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Volumes/FileServer/forms/2022_catalog plant/XLS Order Forms XLS/"/>
    </mc:Choice>
  </mc:AlternateContent>
  <xr:revisionPtr revIDLastSave="0" documentId="13_ncr:1_{3D393E79-3D44-004F-BE1D-6FF0A0DE0D7D}" xr6:coauthVersionLast="36" xr6:coauthVersionMax="36" xr10:uidLastSave="{00000000-0000-0000-0000-000000000000}"/>
  <bookViews>
    <workbookView xWindow="8880" yWindow="2200" windowWidth="39580" windowHeight="21500" xr2:uid="{49E05F3F-DA5B-1D4C-9A43-8B25D029ADEE}"/>
  </bookViews>
  <sheets>
    <sheet name="Intro" sheetId="15" r:id="rId1"/>
    <sheet name="Order" sheetId="12" r:id="rId2"/>
    <sheet name="OUT" sheetId="13" state="hidden" r:id="rId3"/>
    <sheet name="PPG" sheetId="14" state="hidden" r:id="rId4"/>
  </sheets>
  <definedNames>
    <definedName name="_xlnm._FilterDatabase" localSheetId="1" hidden="1">Order!$A$6:$AB$8</definedName>
    <definedName name="_xlnm.Print_Area" localSheetId="1">Order!$A:$I</definedName>
    <definedName name="_xlnm.Print_Titles" localSheetId="1">Order!$6:$6</definedName>
    <definedName name="Z_0251A11B_248F_0248_B6EC_C7E73F637B41_.wvu.FilterData" localSheetId="1" hidden="1">Order!$A$6:$K$6</definedName>
    <definedName name="Z_0251A11B_248F_0248_B6EC_C7E73F637B41_.wvu.PrintArea" localSheetId="1" hidden="1">Order!$A:$I</definedName>
    <definedName name="Z_0251A11B_248F_0248_B6EC_C7E73F637B41_.wvu.PrintTitles" localSheetId="1" hidden="1">Order!$6:$6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0" i="12" l="1"/>
  <c r="B110" i="12"/>
  <c r="C110" i="12"/>
  <c r="E110" i="12"/>
  <c r="F110" i="12"/>
  <c r="G110" i="12"/>
  <c r="J110" i="12"/>
  <c r="K110" i="12"/>
  <c r="L110" i="12"/>
  <c r="M110" i="12"/>
  <c r="N110" i="12"/>
  <c r="O110" i="12"/>
  <c r="P110" i="12"/>
  <c r="H110" i="12" s="1"/>
  <c r="Q110" i="12"/>
  <c r="I110" i="12" s="1"/>
  <c r="R110" i="12"/>
  <c r="S110" i="12"/>
  <c r="T110" i="12"/>
  <c r="U110" i="12"/>
  <c r="V110" i="12"/>
  <c r="W110" i="12"/>
  <c r="X110" i="12"/>
  <c r="Y110" i="12"/>
  <c r="Z110" i="12"/>
  <c r="AA110" i="12"/>
  <c r="AB110" i="12"/>
  <c r="A148" i="12"/>
  <c r="B148" i="12"/>
  <c r="C148" i="12"/>
  <c r="E148" i="12"/>
  <c r="F148" i="12"/>
  <c r="G148" i="12"/>
  <c r="J148" i="12"/>
  <c r="K148" i="12"/>
  <c r="L148" i="12"/>
  <c r="M148" i="12"/>
  <c r="N148" i="12"/>
  <c r="O148" i="12"/>
  <c r="P148" i="12"/>
  <c r="H148" i="12" s="1"/>
  <c r="Q148" i="12"/>
  <c r="I148" i="12" s="1"/>
  <c r="R148" i="12"/>
  <c r="S148" i="12"/>
  <c r="T148" i="12"/>
  <c r="U148" i="12"/>
  <c r="V148" i="12"/>
  <c r="W148" i="12"/>
  <c r="X148" i="12"/>
  <c r="Y148" i="12"/>
  <c r="Z148" i="12"/>
  <c r="AA148" i="12"/>
  <c r="AB148" i="12"/>
  <c r="A96" i="12"/>
  <c r="B96" i="12"/>
  <c r="C96" i="12"/>
  <c r="E96" i="12"/>
  <c r="F96" i="12"/>
  <c r="G96" i="12"/>
  <c r="J96" i="12"/>
  <c r="K96" i="12"/>
  <c r="L96" i="12"/>
  <c r="M96" i="12"/>
  <c r="N96" i="12"/>
  <c r="O96" i="12"/>
  <c r="P96" i="12"/>
  <c r="H96" i="12" s="1"/>
  <c r="Q96" i="12"/>
  <c r="I96" i="12" s="1"/>
  <c r="R96" i="12"/>
  <c r="S96" i="12"/>
  <c r="T96" i="12"/>
  <c r="U96" i="12"/>
  <c r="V96" i="12"/>
  <c r="W96" i="12"/>
  <c r="X96" i="12"/>
  <c r="Y96" i="12"/>
  <c r="Z96" i="12"/>
  <c r="AA96" i="12"/>
  <c r="AB96" i="12"/>
  <c r="A24" i="12"/>
  <c r="B24" i="12"/>
  <c r="C24" i="12"/>
  <c r="E24" i="12"/>
  <c r="F24" i="12"/>
  <c r="G24" i="12"/>
  <c r="J24" i="12"/>
  <c r="K24" i="12"/>
  <c r="L24" i="12"/>
  <c r="M24" i="12"/>
  <c r="N24" i="12"/>
  <c r="O24" i="12"/>
  <c r="P24" i="12"/>
  <c r="H24" i="12" s="1"/>
  <c r="Q24" i="12"/>
  <c r="I24" i="12" s="1"/>
  <c r="R24" i="12"/>
  <c r="S24" i="12"/>
  <c r="T24" i="12"/>
  <c r="U24" i="12"/>
  <c r="V24" i="12"/>
  <c r="W24" i="12"/>
  <c r="X24" i="12"/>
  <c r="Y24" i="12"/>
  <c r="Z24" i="12"/>
  <c r="AA24" i="12"/>
  <c r="AB24" i="12"/>
  <c r="A25" i="12"/>
  <c r="B25" i="12"/>
  <c r="C25" i="12"/>
  <c r="E25" i="12"/>
  <c r="F25" i="12"/>
  <c r="G25" i="12"/>
  <c r="J25" i="12"/>
  <c r="K25" i="12"/>
  <c r="L25" i="12"/>
  <c r="M25" i="12"/>
  <c r="N25" i="12"/>
  <c r="O25" i="12"/>
  <c r="P25" i="12"/>
  <c r="H25" i="12" s="1"/>
  <c r="Q25" i="12"/>
  <c r="I25" i="12" s="1"/>
  <c r="R25" i="12"/>
  <c r="S25" i="12"/>
  <c r="T25" i="12"/>
  <c r="U25" i="12"/>
  <c r="V25" i="12"/>
  <c r="W25" i="12"/>
  <c r="X25" i="12"/>
  <c r="Y25" i="12"/>
  <c r="Z25" i="12"/>
  <c r="AA25" i="12"/>
  <c r="AB25" i="12"/>
  <c r="A165" i="12"/>
  <c r="B165" i="12"/>
  <c r="C165" i="12"/>
  <c r="E165" i="12"/>
  <c r="F165" i="12"/>
  <c r="G165" i="12"/>
  <c r="J165" i="12"/>
  <c r="K165" i="12"/>
  <c r="L165" i="12"/>
  <c r="M165" i="12"/>
  <c r="N165" i="12"/>
  <c r="O165" i="12"/>
  <c r="P165" i="12"/>
  <c r="H165" i="12" s="1"/>
  <c r="Q165" i="12"/>
  <c r="I165" i="12" s="1"/>
  <c r="R165" i="12"/>
  <c r="S165" i="12"/>
  <c r="T165" i="12"/>
  <c r="U165" i="12"/>
  <c r="V165" i="12"/>
  <c r="W165" i="12"/>
  <c r="X165" i="12"/>
  <c r="Y165" i="12"/>
  <c r="Z165" i="12"/>
  <c r="AA165" i="12"/>
  <c r="AB165" i="12"/>
  <c r="A85" i="12"/>
  <c r="B85" i="12"/>
  <c r="C85" i="12"/>
  <c r="E85" i="12"/>
  <c r="F85" i="12"/>
  <c r="G85" i="12"/>
  <c r="J85" i="12"/>
  <c r="K85" i="12"/>
  <c r="L85" i="12"/>
  <c r="M85" i="12"/>
  <c r="N85" i="12"/>
  <c r="O85" i="12"/>
  <c r="P85" i="12"/>
  <c r="H85" i="12" s="1"/>
  <c r="Q85" i="12"/>
  <c r="I85" i="12" s="1"/>
  <c r="R85" i="12"/>
  <c r="S85" i="12"/>
  <c r="T85" i="12"/>
  <c r="U85" i="12"/>
  <c r="V85" i="12"/>
  <c r="W85" i="12"/>
  <c r="X85" i="12"/>
  <c r="Y85" i="12"/>
  <c r="Z85" i="12"/>
  <c r="AA85" i="12"/>
  <c r="AB85" i="12"/>
  <c r="A138" i="12"/>
  <c r="B138" i="12"/>
  <c r="C138" i="12"/>
  <c r="E138" i="12"/>
  <c r="F138" i="12"/>
  <c r="G138" i="12"/>
  <c r="J138" i="12"/>
  <c r="K138" i="12"/>
  <c r="L138" i="12"/>
  <c r="M138" i="12"/>
  <c r="N138" i="12"/>
  <c r="O138" i="12"/>
  <c r="P138" i="12"/>
  <c r="H138" i="12" s="1"/>
  <c r="Q138" i="12"/>
  <c r="I138" i="12" s="1"/>
  <c r="R138" i="12"/>
  <c r="S138" i="12"/>
  <c r="T138" i="12"/>
  <c r="U138" i="12"/>
  <c r="V138" i="12"/>
  <c r="W138" i="12"/>
  <c r="X138" i="12"/>
  <c r="Y138" i="12"/>
  <c r="Z138" i="12"/>
  <c r="AA138" i="12"/>
  <c r="AB138" i="12"/>
  <c r="A144" i="12"/>
  <c r="B144" i="12"/>
  <c r="C144" i="12"/>
  <c r="E144" i="12"/>
  <c r="F144" i="12"/>
  <c r="G144" i="12"/>
  <c r="J144" i="12"/>
  <c r="K144" i="12"/>
  <c r="L144" i="12"/>
  <c r="M144" i="12"/>
  <c r="N144" i="12"/>
  <c r="O144" i="12"/>
  <c r="P144" i="12"/>
  <c r="H144" i="12" s="1"/>
  <c r="Q144" i="12"/>
  <c r="I144" i="12" s="1"/>
  <c r="R144" i="12"/>
  <c r="S144" i="12"/>
  <c r="T144" i="12"/>
  <c r="U144" i="12"/>
  <c r="V144" i="12"/>
  <c r="W144" i="12"/>
  <c r="X144" i="12"/>
  <c r="Y144" i="12"/>
  <c r="Z144" i="12"/>
  <c r="AA144" i="12"/>
  <c r="AB144" i="12"/>
  <c r="A16" i="12"/>
  <c r="B16" i="12"/>
  <c r="C16" i="12"/>
  <c r="E16" i="12"/>
  <c r="F16" i="12"/>
  <c r="G16" i="12"/>
  <c r="J16" i="12"/>
  <c r="K16" i="12"/>
  <c r="L16" i="12"/>
  <c r="M16" i="12"/>
  <c r="N16" i="12"/>
  <c r="O16" i="12"/>
  <c r="P16" i="12"/>
  <c r="H16" i="12" s="1"/>
  <c r="Q16" i="12"/>
  <c r="I16" i="12" s="1"/>
  <c r="R16" i="12"/>
  <c r="S16" i="12"/>
  <c r="T16" i="12"/>
  <c r="U16" i="12"/>
  <c r="V16" i="12"/>
  <c r="W16" i="12"/>
  <c r="X16" i="12"/>
  <c r="Y16" i="12"/>
  <c r="Z16" i="12"/>
  <c r="AA16" i="12"/>
  <c r="AB16" i="12"/>
  <c r="A13" i="12"/>
  <c r="B13" i="12"/>
  <c r="C13" i="12"/>
  <c r="E13" i="12"/>
  <c r="F13" i="12"/>
  <c r="G13" i="12"/>
  <c r="J13" i="12"/>
  <c r="K13" i="12"/>
  <c r="L13" i="12"/>
  <c r="M13" i="12"/>
  <c r="N13" i="12"/>
  <c r="O13" i="12"/>
  <c r="P13" i="12"/>
  <c r="H13" i="12" s="1"/>
  <c r="Q13" i="12"/>
  <c r="I13" i="12" s="1"/>
  <c r="R13" i="12"/>
  <c r="S13" i="12"/>
  <c r="T13" i="12"/>
  <c r="U13" i="12"/>
  <c r="V13" i="12"/>
  <c r="W13" i="12"/>
  <c r="X13" i="12"/>
  <c r="Y13" i="12"/>
  <c r="Z13" i="12"/>
  <c r="AA13" i="12"/>
  <c r="AB13" i="12"/>
  <c r="A87" i="12"/>
  <c r="B87" i="12"/>
  <c r="C87" i="12"/>
  <c r="E87" i="12"/>
  <c r="F87" i="12"/>
  <c r="G87" i="12"/>
  <c r="J87" i="12"/>
  <c r="K87" i="12"/>
  <c r="L87" i="12"/>
  <c r="M87" i="12"/>
  <c r="N87" i="12"/>
  <c r="O87" i="12"/>
  <c r="P87" i="12"/>
  <c r="H87" i="12" s="1"/>
  <c r="Q87" i="12"/>
  <c r="I87" i="12" s="1"/>
  <c r="R87" i="12"/>
  <c r="S87" i="12"/>
  <c r="T87" i="12"/>
  <c r="U87" i="12"/>
  <c r="V87" i="12"/>
  <c r="W87" i="12"/>
  <c r="X87" i="12"/>
  <c r="Y87" i="12"/>
  <c r="Z87" i="12"/>
  <c r="AA87" i="12"/>
  <c r="AB87" i="12"/>
  <c r="A166" i="12"/>
  <c r="B166" i="12"/>
  <c r="C166" i="12"/>
  <c r="E166" i="12"/>
  <c r="F166" i="12"/>
  <c r="G166" i="12"/>
  <c r="J166" i="12"/>
  <c r="K166" i="12"/>
  <c r="L166" i="12"/>
  <c r="M166" i="12"/>
  <c r="N166" i="12"/>
  <c r="O166" i="12"/>
  <c r="P166" i="12"/>
  <c r="H166" i="12" s="1"/>
  <c r="Q166" i="12"/>
  <c r="I166" i="12" s="1"/>
  <c r="R166" i="12"/>
  <c r="S166" i="12"/>
  <c r="T166" i="12"/>
  <c r="U166" i="12"/>
  <c r="V166" i="12"/>
  <c r="W166" i="12"/>
  <c r="X166" i="12"/>
  <c r="Y166" i="12"/>
  <c r="Z166" i="12"/>
  <c r="AA166" i="12"/>
  <c r="AB166" i="12"/>
  <c r="A167" i="12"/>
  <c r="B167" i="12"/>
  <c r="C167" i="12"/>
  <c r="E167" i="12"/>
  <c r="F167" i="12"/>
  <c r="G167" i="12"/>
  <c r="J167" i="12"/>
  <c r="K167" i="12"/>
  <c r="L167" i="12"/>
  <c r="M167" i="12"/>
  <c r="N167" i="12"/>
  <c r="O167" i="12"/>
  <c r="P167" i="12"/>
  <c r="H167" i="12" s="1"/>
  <c r="Q167" i="12"/>
  <c r="I167" i="12" s="1"/>
  <c r="R167" i="12"/>
  <c r="S167" i="12"/>
  <c r="T167" i="12"/>
  <c r="U167" i="12"/>
  <c r="V167" i="12"/>
  <c r="W167" i="12"/>
  <c r="X167" i="12"/>
  <c r="Y167" i="12"/>
  <c r="Z167" i="12"/>
  <c r="AA167" i="12"/>
  <c r="AB167" i="12"/>
  <c r="A80" i="12"/>
  <c r="B80" i="12"/>
  <c r="C80" i="12"/>
  <c r="E80" i="12"/>
  <c r="F80" i="12"/>
  <c r="G80" i="12"/>
  <c r="J80" i="12"/>
  <c r="K80" i="12"/>
  <c r="L80" i="12"/>
  <c r="M80" i="12"/>
  <c r="N80" i="12"/>
  <c r="O80" i="12"/>
  <c r="P80" i="12"/>
  <c r="H80" i="12" s="1"/>
  <c r="Q80" i="12"/>
  <c r="I80" i="12" s="1"/>
  <c r="R80" i="12"/>
  <c r="S80" i="12"/>
  <c r="T80" i="12"/>
  <c r="U80" i="12"/>
  <c r="V80" i="12"/>
  <c r="W80" i="12"/>
  <c r="X80" i="12"/>
  <c r="Y80" i="12"/>
  <c r="Z80" i="12"/>
  <c r="AA80" i="12"/>
  <c r="AB80" i="12"/>
  <c r="A81" i="12"/>
  <c r="B81" i="12"/>
  <c r="C81" i="12"/>
  <c r="E81" i="12"/>
  <c r="F81" i="12"/>
  <c r="G81" i="12"/>
  <c r="J81" i="12"/>
  <c r="K81" i="12"/>
  <c r="L81" i="12"/>
  <c r="M81" i="12"/>
  <c r="N81" i="12"/>
  <c r="O81" i="12"/>
  <c r="P81" i="12"/>
  <c r="H81" i="12" s="1"/>
  <c r="Q81" i="12"/>
  <c r="I81" i="12" s="1"/>
  <c r="R81" i="12"/>
  <c r="S81" i="12"/>
  <c r="T81" i="12"/>
  <c r="U81" i="12"/>
  <c r="V81" i="12"/>
  <c r="W81" i="12"/>
  <c r="X81" i="12"/>
  <c r="Y81" i="12"/>
  <c r="Z81" i="12"/>
  <c r="AA81" i="12"/>
  <c r="AB81" i="12"/>
  <c r="A82" i="12"/>
  <c r="B82" i="12"/>
  <c r="C82" i="12"/>
  <c r="E82" i="12"/>
  <c r="F82" i="12"/>
  <c r="G82" i="12"/>
  <c r="J82" i="12"/>
  <c r="K82" i="12"/>
  <c r="L82" i="12"/>
  <c r="M82" i="12"/>
  <c r="N82" i="12"/>
  <c r="O82" i="12"/>
  <c r="P82" i="12"/>
  <c r="H82" i="12" s="1"/>
  <c r="Q82" i="12"/>
  <c r="I82" i="12" s="1"/>
  <c r="R82" i="12"/>
  <c r="S82" i="12"/>
  <c r="T82" i="12"/>
  <c r="U82" i="12"/>
  <c r="V82" i="12"/>
  <c r="W82" i="12"/>
  <c r="X82" i="12"/>
  <c r="Y82" i="12"/>
  <c r="Z82" i="12"/>
  <c r="AA82" i="12"/>
  <c r="AB82" i="12"/>
  <c r="A111" i="12"/>
  <c r="B111" i="12"/>
  <c r="C111" i="12"/>
  <c r="E111" i="12"/>
  <c r="F111" i="12"/>
  <c r="G111" i="12"/>
  <c r="J111" i="12"/>
  <c r="K111" i="12"/>
  <c r="L111" i="12"/>
  <c r="M111" i="12"/>
  <c r="N111" i="12"/>
  <c r="O111" i="12"/>
  <c r="P111" i="12"/>
  <c r="H111" i="12" s="1"/>
  <c r="Q111" i="12"/>
  <c r="I111" i="12" s="1"/>
  <c r="R111" i="12"/>
  <c r="S111" i="12"/>
  <c r="T111" i="12"/>
  <c r="U111" i="12"/>
  <c r="V111" i="12"/>
  <c r="W111" i="12"/>
  <c r="X111" i="12"/>
  <c r="Y111" i="12"/>
  <c r="Z111" i="12"/>
  <c r="AA111" i="12"/>
  <c r="AB111" i="12"/>
  <c r="A12" i="12"/>
  <c r="B12" i="12"/>
  <c r="C12" i="12"/>
  <c r="E12" i="12"/>
  <c r="F12" i="12"/>
  <c r="G12" i="12"/>
  <c r="J12" i="12"/>
  <c r="K12" i="12"/>
  <c r="L12" i="12"/>
  <c r="M12" i="12"/>
  <c r="N12" i="12"/>
  <c r="O12" i="12"/>
  <c r="P12" i="12"/>
  <c r="H12" i="12" s="1"/>
  <c r="Q12" i="12"/>
  <c r="I12" i="12" s="1"/>
  <c r="R12" i="12"/>
  <c r="S12" i="12"/>
  <c r="T12" i="12"/>
  <c r="U12" i="12"/>
  <c r="V12" i="12"/>
  <c r="W12" i="12"/>
  <c r="X12" i="12"/>
  <c r="Y12" i="12"/>
  <c r="Z12" i="12"/>
  <c r="AA12" i="12"/>
  <c r="AB12" i="12"/>
  <c r="A133" i="12"/>
  <c r="B133" i="12"/>
  <c r="C133" i="12"/>
  <c r="E133" i="12"/>
  <c r="F133" i="12"/>
  <c r="G133" i="12"/>
  <c r="J133" i="12"/>
  <c r="K133" i="12"/>
  <c r="L133" i="12"/>
  <c r="M133" i="12"/>
  <c r="N133" i="12"/>
  <c r="O133" i="12"/>
  <c r="P133" i="12"/>
  <c r="H133" i="12" s="1"/>
  <c r="Q133" i="12"/>
  <c r="I133" i="12" s="1"/>
  <c r="R133" i="12"/>
  <c r="S133" i="12"/>
  <c r="T133" i="12"/>
  <c r="U133" i="12"/>
  <c r="V133" i="12"/>
  <c r="W133" i="12"/>
  <c r="X133" i="12"/>
  <c r="Y133" i="12"/>
  <c r="Z133" i="12"/>
  <c r="AA133" i="12"/>
  <c r="AB133" i="12"/>
  <c r="A64" i="12"/>
  <c r="B64" i="12"/>
  <c r="C64" i="12"/>
  <c r="E64" i="12"/>
  <c r="F64" i="12"/>
  <c r="G64" i="12"/>
  <c r="J64" i="12"/>
  <c r="K64" i="12"/>
  <c r="L64" i="12"/>
  <c r="M64" i="12"/>
  <c r="N64" i="12"/>
  <c r="O64" i="12"/>
  <c r="P64" i="12"/>
  <c r="H64" i="12" s="1"/>
  <c r="Q64" i="12"/>
  <c r="I64" i="12" s="1"/>
  <c r="R64" i="12"/>
  <c r="S64" i="12"/>
  <c r="T64" i="12"/>
  <c r="U64" i="12"/>
  <c r="V64" i="12"/>
  <c r="W64" i="12"/>
  <c r="X64" i="12"/>
  <c r="Y64" i="12"/>
  <c r="Z64" i="12"/>
  <c r="AA64" i="12"/>
  <c r="AB64" i="12"/>
  <c r="A136" i="12"/>
  <c r="B136" i="12"/>
  <c r="C136" i="12"/>
  <c r="E136" i="12"/>
  <c r="F136" i="12"/>
  <c r="G136" i="12"/>
  <c r="J136" i="12"/>
  <c r="K136" i="12"/>
  <c r="L136" i="12"/>
  <c r="M136" i="12"/>
  <c r="N136" i="12"/>
  <c r="O136" i="12"/>
  <c r="P136" i="12"/>
  <c r="H136" i="12" s="1"/>
  <c r="Q136" i="12"/>
  <c r="I136" i="12" s="1"/>
  <c r="R136" i="12"/>
  <c r="S136" i="12"/>
  <c r="T136" i="12"/>
  <c r="U136" i="12"/>
  <c r="V136" i="12"/>
  <c r="W136" i="12"/>
  <c r="X136" i="12"/>
  <c r="Y136" i="12"/>
  <c r="Z136" i="12"/>
  <c r="AA136" i="12"/>
  <c r="AB136" i="12"/>
  <c r="A43" i="12"/>
  <c r="B43" i="12"/>
  <c r="C43" i="12"/>
  <c r="E43" i="12"/>
  <c r="F43" i="12"/>
  <c r="G43" i="12"/>
  <c r="J43" i="12"/>
  <c r="K43" i="12"/>
  <c r="L43" i="12"/>
  <c r="M43" i="12"/>
  <c r="N43" i="12"/>
  <c r="O43" i="12"/>
  <c r="P43" i="12"/>
  <c r="H43" i="12" s="1"/>
  <c r="Q43" i="12"/>
  <c r="I43" i="12" s="1"/>
  <c r="R43" i="12"/>
  <c r="S43" i="12"/>
  <c r="T43" i="12"/>
  <c r="U43" i="12"/>
  <c r="V43" i="12"/>
  <c r="W43" i="12"/>
  <c r="X43" i="12"/>
  <c r="Y43" i="12"/>
  <c r="Z43" i="12"/>
  <c r="AA43" i="12"/>
  <c r="AB43" i="12"/>
  <c r="A73" i="12"/>
  <c r="B73" i="12"/>
  <c r="C73" i="12"/>
  <c r="E73" i="12"/>
  <c r="F73" i="12"/>
  <c r="G73" i="12"/>
  <c r="J73" i="12"/>
  <c r="K73" i="12"/>
  <c r="L73" i="12"/>
  <c r="M73" i="12"/>
  <c r="N73" i="12"/>
  <c r="O73" i="12"/>
  <c r="P73" i="12"/>
  <c r="H73" i="12" s="1"/>
  <c r="Q73" i="12"/>
  <c r="I73" i="12" s="1"/>
  <c r="R73" i="12"/>
  <c r="S73" i="12"/>
  <c r="T73" i="12"/>
  <c r="U73" i="12"/>
  <c r="V73" i="12"/>
  <c r="W73" i="12"/>
  <c r="X73" i="12"/>
  <c r="Y73" i="12"/>
  <c r="Z73" i="12"/>
  <c r="AA73" i="12"/>
  <c r="AB73" i="12"/>
  <c r="A47" i="12"/>
  <c r="B47" i="12"/>
  <c r="C47" i="12"/>
  <c r="E47" i="12"/>
  <c r="F47" i="12"/>
  <c r="G47" i="12"/>
  <c r="J47" i="12"/>
  <c r="K47" i="12"/>
  <c r="L47" i="12"/>
  <c r="M47" i="12"/>
  <c r="N47" i="12"/>
  <c r="O47" i="12"/>
  <c r="P47" i="12"/>
  <c r="H47" i="12" s="1"/>
  <c r="Q47" i="12"/>
  <c r="I47" i="12" s="1"/>
  <c r="R47" i="12"/>
  <c r="S47" i="12"/>
  <c r="T47" i="12"/>
  <c r="U47" i="12"/>
  <c r="V47" i="12"/>
  <c r="W47" i="12"/>
  <c r="X47" i="12"/>
  <c r="Y47" i="12"/>
  <c r="Z47" i="12"/>
  <c r="AA47" i="12"/>
  <c r="AB47" i="12"/>
  <c r="A120" i="12"/>
  <c r="B120" i="12"/>
  <c r="C120" i="12"/>
  <c r="E120" i="12"/>
  <c r="F120" i="12"/>
  <c r="G120" i="12"/>
  <c r="J120" i="12"/>
  <c r="K120" i="12"/>
  <c r="L120" i="12"/>
  <c r="M120" i="12"/>
  <c r="N120" i="12"/>
  <c r="O120" i="12"/>
  <c r="P120" i="12"/>
  <c r="H120" i="12" s="1"/>
  <c r="Q120" i="12"/>
  <c r="I120" i="12" s="1"/>
  <c r="R120" i="12"/>
  <c r="S120" i="12"/>
  <c r="T120" i="12"/>
  <c r="U120" i="12"/>
  <c r="V120" i="12"/>
  <c r="W120" i="12"/>
  <c r="X120" i="12"/>
  <c r="Y120" i="12"/>
  <c r="Z120" i="12"/>
  <c r="AA120" i="12"/>
  <c r="AB120" i="12"/>
  <c r="A168" i="12"/>
  <c r="B168" i="12"/>
  <c r="C168" i="12"/>
  <c r="E168" i="12"/>
  <c r="F168" i="12"/>
  <c r="G168" i="12"/>
  <c r="J168" i="12"/>
  <c r="K168" i="12"/>
  <c r="L168" i="12"/>
  <c r="M168" i="12"/>
  <c r="N168" i="12"/>
  <c r="O168" i="12"/>
  <c r="P168" i="12"/>
  <c r="H168" i="12" s="1"/>
  <c r="Q168" i="12"/>
  <c r="I168" i="12" s="1"/>
  <c r="R168" i="12"/>
  <c r="S168" i="12"/>
  <c r="T168" i="12"/>
  <c r="U168" i="12"/>
  <c r="V168" i="12"/>
  <c r="W168" i="12"/>
  <c r="X168" i="12"/>
  <c r="Y168" i="12"/>
  <c r="Z168" i="12"/>
  <c r="AA168" i="12"/>
  <c r="AB168" i="12"/>
  <c r="A29" i="12"/>
  <c r="B29" i="12"/>
  <c r="C29" i="12"/>
  <c r="E29" i="12"/>
  <c r="F29" i="12"/>
  <c r="G29" i="12"/>
  <c r="J29" i="12"/>
  <c r="K29" i="12"/>
  <c r="L29" i="12"/>
  <c r="M29" i="12"/>
  <c r="N29" i="12"/>
  <c r="O29" i="12"/>
  <c r="P29" i="12"/>
  <c r="H29" i="12" s="1"/>
  <c r="Q29" i="12"/>
  <c r="I29" i="12" s="1"/>
  <c r="R29" i="12"/>
  <c r="S29" i="12"/>
  <c r="T29" i="12"/>
  <c r="U29" i="12"/>
  <c r="V29" i="12"/>
  <c r="W29" i="12"/>
  <c r="X29" i="12"/>
  <c r="Y29" i="12"/>
  <c r="Z29" i="12"/>
  <c r="AA29" i="12"/>
  <c r="AB29" i="12"/>
  <c r="A51" i="12"/>
  <c r="B51" i="12"/>
  <c r="C51" i="12"/>
  <c r="E51" i="12"/>
  <c r="F51" i="12"/>
  <c r="G51" i="12"/>
  <c r="J51" i="12"/>
  <c r="K51" i="12"/>
  <c r="L51" i="12"/>
  <c r="M51" i="12"/>
  <c r="N51" i="12"/>
  <c r="O51" i="12"/>
  <c r="P51" i="12"/>
  <c r="H51" i="12" s="1"/>
  <c r="Q51" i="12"/>
  <c r="I51" i="12" s="1"/>
  <c r="R51" i="12"/>
  <c r="S51" i="12"/>
  <c r="T51" i="12"/>
  <c r="U51" i="12"/>
  <c r="V51" i="12"/>
  <c r="W51" i="12"/>
  <c r="X51" i="12"/>
  <c r="Y51" i="12"/>
  <c r="Z51" i="12"/>
  <c r="AA51" i="12"/>
  <c r="AB51" i="12"/>
  <c r="A41" i="12"/>
  <c r="B41" i="12"/>
  <c r="C41" i="12"/>
  <c r="E41" i="12"/>
  <c r="F41" i="12"/>
  <c r="G41" i="12"/>
  <c r="J41" i="12"/>
  <c r="K41" i="12"/>
  <c r="L41" i="12"/>
  <c r="M41" i="12"/>
  <c r="N41" i="12"/>
  <c r="O41" i="12"/>
  <c r="P41" i="12"/>
  <c r="H41" i="12" s="1"/>
  <c r="Q41" i="12"/>
  <c r="I41" i="12" s="1"/>
  <c r="R41" i="12"/>
  <c r="S41" i="12"/>
  <c r="T41" i="12"/>
  <c r="U41" i="12"/>
  <c r="V41" i="12"/>
  <c r="W41" i="12"/>
  <c r="X41" i="12"/>
  <c r="Y41" i="12"/>
  <c r="Z41" i="12"/>
  <c r="AA41" i="12"/>
  <c r="AB41" i="12"/>
  <c r="A27" i="12"/>
  <c r="B27" i="12"/>
  <c r="C27" i="12"/>
  <c r="E27" i="12"/>
  <c r="F27" i="12"/>
  <c r="G27" i="12"/>
  <c r="J27" i="12"/>
  <c r="K27" i="12"/>
  <c r="L27" i="12"/>
  <c r="M27" i="12"/>
  <c r="N27" i="12"/>
  <c r="O27" i="12"/>
  <c r="P27" i="12"/>
  <c r="H27" i="12" s="1"/>
  <c r="Q27" i="12"/>
  <c r="I27" i="12" s="1"/>
  <c r="R27" i="12"/>
  <c r="S27" i="12"/>
  <c r="T27" i="12"/>
  <c r="U27" i="12"/>
  <c r="V27" i="12"/>
  <c r="W27" i="12"/>
  <c r="X27" i="12"/>
  <c r="Y27" i="12"/>
  <c r="Z27" i="12"/>
  <c r="AA27" i="12"/>
  <c r="AB27" i="12"/>
  <c r="A49" i="12"/>
  <c r="B49" i="12"/>
  <c r="C49" i="12"/>
  <c r="E49" i="12"/>
  <c r="F49" i="12"/>
  <c r="G49" i="12"/>
  <c r="J49" i="12"/>
  <c r="K49" i="12"/>
  <c r="L49" i="12"/>
  <c r="M49" i="12"/>
  <c r="N49" i="12"/>
  <c r="O49" i="12"/>
  <c r="P49" i="12"/>
  <c r="H49" i="12" s="1"/>
  <c r="Q49" i="12"/>
  <c r="I49" i="12" s="1"/>
  <c r="R49" i="12"/>
  <c r="S49" i="12"/>
  <c r="T49" i="12"/>
  <c r="U49" i="12"/>
  <c r="V49" i="12"/>
  <c r="W49" i="12"/>
  <c r="X49" i="12"/>
  <c r="Y49" i="12"/>
  <c r="Z49" i="12"/>
  <c r="AA49" i="12"/>
  <c r="AB49" i="12"/>
  <c r="A14" i="12"/>
  <c r="B14" i="12"/>
  <c r="C14" i="12"/>
  <c r="E14" i="12"/>
  <c r="F14" i="12"/>
  <c r="G14" i="12"/>
  <c r="J14" i="12"/>
  <c r="K14" i="12"/>
  <c r="L14" i="12"/>
  <c r="M14" i="12"/>
  <c r="N14" i="12"/>
  <c r="O14" i="12"/>
  <c r="P14" i="12"/>
  <c r="H14" i="12" s="1"/>
  <c r="Q14" i="12"/>
  <c r="I14" i="12" s="1"/>
  <c r="R14" i="12"/>
  <c r="S14" i="12"/>
  <c r="T14" i="12"/>
  <c r="U14" i="12"/>
  <c r="V14" i="12"/>
  <c r="W14" i="12"/>
  <c r="X14" i="12"/>
  <c r="Y14" i="12"/>
  <c r="Z14" i="12"/>
  <c r="AA14" i="12"/>
  <c r="AB14" i="12"/>
  <c r="A34" i="12"/>
  <c r="B34" i="12"/>
  <c r="C34" i="12"/>
  <c r="E34" i="12"/>
  <c r="F34" i="12"/>
  <c r="G34" i="12"/>
  <c r="J34" i="12"/>
  <c r="K34" i="12"/>
  <c r="L34" i="12"/>
  <c r="M34" i="12"/>
  <c r="N34" i="12"/>
  <c r="O34" i="12"/>
  <c r="P34" i="12"/>
  <c r="H34" i="12" s="1"/>
  <c r="Q34" i="12"/>
  <c r="I34" i="12" s="1"/>
  <c r="R34" i="12"/>
  <c r="S34" i="12"/>
  <c r="T34" i="12"/>
  <c r="U34" i="12"/>
  <c r="V34" i="12"/>
  <c r="W34" i="12"/>
  <c r="X34" i="12"/>
  <c r="Y34" i="12"/>
  <c r="Z34" i="12"/>
  <c r="AA34" i="12"/>
  <c r="AB34" i="12"/>
  <c r="A33" i="12"/>
  <c r="B33" i="12"/>
  <c r="C33" i="12"/>
  <c r="E33" i="12"/>
  <c r="F33" i="12"/>
  <c r="G33" i="12"/>
  <c r="J33" i="12"/>
  <c r="K33" i="12"/>
  <c r="L33" i="12"/>
  <c r="M33" i="12"/>
  <c r="N33" i="12"/>
  <c r="O33" i="12"/>
  <c r="P33" i="12"/>
  <c r="H33" i="12" s="1"/>
  <c r="Q33" i="12"/>
  <c r="I33" i="12" s="1"/>
  <c r="R33" i="12"/>
  <c r="S33" i="12"/>
  <c r="T33" i="12"/>
  <c r="U33" i="12"/>
  <c r="V33" i="12"/>
  <c r="W33" i="12"/>
  <c r="X33" i="12"/>
  <c r="Y33" i="12"/>
  <c r="Z33" i="12"/>
  <c r="AA33" i="12"/>
  <c r="AB33" i="12"/>
  <c r="A21" i="12"/>
  <c r="B21" i="12"/>
  <c r="C21" i="12"/>
  <c r="E21" i="12"/>
  <c r="F21" i="12"/>
  <c r="G21" i="12"/>
  <c r="J21" i="12"/>
  <c r="K21" i="12"/>
  <c r="L21" i="12"/>
  <c r="M21" i="12"/>
  <c r="N21" i="12"/>
  <c r="O21" i="12"/>
  <c r="P21" i="12"/>
  <c r="H21" i="12" s="1"/>
  <c r="Q21" i="12"/>
  <c r="I21" i="12" s="1"/>
  <c r="R21" i="12"/>
  <c r="S21" i="12"/>
  <c r="T21" i="12"/>
  <c r="U21" i="12"/>
  <c r="V21" i="12"/>
  <c r="W21" i="12"/>
  <c r="X21" i="12"/>
  <c r="Y21" i="12"/>
  <c r="Z21" i="12"/>
  <c r="AA21" i="12"/>
  <c r="AB21" i="12"/>
  <c r="A32" i="12"/>
  <c r="B32" i="12"/>
  <c r="C32" i="12"/>
  <c r="E32" i="12"/>
  <c r="F32" i="12"/>
  <c r="G32" i="12"/>
  <c r="J32" i="12"/>
  <c r="K32" i="12"/>
  <c r="L32" i="12"/>
  <c r="M32" i="12"/>
  <c r="N32" i="12"/>
  <c r="O32" i="12"/>
  <c r="P32" i="12"/>
  <c r="H32" i="12" s="1"/>
  <c r="Q32" i="12"/>
  <c r="I32" i="12" s="1"/>
  <c r="R32" i="12"/>
  <c r="S32" i="12"/>
  <c r="T32" i="12"/>
  <c r="U32" i="12"/>
  <c r="V32" i="12"/>
  <c r="W32" i="12"/>
  <c r="X32" i="12"/>
  <c r="Y32" i="12"/>
  <c r="Z32" i="12"/>
  <c r="AA32" i="12"/>
  <c r="AB32" i="12"/>
  <c r="A137" i="12"/>
  <c r="B137" i="12"/>
  <c r="C137" i="12"/>
  <c r="E137" i="12"/>
  <c r="F137" i="12"/>
  <c r="G137" i="12"/>
  <c r="J137" i="12"/>
  <c r="K137" i="12"/>
  <c r="L137" i="12"/>
  <c r="M137" i="12"/>
  <c r="N137" i="12"/>
  <c r="O137" i="12"/>
  <c r="P137" i="12"/>
  <c r="H137" i="12" s="1"/>
  <c r="Q137" i="12"/>
  <c r="I137" i="12" s="1"/>
  <c r="R137" i="12"/>
  <c r="S137" i="12"/>
  <c r="T137" i="12"/>
  <c r="U137" i="12"/>
  <c r="V137" i="12"/>
  <c r="W137" i="12"/>
  <c r="X137" i="12"/>
  <c r="Y137" i="12"/>
  <c r="Z137" i="12"/>
  <c r="AA137" i="12"/>
  <c r="AB137" i="12"/>
  <c r="A40" i="12"/>
  <c r="B40" i="12"/>
  <c r="C40" i="12"/>
  <c r="E40" i="12"/>
  <c r="F40" i="12"/>
  <c r="G40" i="12"/>
  <c r="J40" i="12"/>
  <c r="K40" i="12"/>
  <c r="L40" i="12"/>
  <c r="M40" i="12"/>
  <c r="N40" i="12"/>
  <c r="O40" i="12"/>
  <c r="P40" i="12"/>
  <c r="H40" i="12" s="1"/>
  <c r="Q40" i="12"/>
  <c r="I40" i="12" s="1"/>
  <c r="R40" i="12"/>
  <c r="S40" i="12"/>
  <c r="T40" i="12"/>
  <c r="U40" i="12"/>
  <c r="V40" i="12"/>
  <c r="W40" i="12"/>
  <c r="X40" i="12"/>
  <c r="Y40" i="12"/>
  <c r="Z40" i="12"/>
  <c r="AA40" i="12"/>
  <c r="AB40" i="12"/>
  <c r="A42" i="12"/>
  <c r="B42" i="12"/>
  <c r="C42" i="12"/>
  <c r="E42" i="12"/>
  <c r="F42" i="12"/>
  <c r="G42" i="12"/>
  <c r="J42" i="12"/>
  <c r="K42" i="12"/>
  <c r="L42" i="12"/>
  <c r="M42" i="12"/>
  <c r="N42" i="12"/>
  <c r="O42" i="12"/>
  <c r="P42" i="12"/>
  <c r="H42" i="12" s="1"/>
  <c r="Q42" i="12"/>
  <c r="I42" i="12" s="1"/>
  <c r="R42" i="12"/>
  <c r="S42" i="12"/>
  <c r="T42" i="12"/>
  <c r="U42" i="12"/>
  <c r="V42" i="12"/>
  <c r="W42" i="12"/>
  <c r="X42" i="12"/>
  <c r="Y42" i="12"/>
  <c r="Z42" i="12"/>
  <c r="AA42" i="12"/>
  <c r="AB42" i="12"/>
  <c r="A79" i="12"/>
  <c r="B79" i="12"/>
  <c r="C79" i="12"/>
  <c r="E79" i="12"/>
  <c r="F79" i="12"/>
  <c r="G79" i="12"/>
  <c r="J79" i="12"/>
  <c r="K79" i="12"/>
  <c r="L79" i="12"/>
  <c r="M79" i="12"/>
  <c r="N79" i="12"/>
  <c r="O79" i="12"/>
  <c r="P79" i="12"/>
  <c r="H79" i="12" s="1"/>
  <c r="Q79" i="12"/>
  <c r="I79" i="12" s="1"/>
  <c r="R79" i="12"/>
  <c r="S79" i="12"/>
  <c r="T79" i="12"/>
  <c r="U79" i="12"/>
  <c r="V79" i="12"/>
  <c r="W79" i="12"/>
  <c r="X79" i="12"/>
  <c r="Y79" i="12"/>
  <c r="Z79" i="12"/>
  <c r="AA79" i="12"/>
  <c r="AB79" i="12"/>
  <c r="A132" i="12"/>
  <c r="B132" i="12"/>
  <c r="C132" i="12"/>
  <c r="E132" i="12"/>
  <c r="F132" i="12"/>
  <c r="G132" i="12"/>
  <c r="J132" i="12"/>
  <c r="K132" i="12"/>
  <c r="L132" i="12"/>
  <c r="M132" i="12"/>
  <c r="N132" i="12"/>
  <c r="O132" i="12"/>
  <c r="P132" i="12"/>
  <c r="H132" i="12" s="1"/>
  <c r="Q132" i="12"/>
  <c r="I132" i="12" s="1"/>
  <c r="R132" i="12"/>
  <c r="S132" i="12"/>
  <c r="T132" i="12"/>
  <c r="U132" i="12"/>
  <c r="V132" i="12"/>
  <c r="W132" i="12"/>
  <c r="X132" i="12"/>
  <c r="Y132" i="12"/>
  <c r="Z132" i="12"/>
  <c r="AA132" i="12"/>
  <c r="AB132" i="12"/>
  <c r="A114" i="12"/>
  <c r="B114" i="12"/>
  <c r="C114" i="12"/>
  <c r="E114" i="12"/>
  <c r="F114" i="12"/>
  <c r="G114" i="12"/>
  <c r="J114" i="12"/>
  <c r="K114" i="12"/>
  <c r="L114" i="12"/>
  <c r="M114" i="12"/>
  <c r="N114" i="12"/>
  <c r="O114" i="12"/>
  <c r="P114" i="12"/>
  <c r="H114" i="12" s="1"/>
  <c r="Q114" i="12"/>
  <c r="I114" i="12" s="1"/>
  <c r="R114" i="12"/>
  <c r="S114" i="12"/>
  <c r="T114" i="12"/>
  <c r="U114" i="12"/>
  <c r="V114" i="12"/>
  <c r="W114" i="12"/>
  <c r="X114" i="12"/>
  <c r="Y114" i="12"/>
  <c r="Z114" i="12"/>
  <c r="AA114" i="12"/>
  <c r="AB114" i="12"/>
  <c r="A72" i="12"/>
  <c r="B72" i="12"/>
  <c r="C72" i="12"/>
  <c r="E72" i="12"/>
  <c r="F72" i="12"/>
  <c r="G72" i="12"/>
  <c r="J72" i="12"/>
  <c r="K72" i="12"/>
  <c r="L72" i="12"/>
  <c r="M72" i="12"/>
  <c r="N72" i="12"/>
  <c r="O72" i="12"/>
  <c r="P72" i="12"/>
  <c r="H72" i="12" s="1"/>
  <c r="Q72" i="12"/>
  <c r="I72" i="12" s="1"/>
  <c r="R72" i="12"/>
  <c r="S72" i="12"/>
  <c r="T72" i="12"/>
  <c r="U72" i="12"/>
  <c r="V72" i="12"/>
  <c r="W72" i="12"/>
  <c r="X72" i="12"/>
  <c r="Y72" i="12"/>
  <c r="Z72" i="12"/>
  <c r="AA72" i="12"/>
  <c r="AB72" i="12"/>
  <c r="A74" i="12"/>
  <c r="B74" i="12"/>
  <c r="C74" i="12"/>
  <c r="E74" i="12"/>
  <c r="F74" i="12"/>
  <c r="G74" i="12"/>
  <c r="J74" i="12"/>
  <c r="K74" i="12"/>
  <c r="L74" i="12"/>
  <c r="M74" i="12"/>
  <c r="N74" i="12"/>
  <c r="O74" i="12"/>
  <c r="P74" i="12"/>
  <c r="H74" i="12" s="1"/>
  <c r="Q74" i="12"/>
  <c r="I74" i="12" s="1"/>
  <c r="R74" i="12"/>
  <c r="S74" i="12"/>
  <c r="T74" i="12"/>
  <c r="U74" i="12"/>
  <c r="V74" i="12"/>
  <c r="W74" i="12"/>
  <c r="X74" i="12"/>
  <c r="Y74" i="12"/>
  <c r="Z74" i="12"/>
  <c r="AA74" i="12"/>
  <c r="AB74" i="12"/>
  <c r="A75" i="12"/>
  <c r="B75" i="12"/>
  <c r="C75" i="12"/>
  <c r="E75" i="12"/>
  <c r="F75" i="12"/>
  <c r="G75" i="12"/>
  <c r="J75" i="12"/>
  <c r="K75" i="12"/>
  <c r="L75" i="12"/>
  <c r="M75" i="12"/>
  <c r="N75" i="12"/>
  <c r="O75" i="12"/>
  <c r="P75" i="12"/>
  <c r="H75" i="12" s="1"/>
  <c r="Q75" i="12"/>
  <c r="I75" i="12" s="1"/>
  <c r="R75" i="12"/>
  <c r="S75" i="12"/>
  <c r="T75" i="12"/>
  <c r="U75" i="12"/>
  <c r="V75" i="12"/>
  <c r="W75" i="12"/>
  <c r="X75" i="12"/>
  <c r="Y75" i="12"/>
  <c r="Z75" i="12"/>
  <c r="AA75" i="12"/>
  <c r="AB75" i="12"/>
  <c r="A61" i="12"/>
  <c r="B61" i="12"/>
  <c r="C61" i="12"/>
  <c r="E61" i="12"/>
  <c r="F61" i="12"/>
  <c r="G61" i="12"/>
  <c r="J61" i="12"/>
  <c r="K61" i="12"/>
  <c r="L61" i="12"/>
  <c r="M61" i="12"/>
  <c r="N61" i="12"/>
  <c r="O61" i="12"/>
  <c r="P61" i="12"/>
  <c r="H61" i="12" s="1"/>
  <c r="Q61" i="12"/>
  <c r="I61" i="12" s="1"/>
  <c r="R61" i="12"/>
  <c r="S61" i="12"/>
  <c r="T61" i="12"/>
  <c r="U61" i="12"/>
  <c r="V61" i="12"/>
  <c r="W61" i="12"/>
  <c r="X61" i="12"/>
  <c r="Y61" i="12"/>
  <c r="Z61" i="12"/>
  <c r="AA61" i="12"/>
  <c r="AB61" i="12"/>
  <c r="A160" i="12"/>
  <c r="B160" i="12"/>
  <c r="C160" i="12"/>
  <c r="E160" i="12"/>
  <c r="F160" i="12"/>
  <c r="G160" i="12"/>
  <c r="J160" i="12"/>
  <c r="K160" i="12"/>
  <c r="L160" i="12"/>
  <c r="M160" i="12"/>
  <c r="N160" i="12"/>
  <c r="O160" i="12"/>
  <c r="P160" i="12"/>
  <c r="H160" i="12" s="1"/>
  <c r="Q160" i="12"/>
  <c r="I160" i="12" s="1"/>
  <c r="R160" i="12"/>
  <c r="S160" i="12"/>
  <c r="T160" i="12"/>
  <c r="U160" i="12"/>
  <c r="V160" i="12"/>
  <c r="W160" i="12"/>
  <c r="X160" i="12"/>
  <c r="Y160" i="12"/>
  <c r="Z160" i="12"/>
  <c r="AA160" i="12"/>
  <c r="AB160" i="12"/>
  <c r="A142" i="12"/>
  <c r="B142" i="12"/>
  <c r="C142" i="12"/>
  <c r="E142" i="12"/>
  <c r="F142" i="12"/>
  <c r="G142" i="12"/>
  <c r="J142" i="12"/>
  <c r="K142" i="12"/>
  <c r="L142" i="12"/>
  <c r="M142" i="12"/>
  <c r="N142" i="12"/>
  <c r="O142" i="12"/>
  <c r="P142" i="12"/>
  <c r="H142" i="12" s="1"/>
  <c r="Q142" i="12"/>
  <c r="I142" i="12" s="1"/>
  <c r="R142" i="12"/>
  <c r="S142" i="12"/>
  <c r="T142" i="12"/>
  <c r="U142" i="12"/>
  <c r="V142" i="12"/>
  <c r="W142" i="12"/>
  <c r="X142" i="12"/>
  <c r="Y142" i="12"/>
  <c r="Z142" i="12"/>
  <c r="AA142" i="12"/>
  <c r="AB142" i="12"/>
  <c r="A8" i="12"/>
  <c r="B8" i="12"/>
  <c r="C8" i="12"/>
  <c r="E8" i="12"/>
  <c r="F8" i="12"/>
  <c r="G8" i="12"/>
  <c r="J8" i="12"/>
  <c r="K8" i="12"/>
  <c r="L8" i="12"/>
  <c r="M8" i="12"/>
  <c r="N8" i="12"/>
  <c r="O8" i="12"/>
  <c r="P8" i="12"/>
  <c r="H8" i="12" s="1"/>
  <c r="Q8" i="12"/>
  <c r="I8" i="12" s="1"/>
  <c r="R8" i="12"/>
  <c r="S8" i="12"/>
  <c r="T8" i="12"/>
  <c r="U8" i="12"/>
  <c r="V8" i="12"/>
  <c r="W8" i="12"/>
  <c r="X8" i="12"/>
  <c r="Y8" i="12"/>
  <c r="Z8" i="12"/>
  <c r="AA8" i="12"/>
  <c r="AB8" i="12"/>
  <c r="A131" i="12"/>
  <c r="B131" i="12"/>
  <c r="C131" i="12"/>
  <c r="E131" i="12"/>
  <c r="F131" i="12"/>
  <c r="G131" i="12"/>
  <c r="J131" i="12"/>
  <c r="K131" i="12"/>
  <c r="L131" i="12"/>
  <c r="M131" i="12"/>
  <c r="N131" i="12"/>
  <c r="O131" i="12"/>
  <c r="P131" i="12"/>
  <c r="H131" i="12" s="1"/>
  <c r="Q131" i="12"/>
  <c r="I131" i="12" s="1"/>
  <c r="R131" i="12"/>
  <c r="S131" i="12"/>
  <c r="T131" i="12"/>
  <c r="U131" i="12"/>
  <c r="V131" i="12"/>
  <c r="W131" i="12"/>
  <c r="X131" i="12"/>
  <c r="Y131" i="12"/>
  <c r="Z131" i="12"/>
  <c r="AA131" i="12"/>
  <c r="AB131" i="12"/>
  <c r="A38" i="12"/>
  <c r="B38" i="12"/>
  <c r="C38" i="12"/>
  <c r="E38" i="12"/>
  <c r="F38" i="12"/>
  <c r="G38" i="12"/>
  <c r="J38" i="12"/>
  <c r="K38" i="12"/>
  <c r="L38" i="12"/>
  <c r="M38" i="12"/>
  <c r="N38" i="12"/>
  <c r="O38" i="12"/>
  <c r="P38" i="12"/>
  <c r="H38" i="12" s="1"/>
  <c r="Q38" i="12"/>
  <c r="I38" i="12" s="1"/>
  <c r="R38" i="12"/>
  <c r="S38" i="12"/>
  <c r="T38" i="12"/>
  <c r="U38" i="12"/>
  <c r="V38" i="12"/>
  <c r="W38" i="12"/>
  <c r="X38" i="12"/>
  <c r="Y38" i="12"/>
  <c r="Z38" i="12"/>
  <c r="AA38" i="12"/>
  <c r="AB38" i="12"/>
  <c r="A56" i="12"/>
  <c r="B56" i="12"/>
  <c r="C56" i="12"/>
  <c r="E56" i="12"/>
  <c r="F56" i="12"/>
  <c r="G56" i="12"/>
  <c r="J56" i="12"/>
  <c r="K56" i="12"/>
  <c r="L56" i="12"/>
  <c r="M56" i="12"/>
  <c r="N56" i="12"/>
  <c r="O56" i="12"/>
  <c r="P56" i="12"/>
  <c r="H56" i="12" s="1"/>
  <c r="Q56" i="12"/>
  <c r="I56" i="12" s="1"/>
  <c r="R56" i="12"/>
  <c r="S56" i="12"/>
  <c r="T56" i="12"/>
  <c r="U56" i="12"/>
  <c r="V56" i="12"/>
  <c r="W56" i="12"/>
  <c r="X56" i="12"/>
  <c r="Y56" i="12"/>
  <c r="Z56" i="12"/>
  <c r="AA56" i="12"/>
  <c r="AB56" i="12"/>
  <c r="A62" i="12"/>
  <c r="B62" i="12"/>
  <c r="C62" i="12"/>
  <c r="E62" i="12"/>
  <c r="F62" i="12"/>
  <c r="G62" i="12"/>
  <c r="J62" i="12"/>
  <c r="K62" i="12"/>
  <c r="L62" i="12"/>
  <c r="M62" i="12"/>
  <c r="N62" i="12"/>
  <c r="O62" i="12"/>
  <c r="P62" i="12"/>
  <c r="H62" i="12" s="1"/>
  <c r="Q62" i="12"/>
  <c r="I62" i="12" s="1"/>
  <c r="R62" i="12"/>
  <c r="S62" i="12"/>
  <c r="T62" i="12"/>
  <c r="U62" i="12"/>
  <c r="V62" i="12"/>
  <c r="W62" i="12"/>
  <c r="X62" i="12"/>
  <c r="Y62" i="12"/>
  <c r="Z62" i="12"/>
  <c r="AA62" i="12"/>
  <c r="AB62" i="12"/>
  <c r="A63" i="12"/>
  <c r="B63" i="12"/>
  <c r="C63" i="12"/>
  <c r="E63" i="12"/>
  <c r="F63" i="12"/>
  <c r="G63" i="12"/>
  <c r="J63" i="12"/>
  <c r="K63" i="12"/>
  <c r="L63" i="12"/>
  <c r="M63" i="12"/>
  <c r="N63" i="12"/>
  <c r="O63" i="12"/>
  <c r="P63" i="12"/>
  <c r="H63" i="12" s="1"/>
  <c r="Q63" i="12"/>
  <c r="I63" i="12" s="1"/>
  <c r="R63" i="12"/>
  <c r="S63" i="12"/>
  <c r="T63" i="12"/>
  <c r="U63" i="12"/>
  <c r="V63" i="12"/>
  <c r="W63" i="12"/>
  <c r="X63" i="12"/>
  <c r="Y63" i="12"/>
  <c r="Z63" i="12"/>
  <c r="AA63" i="12"/>
  <c r="AB63" i="12"/>
  <c r="A91" i="12"/>
  <c r="B91" i="12"/>
  <c r="C91" i="12"/>
  <c r="E91" i="12"/>
  <c r="F91" i="12"/>
  <c r="G91" i="12"/>
  <c r="J91" i="12"/>
  <c r="K91" i="12"/>
  <c r="L91" i="12"/>
  <c r="M91" i="12"/>
  <c r="N91" i="12"/>
  <c r="O91" i="12"/>
  <c r="P91" i="12"/>
  <c r="H91" i="12" s="1"/>
  <c r="Q91" i="12"/>
  <c r="I91" i="12" s="1"/>
  <c r="R91" i="12"/>
  <c r="S91" i="12"/>
  <c r="T91" i="12"/>
  <c r="U91" i="12"/>
  <c r="V91" i="12"/>
  <c r="W91" i="12"/>
  <c r="X91" i="12"/>
  <c r="Y91" i="12"/>
  <c r="Z91" i="12"/>
  <c r="AA91" i="12"/>
  <c r="AB91" i="12"/>
  <c r="A122" i="12"/>
  <c r="B122" i="12"/>
  <c r="C122" i="12"/>
  <c r="E122" i="12"/>
  <c r="F122" i="12"/>
  <c r="G122" i="12"/>
  <c r="J122" i="12"/>
  <c r="K122" i="12"/>
  <c r="L122" i="12"/>
  <c r="M122" i="12"/>
  <c r="N122" i="12"/>
  <c r="O122" i="12"/>
  <c r="P122" i="12"/>
  <c r="H122" i="12" s="1"/>
  <c r="Q122" i="12"/>
  <c r="I122" i="12" s="1"/>
  <c r="R122" i="12"/>
  <c r="S122" i="12"/>
  <c r="T122" i="12"/>
  <c r="U122" i="12"/>
  <c r="V122" i="12"/>
  <c r="W122" i="12"/>
  <c r="X122" i="12"/>
  <c r="Y122" i="12"/>
  <c r="Z122" i="12"/>
  <c r="AA122" i="12"/>
  <c r="AB122" i="12"/>
  <c r="A39" i="12"/>
  <c r="B39" i="12"/>
  <c r="C39" i="12"/>
  <c r="E39" i="12"/>
  <c r="F39" i="12"/>
  <c r="G39" i="12"/>
  <c r="J39" i="12"/>
  <c r="K39" i="12"/>
  <c r="L39" i="12"/>
  <c r="M39" i="12"/>
  <c r="N39" i="12"/>
  <c r="O39" i="12"/>
  <c r="P39" i="12"/>
  <c r="H39" i="12" s="1"/>
  <c r="Q39" i="12"/>
  <c r="I39" i="12" s="1"/>
  <c r="R39" i="12"/>
  <c r="S39" i="12"/>
  <c r="T39" i="12"/>
  <c r="U39" i="12"/>
  <c r="V39" i="12"/>
  <c r="W39" i="12"/>
  <c r="X39" i="12"/>
  <c r="Y39" i="12"/>
  <c r="Z39" i="12"/>
  <c r="AA39" i="12"/>
  <c r="AB39" i="12"/>
  <c r="A169" i="12"/>
  <c r="B169" i="12"/>
  <c r="C169" i="12"/>
  <c r="E169" i="12"/>
  <c r="F169" i="12"/>
  <c r="G169" i="12"/>
  <c r="J169" i="12"/>
  <c r="K169" i="12"/>
  <c r="L169" i="12"/>
  <c r="M169" i="12"/>
  <c r="N169" i="12"/>
  <c r="O169" i="12"/>
  <c r="P169" i="12"/>
  <c r="H169" i="12" s="1"/>
  <c r="Q169" i="12"/>
  <c r="I169" i="12" s="1"/>
  <c r="R169" i="12"/>
  <c r="S169" i="12"/>
  <c r="T169" i="12"/>
  <c r="U169" i="12"/>
  <c r="V169" i="12"/>
  <c r="W169" i="12"/>
  <c r="X169" i="12"/>
  <c r="Y169" i="12"/>
  <c r="Z169" i="12"/>
  <c r="AA169" i="12"/>
  <c r="AB169" i="12"/>
  <c r="A37" i="12"/>
  <c r="B37" i="12"/>
  <c r="C37" i="12"/>
  <c r="E37" i="12"/>
  <c r="F37" i="12"/>
  <c r="G37" i="12"/>
  <c r="J37" i="12"/>
  <c r="K37" i="12"/>
  <c r="L37" i="12"/>
  <c r="M37" i="12"/>
  <c r="N37" i="12"/>
  <c r="O37" i="12"/>
  <c r="P37" i="12"/>
  <c r="H37" i="12" s="1"/>
  <c r="Q37" i="12"/>
  <c r="I37" i="12" s="1"/>
  <c r="R37" i="12"/>
  <c r="S37" i="12"/>
  <c r="T37" i="12"/>
  <c r="U37" i="12"/>
  <c r="V37" i="12"/>
  <c r="W37" i="12"/>
  <c r="X37" i="12"/>
  <c r="Y37" i="12"/>
  <c r="Z37" i="12"/>
  <c r="AA37" i="12"/>
  <c r="AB37" i="12"/>
  <c r="A117" i="12"/>
  <c r="B117" i="12"/>
  <c r="C117" i="12"/>
  <c r="E117" i="12"/>
  <c r="F117" i="12"/>
  <c r="G117" i="12"/>
  <c r="J117" i="12"/>
  <c r="K117" i="12"/>
  <c r="L117" i="12"/>
  <c r="M117" i="12"/>
  <c r="N117" i="12"/>
  <c r="O117" i="12"/>
  <c r="P117" i="12"/>
  <c r="H117" i="12" s="1"/>
  <c r="Q117" i="12"/>
  <c r="I117" i="12" s="1"/>
  <c r="R117" i="12"/>
  <c r="S117" i="12"/>
  <c r="T117" i="12"/>
  <c r="U117" i="12"/>
  <c r="V117" i="12"/>
  <c r="W117" i="12"/>
  <c r="X117" i="12"/>
  <c r="Y117" i="12"/>
  <c r="Z117" i="12"/>
  <c r="AA117" i="12"/>
  <c r="AB117" i="12"/>
  <c r="A155" i="12"/>
  <c r="B155" i="12"/>
  <c r="C155" i="12"/>
  <c r="E155" i="12"/>
  <c r="F155" i="12"/>
  <c r="G155" i="12"/>
  <c r="J155" i="12"/>
  <c r="K155" i="12"/>
  <c r="L155" i="12"/>
  <c r="M155" i="12"/>
  <c r="N155" i="12"/>
  <c r="O155" i="12"/>
  <c r="P155" i="12"/>
  <c r="H155" i="12" s="1"/>
  <c r="Q155" i="12"/>
  <c r="I155" i="12" s="1"/>
  <c r="R155" i="12"/>
  <c r="S155" i="12"/>
  <c r="T155" i="12"/>
  <c r="U155" i="12"/>
  <c r="V155" i="12"/>
  <c r="W155" i="12"/>
  <c r="X155" i="12"/>
  <c r="Y155" i="12"/>
  <c r="Z155" i="12"/>
  <c r="AA155" i="12"/>
  <c r="AB155" i="12"/>
  <c r="A54" i="12"/>
  <c r="B54" i="12"/>
  <c r="C54" i="12"/>
  <c r="E54" i="12"/>
  <c r="F54" i="12"/>
  <c r="G54" i="12"/>
  <c r="J54" i="12"/>
  <c r="K54" i="12"/>
  <c r="L54" i="12"/>
  <c r="M54" i="12"/>
  <c r="N54" i="12"/>
  <c r="O54" i="12"/>
  <c r="P54" i="12"/>
  <c r="H54" i="12" s="1"/>
  <c r="Q54" i="12"/>
  <c r="I54" i="12" s="1"/>
  <c r="R54" i="12"/>
  <c r="S54" i="12"/>
  <c r="T54" i="12"/>
  <c r="U54" i="12"/>
  <c r="V54" i="12"/>
  <c r="W54" i="12"/>
  <c r="X54" i="12"/>
  <c r="Y54" i="12"/>
  <c r="Z54" i="12"/>
  <c r="AA54" i="12"/>
  <c r="AB54" i="12"/>
  <c r="A55" i="12"/>
  <c r="B55" i="12"/>
  <c r="C55" i="12"/>
  <c r="E55" i="12"/>
  <c r="F55" i="12"/>
  <c r="G55" i="12"/>
  <c r="J55" i="12"/>
  <c r="K55" i="12"/>
  <c r="L55" i="12"/>
  <c r="M55" i="12"/>
  <c r="N55" i="12"/>
  <c r="O55" i="12"/>
  <c r="P55" i="12"/>
  <c r="H55" i="12" s="1"/>
  <c r="Q55" i="12"/>
  <c r="I55" i="12" s="1"/>
  <c r="R55" i="12"/>
  <c r="S55" i="12"/>
  <c r="T55" i="12"/>
  <c r="U55" i="12"/>
  <c r="V55" i="12"/>
  <c r="W55" i="12"/>
  <c r="X55" i="12"/>
  <c r="Y55" i="12"/>
  <c r="Z55" i="12"/>
  <c r="AA55" i="12"/>
  <c r="AB55" i="12"/>
  <c r="A57" i="12"/>
  <c r="B57" i="12"/>
  <c r="C57" i="12"/>
  <c r="E57" i="12"/>
  <c r="F57" i="12"/>
  <c r="G57" i="12"/>
  <c r="J57" i="12"/>
  <c r="K57" i="12"/>
  <c r="L57" i="12"/>
  <c r="M57" i="12"/>
  <c r="N57" i="12"/>
  <c r="O57" i="12"/>
  <c r="P57" i="12"/>
  <c r="H57" i="12" s="1"/>
  <c r="Q57" i="12"/>
  <c r="I57" i="12" s="1"/>
  <c r="R57" i="12"/>
  <c r="S57" i="12"/>
  <c r="T57" i="12"/>
  <c r="U57" i="12"/>
  <c r="V57" i="12"/>
  <c r="W57" i="12"/>
  <c r="X57" i="12"/>
  <c r="Y57" i="12"/>
  <c r="Z57" i="12"/>
  <c r="AA57" i="12"/>
  <c r="AB57" i="12"/>
  <c r="A78" i="12"/>
  <c r="B78" i="12"/>
  <c r="C78" i="12"/>
  <c r="E78" i="12"/>
  <c r="F78" i="12"/>
  <c r="G78" i="12"/>
  <c r="J78" i="12"/>
  <c r="K78" i="12"/>
  <c r="L78" i="12"/>
  <c r="M78" i="12"/>
  <c r="N78" i="12"/>
  <c r="O78" i="12"/>
  <c r="P78" i="12"/>
  <c r="H78" i="12" s="1"/>
  <c r="Q78" i="12"/>
  <c r="I78" i="12" s="1"/>
  <c r="R78" i="12"/>
  <c r="S78" i="12"/>
  <c r="T78" i="12"/>
  <c r="U78" i="12"/>
  <c r="V78" i="12"/>
  <c r="W78" i="12"/>
  <c r="X78" i="12"/>
  <c r="Y78" i="12"/>
  <c r="Z78" i="12"/>
  <c r="AA78" i="12"/>
  <c r="AB78" i="12"/>
  <c r="A102" i="12"/>
  <c r="B102" i="12"/>
  <c r="C102" i="12"/>
  <c r="E102" i="12"/>
  <c r="F102" i="12"/>
  <c r="G102" i="12"/>
  <c r="J102" i="12"/>
  <c r="K102" i="12"/>
  <c r="L102" i="12"/>
  <c r="M102" i="12"/>
  <c r="N102" i="12"/>
  <c r="O102" i="12"/>
  <c r="P102" i="12"/>
  <c r="H102" i="12" s="1"/>
  <c r="Q102" i="12"/>
  <c r="I102" i="12" s="1"/>
  <c r="R102" i="12"/>
  <c r="S102" i="12"/>
  <c r="T102" i="12"/>
  <c r="U102" i="12"/>
  <c r="V102" i="12"/>
  <c r="W102" i="12"/>
  <c r="X102" i="12"/>
  <c r="Y102" i="12"/>
  <c r="Z102" i="12"/>
  <c r="AA102" i="12"/>
  <c r="AB102" i="12"/>
  <c r="A141" i="12"/>
  <c r="B141" i="12"/>
  <c r="C141" i="12"/>
  <c r="E141" i="12"/>
  <c r="F141" i="12"/>
  <c r="G141" i="12"/>
  <c r="J141" i="12"/>
  <c r="K141" i="12"/>
  <c r="L141" i="12"/>
  <c r="M141" i="12"/>
  <c r="N141" i="12"/>
  <c r="O141" i="12"/>
  <c r="P141" i="12"/>
  <c r="H141" i="12" s="1"/>
  <c r="Q141" i="12"/>
  <c r="I141" i="12" s="1"/>
  <c r="R141" i="12"/>
  <c r="S141" i="12"/>
  <c r="T141" i="12"/>
  <c r="U141" i="12"/>
  <c r="V141" i="12"/>
  <c r="W141" i="12"/>
  <c r="X141" i="12"/>
  <c r="Y141" i="12"/>
  <c r="Z141" i="12"/>
  <c r="AA141" i="12"/>
  <c r="AB141" i="12"/>
  <c r="A17" i="12"/>
  <c r="B17" i="12"/>
  <c r="C17" i="12"/>
  <c r="E17" i="12"/>
  <c r="F17" i="12"/>
  <c r="G17" i="12"/>
  <c r="J17" i="12"/>
  <c r="K17" i="12"/>
  <c r="L17" i="12"/>
  <c r="M17" i="12"/>
  <c r="N17" i="12"/>
  <c r="O17" i="12"/>
  <c r="P17" i="12"/>
  <c r="H17" i="12" s="1"/>
  <c r="Q17" i="12"/>
  <c r="I17" i="12" s="1"/>
  <c r="R17" i="12"/>
  <c r="S17" i="12"/>
  <c r="T17" i="12"/>
  <c r="U17" i="12"/>
  <c r="V17" i="12"/>
  <c r="W17" i="12"/>
  <c r="X17" i="12"/>
  <c r="Y17" i="12"/>
  <c r="Z17" i="12"/>
  <c r="AA17" i="12"/>
  <c r="AB17" i="12"/>
  <c r="A76" i="12"/>
  <c r="B76" i="12"/>
  <c r="C76" i="12"/>
  <c r="E76" i="12"/>
  <c r="F76" i="12"/>
  <c r="G76" i="12"/>
  <c r="J76" i="12"/>
  <c r="K76" i="12"/>
  <c r="L76" i="12"/>
  <c r="M76" i="12"/>
  <c r="N76" i="12"/>
  <c r="O76" i="12"/>
  <c r="P76" i="12"/>
  <c r="H76" i="12" s="1"/>
  <c r="Q76" i="12"/>
  <c r="I76" i="12" s="1"/>
  <c r="R76" i="12"/>
  <c r="S76" i="12"/>
  <c r="T76" i="12"/>
  <c r="U76" i="12"/>
  <c r="V76" i="12"/>
  <c r="W76" i="12"/>
  <c r="X76" i="12"/>
  <c r="Y76" i="12"/>
  <c r="Z76" i="12"/>
  <c r="AA76" i="12"/>
  <c r="AB76" i="12"/>
  <c r="A93" i="12"/>
  <c r="B93" i="12"/>
  <c r="C93" i="12"/>
  <c r="E93" i="12"/>
  <c r="F93" i="12"/>
  <c r="G93" i="12"/>
  <c r="J93" i="12"/>
  <c r="K93" i="12"/>
  <c r="L93" i="12"/>
  <c r="M93" i="12"/>
  <c r="N93" i="12"/>
  <c r="O93" i="12"/>
  <c r="P93" i="12"/>
  <c r="H93" i="12" s="1"/>
  <c r="Q93" i="12"/>
  <c r="I93" i="12" s="1"/>
  <c r="R93" i="12"/>
  <c r="S93" i="12"/>
  <c r="T93" i="12"/>
  <c r="U93" i="12"/>
  <c r="V93" i="12"/>
  <c r="W93" i="12"/>
  <c r="X93" i="12"/>
  <c r="Y93" i="12"/>
  <c r="Z93" i="12"/>
  <c r="AA93" i="12"/>
  <c r="AB93" i="12"/>
  <c r="A94" i="12"/>
  <c r="B94" i="12"/>
  <c r="C94" i="12"/>
  <c r="E94" i="12"/>
  <c r="F94" i="12"/>
  <c r="G94" i="12"/>
  <c r="J94" i="12"/>
  <c r="K94" i="12"/>
  <c r="L94" i="12"/>
  <c r="M94" i="12"/>
  <c r="N94" i="12"/>
  <c r="O94" i="12"/>
  <c r="P94" i="12"/>
  <c r="H94" i="12" s="1"/>
  <c r="Q94" i="12"/>
  <c r="I94" i="12" s="1"/>
  <c r="R94" i="12"/>
  <c r="S94" i="12"/>
  <c r="T94" i="12"/>
  <c r="U94" i="12"/>
  <c r="V94" i="12"/>
  <c r="W94" i="12"/>
  <c r="X94" i="12"/>
  <c r="Y94" i="12"/>
  <c r="Z94" i="12"/>
  <c r="AA94" i="12"/>
  <c r="AB94" i="12"/>
  <c r="A123" i="12"/>
  <c r="B123" i="12"/>
  <c r="C123" i="12"/>
  <c r="E123" i="12"/>
  <c r="F123" i="12"/>
  <c r="G123" i="12"/>
  <c r="J123" i="12"/>
  <c r="K123" i="12"/>
  <c r="L123" i="12"/>
  <c r="M123" i="12"/>
  <c r="N123" i="12"/>
  <c r="O123" i="12"/>
  <c r="P123" i="12"/>
  <c r="H123" i="12" s="1"/>
  <c r="Q123" i="12"/>
  <c r="I123" i="12" s="1"/>
  <c r="R123" i="12"/>
  <c r="S123" i="12"/>
  <c r="T123" i="12"/>
  <c r="U123" i="12"/>
  <c r="V123" i="12"/>
  <c r="W123" i="12"/>
  <c r="X123" i="12"/>
  <c r="Y123" i="12"/>
  <c r="Z123" i="12"/>
  <c r="AA123" i="12"/>
  <c r="AB123" i="12"/>
  <c r="A124" i="12"/>
  <c r="B124" i="12"/>
  <c r="C124" i="12"/>
  <c r="E124" i="12"/>
  <c r="F124" i="12"/>
  <c r="G124" i="12"/>
  <c r="J124" i="12"/>
  <c r="K124" i="12"/>
  <c r="L124" i="12"/>
  <c r="M124" i="12"/>
  <c r="N124" i="12"/>
  <c r="O124" i="12"/>
  <c r="P124" i="12"/>
  <c r="H124" i="12" s="1"/>
  <c r="Q124" i="12"/>
  <c r="I124" i="12" s="1"/>
  <c r="R124" i="12"/>
  <c r="S124" i="12"/>
  <c r="T124" i="12"/>
  <c r="U124" i="12"/>
  <c r="V124" i="12"/>
  <c r="W124" i="12"/>
  <c r="X124" i="12"/>
  <c r="Y124" i="12"/>
  <c r="Z124" i="12"/>
  <c r="AA124" i="12"/>
  <c r="AB124" i="12"/>
  <c r="A125" i="12"/>
  <c r="B125" i="12"/>
  <c r="C125" i="12"/>
  <c r="E125" i="12"/>
  <c r="F125" i="12"/>
  <c r="G125" i="12"/>
  <c r="J125" i="12"/>
  <c r="K125" i="12"/>
  <c r="L125" i="12"/>
  <c r="M125" i="12"/>
  <c r="N125" i="12"/>
  <c r="O125" i="12"/>
  <c r="P125" i="12"/>
  <c r="H125" i="12" s="1"/>
  <c r="Q125" i="12"/>
  <c r="I125" i="12" s="1"/>
  <c r="R125" i="12"/>
  <c r="S125" i="12"/>
  <c r="T125" i="12"/>
  <c r="U125" i="12"/>
  <c r="V125" i="12"/>
  <c r="W125" i="12"/>
  <c r="X125" i="12"/>
  <c r="Y125" i="12"/>
  <c r="Z125" i="12"/>
  <c r="AA125" i="12"/>
  <c r="AB125" i="12"/>
  <c r="A126" i="12"/>
  <c r="B126" i="12"/>
  <c r="C126" i="12"/>
  <c r="E126" i="12"/>
  <c r="F126" i="12"/>
  <c r="G126" i="12"/>
  <c r="J126" i="12"/>
  <c r="K126" i="12"/>
  <c r="L126" i="12"/>
  <c r="M126" i="12"/>
  <c r="N126" i="12"/>
  <c r="O126" i="12"/>
  <c r="P126" i="12"/>
  <c r="H126" i="12" s="1"/>
  <c r="Q126" i="12"/>
  <c r="I126" i="12" s="1"/>
  <c r="R126" i="12"/>
  <c r="S126" i="12"/>
  <c r="T126" i="12"/>
  <c r="U126" i="12"/>
  <c r="V126" i="12"/>
  <c r="W126" i="12"/>
  <c r="X126" i="12"/>
  <c r="Y126" i="12"/>
  <c r="Z126" i="12"/>
  <c r="AA126" i="12"/>
  <c r="AB126" i="12"/>
  <c r="A127" i="12"/>
  <c r="B127" i="12"/>
  <c r="C127" i="12"/>
  <c r="E127" i="12"/>
  <c r="F127" i="12"/>
  <c r="G127" i="12"/>
  <c r="J127" i="12"/>
  <c r="K127" i="12"/>
  <c r="L127" i="12"/>
  <c r="M127" i="12"/>
  <c r="N127" i="12"/>
  <c r="O127" i="12"/>
  <c r="P127" i="12"/>
  <c r="H127" i="12" s="1"/>
  <c r="Q127" i="12"/>
  <c r="I127" i="12" s="1"/>
  <c r="R127" i="12"/>
  <c r="S127" i="12"/>
  <c r="T127" i="12"/>
  <c r="U127" i="12"/>
  <c r="V127" i="12"/>
  <c r="W127" i="12"/>
  <c r="X127" i="12"/>
  <c r="Y127" i="12"/>
  <c r="Z127" i="12"/>
  <c r="AA127" i="12"/>
  <c r="AB127" i="12"/>
  <c r="A128" i="12"/>
  <c r="B128" i="12"/>
  <c r="C128" i="12"/>
  <c r="E128" i="12"/>
  <c r="F128" i="12"/>
  <c r="G128" i="12"/>
  <c r="J128" i="12"/>
  <c r="K128" i="12"/>
  <c r="L128" i="12"/>
  <c r="M128" i="12"/>
  <c r="N128" i="12"/>
  <c r="O128" i="12"/>
  <c r="P128" i="12"/>
  <c r="H128" i="12" s="1"/>
  <c r="Q128" i="12"/>
  <c r="I128" i="12" s="1"/>
  <c r="R128" i="12"/>
  <c r="S128" i="12"/>
  <c r="T128" i="12"/>
  <c r="U128" i="12"/>
  <c r="V128" i="12"/>
  <c r="W128" i="12"/>
  <c r="X128" i="12"/>
  <c r="Y128" i="12"/>
  <c r="Z128" i="12"/>
  <c r="AA128" i="12"/>
  <c r="AB128" i="12"/>
  <c r="A129" i="12"/>
  <c r="B129" i="12"/>
  <c r="C129" i="12"/>
  <c r="E129" i="12"/>
  <c r="F129" i="12"/>
  <c r="G129" i="12"/>
  <c r="J129" i="12"/>
  <c r="K129" i="12"/>
  <c r="L129" i="12"/>
  <c r="M129" i="12"/>
  <c r="N129" i="12"/>
  <c r="O129" i="12"/>
  <c r="P129" i="12"/>
  <c r="H129" i="12" s="1"/>
  <c r="Q129" i="12"/>
  <c r="I129" i="12" s="1"/>
  <c r="R129" i="12"/>
  <c r="S129" i="12"/>
  <c r="T129" i="12"/>
  <c r="U129" i="12"/>
  <c r="V129" i="12"/>
  <c r="W129" i="12"/>
  <c r="X129" i="12"/>
  <c r="Y129" i="12"/>
  <c r="Z129" i="12"/>
  <c r="AA129" i="12"/>
  <c r="AB129" i="12"/>
  <c r="A130" i="12"/>
  <c r="B130" i="12"/>
  <c r="C130" i="12"/>
  <c r="E130" i="12"/>
  <c r="F130" i="12"/>
  <c r="G130" i="12"/>
  <c r="J130" i="12"/>
  <c r="K130" i="12"/>
  <c r="L130" i="12"/>
  <c r="M130" i="12"/>
  <c r="N130" i="12"/>
  <c r="O130" i="12"/>
  <c r="P130" i="12"/>
  <c r="H130" i="12" s="1"/>
  <c r="Q130" i="12"/>
  <c r="I130" i="12" s="1"/>
  <c r="R130" i="12"/>
  <c r="S130" i="12"/>
  <c r="T130" i="12"/>
  <c r="U130" i="12"/>
  <c r="V130" i="12"/>
  <c r="W130" i="12"/>
  <c r="X130" i="12"/>
  <c r="Y130" i="12"/>
  <c r="Z130" i="12"/>
  <c r="AA130" i="12"/>
  <c r="AB130" i="12"/>
  <c r="A139" i="12"/>
  <c r="B139" i="12"/>
  <c r="C139" i="12"/>
  <c r="E139" i="12"/>
  <c r="F139" i="12"/>
  <c r="G139" i="12"/>
  <c r="J139" i="12"/>
  <c r="K139" i="12"/>
  <c r="L139" i="12"/>
  <c r="M139" i="12"/>
  <c r="N139" i="12"/>
  <c r="O139" i="12"/>
  <c r="P139" i="12"/>
  <c r="H139" i="12" s="1"/>
  <c r="Q139" i="12"/>
  <c r="I139" i="12" s="1"/>
  <c r="R139" i="12"/>
  <c r="S139" i="12"/>
  <c r="T139" i="12"/>
  <c r="U139" i="12"/>
  <c r="V139" i="12"/>
  <c r="W139" i="12"/>
  <c r="X139" i="12"/>
  <c r="Y139" i="12"/>
  <c r="Z139" i="12"/>
  <c r="AA139" i="12"/>
  <c r="AB139" i="12"/>
  <c r="A161" i="12"/>
  <c r="B161" i="12"/>
  <c r="C161" i="12"/>
  <c r="E161" i="12"/>
  <c r="F161" i="12"/>
  <c r="G161" i="12"/>
  <c r="J161" i="12"/>
  <c r="K161" i="12"/>
  <c r="L161" i="12"/>
  <c r="M161" i="12"/>
  <c r="N161" i="12"/>
  <c r="O161" i="12"/>
  <c r="P161" i="12"/>
  <c r="H161" i="12" s="1"/>
  <c r="Q161" i="12"/>
  <c r="I161" i="12" s="1"/>
  <c r="R161" i="12"/>
  <c r="S161" i="12"/>
  <c r="T161" i="12"/>
  <c r="U161" i="12"/>
  <c r="V161" i="12"/>
  <c r="W161" i="12"/>
  <c r="X161" i="12"/>
  <c r="Y161" i="12"/>
  <c r="Z161" i="12"/>
  <c r="AA161" i="12"/>
  <c r="AB161" i="12"/>
  <c r="A163" i="12"/>
  <c r="B163" i="12"/>
  <c r="C163" i="12"/>
  <c r="E163" i="12"/>
  <c r="F163" i="12"/>
  <c r="G163" i="12"/>
  <c r="J163" i="12"/>
  <c r="K163" i="12"/>
  <c r="L163" i="12"/>
  <c r="M163" i="12"/>
  <c r="N163" i="12"/>
  <c r="O163" i="12"/>
  <c r="P163" i="12"/>
  <c r="H163" i="12" s="1"/>
  <c r="Q163" i="12"/>
  <c r="I163" i="12" s="1"/>
  <c r="R163" i="12"/>
  <c r="S163" i="12"/>
  <c r="T163" i="12"/>
  <c r="U163" i="12"/>
  <c r="V163" i="12"/>
  <c r="W163" i="12"/>
  <c r="X163" i="12"/>
  <c r="Y163" i="12"/>
  <c r="Z163" i="12"/>
  <c r="AA163" i="12"/>
  <c r="AB163" i="12"/>
  <c r="A89" i="12"/>
  <c r="B89" i="12"/>
  <c r="C89" i="12"/>
  <c r="E89" i="12"/>
  <c r="F89" i="12"/>
  <c r="G89" i="12"/>
  <c r="J89" i="12"/>
  <c r="K89" i="12"/>
  <c r="L89" i="12"/>
  <c r="M89" i="12"/>
  <c r="N89" i="12"/>
  <c r="O89" i="12"/>
  <c r="P89" i="12"/>
  <c r="H89" i="12" s="1"/>
  <c r="Q89" i="12"/>
  <c r="I89" i="12" s="1"/>
  <c r="R89" i="12"/>
  <c r="S89" i="12"/>
  <c r="T89" i="12"/>
  <c r="U89" i="12"/>
  <c r="V89" i="12"/>
  <c r="W89" i="12"/>
  <c r="X89" i="12"/>
  <c r="Y89" i="12"/>
  <c r="Z89" i="12"/>
  <c r="AA89" i="12"/>
  <c r="AB89" i="12"/>
  <c r="A45" i="12"/>
  <c r="B45" i="12"/>
  <c r="C45" i="12"/>
  <c r="E45" i="12"/>
  <c r="F45" i="12"/>
  <c r="G45" i="12"/>
  <c r="J45" i="12"/>
  <c r="K45" i="12"/>
  <c r="L45" i="12"/>
  <c r="M45" i="12"/>
  <c r="N45" i="12"/>
  <c r="O45" i="12"/>
  <c r="P45" i="12"/>
  <c r="H45" i="12" s="1"/>
  <c r="Q45" i="12"/>
  <c r="I45" i="12" s="1"/>
  <c r="R45" i="12"/>
  <c r="S45" i="12"/>
  <c r="T45" i="12"/>
  <c r="U45" i="12"/>
  <c r="V45" i="12"/>
  <c r="W45" i="12"/>
  <c r="X45" i="12"/>
  <c r="Y45" i="12"/>
  <c r="Z45" i="12"/>
  <c r="AA45" i="12"/>
  <c r="AB45" i="12"/>
  <c r="A101" i="12"/>
  <c r="B101" i="12"/>
  <c r="C101" i="12"/>
  <c r="E101" i="12"/>
  <c r="F101" i="12"/>
  <c r="G101" i="12"/>
  <c r="J101" i="12"/>
  <c r="K101" i="12"/>
  <c r="L101" i="12"/>
  <c r="M101" i="12"/>
  <c r="N101" i="12"/>
  <c r="O101" i="12"/>
  <c r="P101" i="12"/>
  <c r="H101" i="12" s="1"/>
  <c r="Q101" i="12"/>
  <c r="I101" i="12" s="1"/>
  <c r="R101" i="12"/>
  <c r="S101" i="12"/>
  <c r="T101" i="12"/>
  <c r="U101" i="12"/>
  <c r="V101" i="12"/>
  <c r="W101" i="12"/>
  <c r="X101" i="12"/>
  <c r="Y101" i="12"/>
  <c r="Z101" i="12"/>
  <c r="AA101" i="12"/>
  <c r="AB101" i="12"/>
  <c r="A31" i="12"/>
  <c r="B31" i="12"/>
  <c r="C31" i="12"/>
  <c r="E31" i="12"/>
  <c r="F31" i="12"/>
  <c r="G31" i="12"/>
  <c r="J31" i="12"/>
  <c r="K31" i="12"/>
  <c r="L31" i="12"/>
  <c r="M31" i="12"/>
  <c r="N31" i="12"/>
  <c r="O31" i="12"/>
  <c r="P31" i="12"/>
  <c r="H31" i="12" s="1"/>
  <c r="Q31" i="12"/>
  <c r="I31" i="12" s="1"/>
  <c r="R31" i="12"/>
  <c r="S31" i="12"/>
  <c r="T31" i="12"/>
  <c r="U31" i="12"/>
  <c r="V31" i="12"/>
  <c r="W31" i="12"/>
  <c r="X31" i="12"/>
  <c r="Y31" i="12"/>
  <c r="Z31" i="12"/>
  <c r="AA31" i="12"/>
  <c r="AB31" i="12"/>
  <c r="A109" i="12"/>
  <c r="B109" i="12"/>
  <c r="C109" i="12"/>
  <c r="E109" i="12"/>
  <c r="F109" i="12"/>
  <c r="G109" i="12"/>
  <c r="J109" i="12"/>
  <c r="K109" i="12"/>
  <c r="L109" i="12"/>
  <c r="M109" i="12"/>
  <c r="N109" i="12"/>
  <c r="O109" i="12"/>
  <c r="P109" i="12"/>
  <c r="H109" i="12" s="1"/>
  <c r="Q109" i="12"/>
  <c r="I109" i="12" s="1"/>
  <c r="R109" i="12"/>
  <c r="S109" i="12"/>
  <c r="T109" i="12"/>
  <c r="U109" i="12"/>
  <c r="V109" i="12"/>
  <c r="W109" i="12"/>
  <c r="X109" i="12"/>
  <c r="Y109" i="12"/>
  <c r="Z109" i="12"/>
  <c r="AA109" i="12"/>
  <c r="AB109" i="12"/>
  <c r="A112" i="12"/>
  <c r="B112" i="12"/>
  <c r="C112" i="12"/>
  <c r="E112" i="12"/>
  <c r="F112" i="12"/>
  <c r="G112" i="12"/>
  <c r="J112" i="12"/>
  <c r="K112" i="12"/>
  <c r="L112" i="12"/>
  <c r="M112" i="12"/>
  <c r="N112" i="12"/>
  <c r="O112" i="12"/>
  <c r="P112" i="12"/>
  <c r="H112" i="12" s="1"/>
  <c r="Q112" i="12"/>
  <c r="I112" i="12" s="1"/>
  <c r="R112" i="12"/>
  <c r="S112" i="12"/>
  <c r="T112" i="12"/>
  <c r="U112" i="12"/>
  <c r="V112" i="12"/>
  <c r="W112" i="12"/>
  <c r="X112" i="12"/>
  <c r="Y112" i="12"/>
  <c r="Z112" i="12"/>
  <c r="AA112" i="12"/>
  <c r="AB112" i="12"/>
  <c r="A107" i="12"/>
  <c r="B107" i="12"/>
  <c r="C107" i="12"/>
  <c r="E107" i="12"/>
  <c r="F107" i="12"/>
  <c r="G107" i="12"/>
  <c r="J107" i="12"/>
  <c r="K107" i="12"/>
  <c r="L107" i="12"/>
  <c r="M107" i="12"/>
  <c r="N107" i="12"/>
  <c r="O107" i="12"/>
  <c r="P107" i="12"/>
  <c r="H107" i="12" s="1"/>
  <c r="Q107" i="12"/>
  <c r="I107" i="12" s="1"/>
  <c r="R107" i="12"/>
  <c r="S107" i="12"/>
  <c r="T107" i="12"/>
  <c r="U107" i="12"/>
  <c r="V107" i="12"/>
  <c r="W107" i="12"/>
  <c r="X107" i="12"/>
  <c r="Y107" i="12"/>
  <c r="Z107" i="12"/>
  <c r="AA107" i="12"/>
  <c r="AB107" i="12"/>
  <c r="A44" i="12"/>
  <c r="B44" i="12"/>
  <c r="C44" i="12"/>
  <c r="E44" i="12"/>
  <c r="F44" i="12"/>
  <c r="G44" i="12"/>
  <c r="J44" i="12"/>
  <c r="K44" i="12"/>
  <c r="L44" i="12"/>
  <c r="M44" i="12"/>
  <c r="N44" i="12"/>
  <c r="O44" i="12"/>
  <c r="P44" i="12"/>
  <c r="H44" i="12" s="1"/>
  <c r="Q44" i="12"/>
  <c r="I44" i="12" s="1"/>
  <c r="R44" i="12"/>
  <c r="S44" i="12"/>
  <c r="T44" i="12"/>
  <c r="U44" i="12"/>
  <c r="V44" i="12"/>
  <c r="W44" i="12"/>
  <c r="X44" i="12"/>
  <c r="Y44" i="12"/>
  <c r="Z44" i="12"/>
  <c r="AA44" i="12"/>
  <c r="AB44" i="12"/>
  <c r="A48" i="12"/>
  <c r="B48" i="12"/>
  <c r="C48" i="12"/>
  <c r="E48" i="12"/>
  <c r="F48" i="12"/>
  <c r="G48" i="12"/>
  <c r="J48" i="12"/>
  <c r="K48" i="12"/>
  <c r="L48" i="12"/>
  <c r="M48" i="12"/>
  <c r="N48" i="12"/>
  <c r="O48" i="12"/>
  <c r="P48" i="12"/>
  <c r="H48" i="12" s="1"/>
  <c r="Q48" i="12"/>
  <c r="I48" i="12" s="1"/>
  <c r="R48" i="12"/>
  <c r="S48" i="12"/>
  <c r="T48" i="12"/>
  <c r="U48" i="12"/>
  <c r="V48" i="12"/>
  <c r="W48" i="12"/>
  <c r="X48" i="12"/>
  <c r="Y48" i="12"/>
  <c r="Z48" i="12"/>
  <c r="AA48" i="12"/>
  <c r="AB48" i="12"/>
  <c r="A100" i="12"/>
  <c r="B100" i="12"/>
  <c r="C100" i="12"/>
  <c r="E100" i="12"/>
  <c r="F100" i="12"/>
  <c r="G100" i="12"/>
  <c r="J100" i="12"/>
  <c r="K100" i="12"/>
  <c r="L100" i="12"/>
  <c r="M100" i="12"/>
  <c r="N100" i="12"/>
  <c r="O100" i="12"/>
  <c r="P100" i="12"/>
  <c r="H100" i="12" s="1"/>
  <c r="Q100" i="12"/>
  <c r="I100" i="12" s="1"/>
  <c r="R100" i="12"/>
  <c r="S100" i="12"/>
  <c r="T100" i="12"/>
  <c r="U100" i="12"/>
  <c r="V100" i="12"/>
  <c r="W100" i="12"/>
  <c r="X100" i="12"/>
  <c r="Y100" i="12"/>
  <c r="Z100" i="12"/>
  <c r="AA100" i="12"/>
  <c r="AB100" i="12"/>
  <c r="A103" i="12"/>
  <c r="B103" i="12"/>
  <c r="C103" i="12"/>
  <c r="E103" i="12"/>
  <c r="F103" i="12"/>
  <c r="G103" i="12"/>
  <c r="J103" i="12"/>
  <c r="K103" i="12"/>
  <c r="L103" i="12"/>
  <c r="M103" i="12"/>
  <c r="N103" i="12"/>
  <c r="O103" i="12"/>
  <c r="P103" i="12"/>
  <c r="H103" i="12" s="1"/>
  <c r="Q103" i="12"/>
  <c r="I103" i="12" s="1"/>
  <c r="R103" i="12"/>
  <c r="S103" i="12"/>
  <c r="T103" i="12"/>
  <c r="U103" i="12"/>
  <c r="V103" i="12"/>
  <c r="W103" i="12"/>
  <c r="X103" i="12"/>
  <c r="Y103" i="12"/>
  <c r="Z103" i="12"/>
  <c r="AA103" i="12"/>
  <c r="AB103" i="12"/>
  <c r="A158" i="12"/>
  <c r="B158" i="12"/>
  <c r="C158" i="12"/>
  <c r="E158" i="12"/>
  <c r="F158" i="12"/>
  <c r="G158" i="12"/>
  <c r="J158" i="12"/>
  <c r="K158" i="12"/>
  <c r="L158" i="12"/>
  <c r="M158" i="12"/>
  <c r="N158" i="12"/>
  <c r="O158" i="12"/>
  <c r="P158" i="12"/>
  <c r="H158" i="12" s="1"/>
  <c r="Q158" i="12"/>
  <c r="I158" i="12" s="1"/>
  <c r="R158" i="12"/>
  <c r="S158" i="12"/>
  <c r="T158" i="12"/>
  <c r="U158" i="12"/>
  <c r="V158" i="12"/>
  <c r="W158" i="12"/>
  <c r="X158" i="12"/>
  <c r="Y158" i="12"/>
  <c r="Z158" i="12"/>
  <c r="AA158" i="12"/>
  <c r="AB158" i="12"/>
  <c r="A7" i="12"/>
  <c r="B7" i="12"/>
  <c r="C7" i="12"/>
  <c r="E7" i="12"/>
  <c r="F7" i="12"/>
  <c r="G7" i="12"/>
  <c r="J7" i="12"/>
  <c r="K7" i="12"/>
  <c r="L7" i="12"/>
  <c r="M7" i="12"/>
  <c r="N7" i="12"/>
  <c r="O7" i="12"/>
  <c r="P7" i="12"/>
  <c r="H7" i="12" s="1"/>
  <c r="Q7" i="12"/>
  <c r="I7" i="12" s="1"/>
  <c r="R7" i="12"/>
  <c r="S7" i="12"/>
  <c r="T7" i="12"/>
  <c r="U7" i="12"/>
  <c r="V7" i="12"/>
  <c r="W7" i="12"/>
  <c r="X7" i="12"/>
  <c r="Y7" i="12"/>
  <c r="Z7" i="12"/>
  <c r="AA7" i="12"/>
  <c r="AB7" i="12"/>
  <c r="A30" i="12"/>
  <c r="B30" i="12"/>
  <c r="C30" i="12"/>
  <c r="E30" i="12"/>
  <c r="F30" i="12"/>
  <c r="G30" i="12"/>
  <c r="J30" i="12"/>
  <c r="K30" i="12"/>
  <c r="L30" i="12"/>
  <c r="M30" i="12"/>
  <c r="N30" i="12"/>
  <c r="O30" i="12"/>
  <c r="P30" i="12"/>
  <c r="H30" i="12" s="1"/>
  <c r="Q30" i="12"/>
  <c r="I30" i="12" s="1"/>
  <c r="R30" i="12"/>
  <c r="S30" i="12"/>
  <c r="T30" i="12"/>
  <c r="U30" i="12"/>
  <c r="V30" i="12"/>
  <c r="W30" i="12"/>
  <c r="X30" i="12"/>
  <c r="Y30" i="12"/>
  <c r="Z30" i="12"/>
  <c r="AA30" i="12"/>
  <c r="AB30" i="12"/>
  <c r="A59" i="12"/>
  <c r="B59" i="12"/>
  <c r="C59" i="12"/>
  <c r="E59" i="12"/>
  <c r="F59" i="12"/>
  <c r="G59" i="12"/>
  <c r="J59" i="12"/>
  <c r="K59" i="12"/>
  <c r="L59" i="12"/>
  <c r="M59" i="12"/>
  <c r="N59" i="12"/>
  <c r="O59" i="12"/>
  <c r="P59" i="12"/>
  <c r="H59" i="12" s="1"/>
  <c r="Q59" i="12"/>
  <c r="I59" i="12" s="1"/>
  <c r="R59" i="12"/>
  <c r="S59" i="12"/>
  <c r="T59" i="12"/>
  <c r="U59" i="12"/>
  <c r="V59" i="12"/>
  <c r="W59" i="12"/>
  <c r="X59" i="12"/>
  <c r="Y59" i="12"/>
  <c r="Z59" i="12"/>
  <c r="AA59" i="12"/>
  <c r="AB59" i="12"/>
  <c r="A115" i="12"/>
  <c r="B115" i="12"/>
  <c r="C115" i="12"/>
  <c r="E115" i="12"/>
  <c r="F115" i="12"/>
  <c r="G115" i="12"/>
  <c r="J115" i="12"/>
  <c r="K115" i="12"/>
  <c r="L115" i="12"/>
  <c r="M115" i="12"/>
  <c r="N115" i="12"/>
  <c r="O115" i="12"/>
  <c r="P115" i="12"/>
  <c r="H115" i="12" s="1"/>
  <c r="Q115" i="12"/>
  <c r="I115" i="12" s="1"/>
  <c r="R115" i="12"/>
  <c r="S115" i="12"/>
  <c r="T115" i="12"/>
  <c r="U115" i="12"/>
  <c r="V115" i="12"/>
  <c r="W115" i="12"/>
  <c r="X115" i="12"/>
  <c r="Y115" i="12"/>
  <c r="Z115" i="12"/>
  <c r="AA115" i="12"/>
  <c r="AB115" i="12"/>
  <c r="A60" i="12"/>
  <c r="B60" i="12"/>
  <c r="C60" i="12"/>
  <c r="E60" i="12"/>
  <c r="F60" i="12"/>
  <c r="G60" i="12"/>
  <c r="J60" i="12"/>
  <c r="K60" i="12"/>
  <c r="L60" i="12"/>
  <c r="M60" i="12"/>
  <c r="N60" i="12"/>
  <c r="O60" i="12"/>
  <c r="P60" i="12"/>
  <c r="H60" i="12" s="1"/>
  <c r="Q60" i="12"/>
  <c r="I60" i="12" s="1"/>
  <c r="R60" i="12"/>
  <c r="S60" i="12"/>
  <c r="T60" i="12"/>
  <c r="U60" i="12"/>
  <c r="V60" i="12"/>
  <c r="W60" i="12"/>
  <c r="X60" i="12"/>
  <c r="Y60" i="12"/>
  <c r="Z60" i="12"/>
  <c r="AA60" i="12"/>
  <c r="AB60" i="12"/>
  <c r="A58" i="12"/>
  <c r="B58" i="12"/>
  <c r="C58" i="12"/>
  <c r="E58" i="12"/>
  <c r="F58" i="12"/>
  <c r="G58" i="12"/>
  <c r="J58" i="12"/>
  <c r="K58" i="12"/>
  <c r="L58" i="12"/>
  <c r="M58" i="12"/>
  <c r="N58" i="12"/>
  <c r="O58" i="12"/>
  <c r="P58" i="12"/>
  <c r="H58" i="12" s="1"/>
  <c r="Q58" i="12"/>
  <c r="I58" i="12" s="1"/>
  <c r="R58" i="12"/>
  <c r="S58" i="12"/>
  <c r="T58" i="12"/>
  <c r="U58" i="12"/>
  <c r="V58" i="12"/>
  <c r="W58" i="12"/>
  <c r="X58" i="12"/>
  <c r="Y58" i="12"/>
  <c r="Z58" i="12"/>
  <c r="AA58" i="12"/>
  <c r="AB58" i="12"/>
  <c r="A36" i="12"/>
  <c r="B36" i="12"/>
  <c r="C36" i="12"/>
  <c r="E36" i="12"/>
  <c r="F36" i="12"/>
  <c r="G36" i="12"/>
  <c r="J36" i="12"/>
  <c r="K36" i="12"/>
  <c r="L36" i="12"/>
  <c r="M36" i="12"/>
  <c r="N36" i="12"/>
  <c r="O36" i="12"/>
  <c r="P36" i="12"/>
  <c r="H36" i="12" s="1"/>
  <c r="Q36" i="12"/>
  <c r="I36" i="12" s="1"/>
  <c r="R36" i="12"/>
  <c r="S36" i="12"/>
  <c r="T36" i="12"/>
  <c r="U36" i="12"/>
  <c r="V36" i="12"/>
  <c r="W36" i="12"/>
  <c r="X36" i="12"/>
  <c r="Y36" i="12"/>
  <c r="Z36" i="12"/>
  <c r="AA36" i="12"/>
  <c r="AB36" i="12"/>
  <c r="A28" i="12"/>
  <c r="B28" i="12"/>
  <c r="C28" i="12"/>
  <c r="E28" i="12"/>
  <c r="F28" i="12"/>
  <c r="G28" i="12"/>
  <c r="J28" i="12"/>
  <c r="K28" i="12"/>
  <c r="L28" i="12"/>
  <c r="M28" i="12"/>
  <c r="N28" i="12"/>
  <c r="O28" i="12"/>
  <c r="P28" i="12"/>
  <c r="H28" i="12" s="1"/>
  <c r="Q28" i="12"/>
  <c r="I28" i="12" s="1"/>
  <c r="R28" i="12"/>
  <c r="S28" i="12"/>
  <c r="T28" i="12"/>
  <c r="U28" i="12"/>
  <c r="V28" i="12"/>
  <c r="W28" i="12"/>
  <c r="X28" i="12"/>
  <c r="Y28" i="12"/>
  <c r="Z28" i="12"/>
  <c r="AA28" i="12"/>
  <c r="AB28" i="12"/>
  <c r="A46" i="12"/>
  <c r="B46" i="12"/>
  <c r="C46" i="12"/>
  <c r="E46" i="12"/>
  <c r="F46" i="12"/>
  <c r="G46" i="12"/>
  <c r="J46" i="12"/>
  <c r="K46" i="12"/>
  <c r="L46" i="12"/>
  <c r="M46" i="12"/>
  <c r="N46" i="12"/>
  <c r="O46" i="12"/>
  <c r="P46" i="12"/>
  <c r="H46" i="12" s="1"/>
  <c r="Q46" i="12"/>
  <c r="I46" i="12" s="1"/>
  <c r="R46" i="12"/>
  <c r="S46" i="12"/>
  <c r="T46" i="12"/>
  <c r="U46" i="12"/>
  <c r="V46" i="12"/>
  <c r="W46" i="12"/>
  <c r="X46" i="12"/>
  <c r="Y46" i="12"/>
  <c r="Z46" i="12"/>
  <c r="AA46" i="12"/>
  <c r="AB46" i="12"/>
  <c r="A50" i="12"/>
  <c r="B50" i="12"/>
  <c r="C50" i="12"/>
  <c r="E50" i="12"/>
  <c r="F50" i="12"/>
  <c r="G50" i="12"/>
  <c r="J50" i="12"/>
  <c r="K50" i="12"/>
  <c r="L50" i="12"/>
  <c r="M50" i="12"/>
  <c r="N50" i="12"/>
  <c r="O50" i="12"/>
  <c r="P50" i="12"/>
  <c r="H50" i="12" s="1"/>
  <c r="Q50" i="12"/>
  <c r="I50" i="12" s="1"/>
  <c r="R50" i="12"/>
  <c r="S50" i="12"/>
  <c r="T50" i="12"/>
  <c r="U50" i="12"/>
  <c r="V50" i="12"/>
  <c r="W50" i="12"/>
  <c r="X50" i="12"/>
  <c r="Y50" i="12"/>
  <c r="Z50" i="12"/>
  <c r="AA50" i="12"/>
  <c r="AB50" i="12"/>
  <c r="A108" i="12"/>
  <c r="B108" i="12"/>
  <c r="C108" i="12"/>
  <c r="E108" i="12"/>
  <c r="F108" i="12"/>
  <c r="G108" i="12"/>
  <c r="J108" i="12"/>
  <c r="K108" i="12"/>
  <c r="L108" i="12"/>
  <c r="M108" i="12"/>
  <c r="N108" i="12"/>
  <c r="O108" i="12"/>
  <c r="P108" i="12"/>
  <c r="H108" i="12" s="1"/>
  <c r="Q108" i="12"/>
  <c r="I108" i="12" s="1"/>
  <c r="R108" i="12"/>
  <c r="S108" i="12"/>
  <c r="T108" i="12"/>
  <c r="U108" i="12"/>
  <c r="V108" i="12"/>
  <c r="W108" i="12"/>
  <c r="X108" i="12"/>
  <c r="Y108" i="12"/>
  <c r="Z108" i="12"/>
  <c r="AA108" i="12"/>
  <c r="AB108" i="12"/>
  <c r="A116" i="12"/>
  <c r="B116" i="12"/>
  <c r="C116" i="12"/>
  <c r="E116" i="12"/>
  <c r="F116" i="12"/>
  <c r="G116" i="12"/>
  <c r="J116" i="12"/>
  <c r="K116" i="12"/>
  <c r="L116" i="12"/>
  <c r="M116" i="12"/>
  <c r="N116" i="12"/>
  <c r="O116" i="12"/>
  <c r="P116" i="12"/>
  <c r="H116" i="12" s="1"/>
  <c r="Q116" i="12"/>
  <c r="I116" i="12" s="1"/>
  <c r="R116" i="12"/>
  <c r="S116" i="12"/>
  <c r="T116" i="12"/>
  <c r="U116" i="12"/>
  <c r="V116" i="12"/>
  <c r="W116" i="12"/>
  <c r="X116" i="12"/>
  <c r="Y116" i="12"/>
  <c r="Z116" i="12"/>
  <c r="AA116" i="12"/>
  <c r="AB116" i="12"/>
  <c r="A11" i="12"/>
  <c r="B11" i="12"/>
  <c r="C11" i="12"/>
  <c r="E11" i="12"/>
  <c r="F11" i="12"/>
  <c r="G11" i="12"/>
  <c r="J11" i="12"/>
  <c r="K11" i="12"/>
  <c r="L11" i="12"/>
  <c r="M11" i="12"/>
  <c r="N11" i="12"/>
  <c r="O11" i="12"/>
  <c r="P11" i="12"/>
  <c r="H11" i="12" s="1"/>
  <c r="Q11" i="12"/>
  <c r="I11" i="12" s="1"/>
  <c r="R11" i="12"/>
  <c r="S11" i="12"/>
  <c r="T11" i="12"/>
  <c r="U11" i="12"/>
  <c r="V11" i="12"/>
  <c r="W11" i="12"/>
  <c r="X11" i="12"/>
  <c r="Y11" i="12"/>
  <c r="Z11" i="12"/>
  <c r="AA11" i="12"/>
  <c r="AB11" i="12"/>
  <c r="A18" i="12"/>
  <c r="B18" i="12"/>
  <c r="C18" i="12"/>
  <c r="E18" i="12"/>
  <c r="F18" i="12"/>
  <c r="G18" i="12"/>
  <c r="J18" i="12"/>
  <c r="K18" i="12"/>
  <c r="L18" i="12"/>
  <c r="M18" i="12"/>
  <c r="N18" i="12"/>
  <c r="O18" i="12"/>
  <c r="P18" i="12"/>
  <c r="H18" i="12" s="1"/>
  <c r="Q18" i="12"/>
  <c r="I18" i="12" s="1"/>
  <c r="R18" i="12"/>
  <c r="S18" i="12"/>
  <c r="T18" i="12"/>
  <c r="U18" i="12"/>
  <c r="V18" i="12"/>
  <c r="W18" i="12"/>
  <c r="X18" i="12"/>
  <c r="Y18" i="12"/>
  <c r="Z18" i="12"/>
  <c r="AA18" i="12"/>
  <c r="AB18" i="12"/>
  <c r="A19" i="12"/>
  <c r="B19" i="12"/>
  <c r="C19" i="12"/>
  <c r="E19" i="12"/>
  <c r="F19" i="12"/>
  <c r="G19" i="12"/>
  <c r="J19" i="12"/>
  <c r="K19" i="12"/>
  <c r="L19" i="12"/>
  <c r="M19" i="12"/>
  <c r="N19" i="12"/>
  <c r="O19" i="12"/>
  <c r="P19" i="12"/>
  <c r="H19" i="12" s="1"/>
  <c r="Q19" i="12"/>
  <c r="I19" i="12" s="1"/>
  <c r="R19" i="12"/>
  <c r="S19" i="12"/>
  <c r="T19" i="12"/>
  <c r="U19" i="12"/>
  <c r="V19" i="12"/>
  <c r="W19" i="12"/>
  <c r="X19" i="12"/>
  <c r="Y19" i="12"/>
  <c r="Z19" i="12"/>
  <c r="AA19" i="12"/>
  <c r="AB19" i="12"/>
  <c r="A86" i="12"/>
  <c r="B86" i="12"/>
  <c r="C86" i="12"/>
  <c r="E86" i="12"/>
  <c r="F86" i="12"/>
  <c r="G86" i="12"/>
  <c r="J86" i="12"/>
  <c r="K86" i="12"/>
  <c r="L86" i="12"/>
  <c r="M86" i="12"/>
  <c r="N86" i="12"/>
  <c r="O86" i="12"/>
  <c r="P86" i="12"/>
  <c r="H86" i="12" s="1"/>
  <c r="Q86" i="12"/>
  <c r="I86" i="12" s="1"/>
  <c r="R86" i="12"/>
  <c r="S86" i="12"/>
  <c r="T86" i="12"/>
  <c r="U86" i="12"/>
  <c r="V86" i="12"/>
  <c r="W86" i="12"/>
  <c r="X86" i="12"/>
  <c r="Y86" i="12"/>
  <c r="Z86" i="12"/>
  <c r="AA86" i="12"/>
  <c r="AB86" i="12"/>
  <c r="A88" i="12"/>
  <c r="B88" i="12"/>
  <c r="C88" i="12"/>
  <c r="E88" i="12"/>
  <c r="F88" i="12"/>
  <c r="G88" i="12"/>
  <c r="J88" i="12"/>
  <c r="K88" i="12"/>
  <c r="L88" i="12"/>
  <c r="M88" i="12"/>
  <c r="N88" i="12"/>
  <c r="O88" i="12"/>
  <c r="P88" i="12"/>
  <c r="H88" i="12" s="1"/>
  <c r="Q88" i="12"/>
  <c r="I88" i="12" s="1"/>
  <c r="R88" i="12"/>
  <c r="S88" i="12"/>
  <c r="T88" i="12"/>
  <c r="U88" i="12"/>
  <c r="V88" i="12"/>
  <c r="W88" i="12"/>
  <c r="X88" i="12"/>
  <c r="Y88" i="12"/>
  <c r="Z88" i="12"/>
  <c r="AA88" i="12"/>
  <c r="AB88" i="12"/>
  <c r="A105" i="12"/>
  <c r="B105" i="12"/>
  <c r="C105" i="12"/>
  <c r="E105" i="12"/>
  <c r="F105" i="12"/>
  <c r="G105" i="12"/>
  <c r="J105" i="12"/>
  <c r="K105" i="12"/>
  <c r="L105" i="12"/>
  <c r="M105" i="12"/>
  <c r="N105" i="12"/>
  <c r="O105" i="12"/>
  <c r="P105" i="12"/>
  <c r="H105" i="12" s="1"/>
  <c r="Q105" i="12"/>
  <c r="I105" i="12" s="1"/>
  <c r="R105" i="12"/>
  <c r="S105" i="12"/>
  <c r="T105" i="12"/>
  <c r="U105" i="12"/>
  <c r="V105" i="12"/>
  <c r="W105" i="12"/>
  <c r="X105" i="12"/>
  <c r="Y105" i="12"/>
  <c r="Z105" i="12"/>
  <c r="AA105" i="12"/>
  <c r="AB105" i="12"/>
  <c r="A149" i="12"/>
  <c r="B149" i="12"/>
  <c r="C149" i="12"/>
  <c r="E149" i="12"/>
  <c r="F149" i="12"/>
  <c r="G149" i="12"/>
  <c r="J149" i="12"/>
  <c r="K149" i="12"/>
  <c r="L149" i="12"/>
  <c r="M149" i="12"/>
  <c r="N149" i="12"/>
  <c r="O149" i="12"/>
  <c r="P149" i="12"/>
  <c r="H149" i="12" s="1"/>
  <c r="Q149" i="12"/>
  <c r="I149" i="12" s="1"/>
  <c r="R149" i="12"/>
  <c r="S149" i="12"/>
  <c r="T149" i="12"/>
  <c r="U149" i="12"/>
  <c r="V149" i="12"/>
  <c r="W149" i="12"/>
  <c r="X149" i="12"/>
  <c r="Y149" i="12"/>
  <c r="Z149" i="12"/>
  <c r="AA149" i="12"/>
  <c r="AB149" i="12"/>
  <c r="A9" i="12"/>
  <c r="B9" i="12"/>
  <c r="C9" i="12"/>
  <c r="E9" i="12"/>
  <c r="F9" i="12"/>
  <c r="G9" i="12"/>
  <c r="J9" i="12"/>
  <c r="K9" i="12"/>
  <c r="L9" i="12"/>
  <c r="M9" i="12"/>
  <c r="N9" i="12"/>
  <c r="O9" i="12"/>
  <c r="P9" i="12"/>
  <c r="H9" i="12" s="1"/>
  <c r="Q9" i="12"/>
  <c r="I9" i="12" s="1"/>
  <c r="R9" i="12"/>
  <c r="S9" i="12"/>
  <c r="T9" i="12"/>
  <c r="U9" i="12"/>
  <c r="V9" i="12"/>
  <c r="W9" i="12"/>
  <c r="X9" i="12"/>
  <c r="Y9" i="12"/>
  <c r="Z9" i="12"/>
  <c r="AA9" i="12"/>
  <c r="AB9" i="12"/>
  <c r="A10" i="12"/>
  <c r="B10" i="12"/>
  <c r="C10" i="12"/>
  <c r="E10" i="12"/>
  <c r="F10" i="12"/>
  <c r="G10" i="12"/>
  <c r="J10" i="12"/>
  <c r="K10" i="12"/>
  <c r="L10" i="12"/>
  <c r="M10" i="12"/>
  <c r="N10" i="12"/>
  <c r="O10" i="12"/>
  <c r="P10" i="12"/>
  <c r="H10" i="12" s="1"/>
  <c r="Q10" i="12"/>
  <c r="I10" i="12" s="1"/>
  <c r="R10" i="12"/>
  <c r="S10" i="12"/>
  <c r="T10" i="12"/>
  <c r="U10" i="12"/>
  <c r="V10" i="12"/>
  <c r="W10" i="12"/>
  <c r="X10" i="12"/>
  <c r="Y10" i="12"/>
  <c r="Z10" i="12"/>
  <c r="AA10" i="12"/>
  <c r="AB10" i="12"/>
  <c r="A22" i="12"/>
  <c r="B22" i="12"/>
  <c r="C22" i="12"/>
  <c r="E22" i="12"/>
  <c r="F22" i="12"/>
  <c r="G22" i="12"/>
  <c r="J22" i="12"/>
  <c r="K22" i="12"/>
  <c r="L22" i="12"/>
  <c r="M22" i="12"/>
  <c r="N22" i="12"/>
  <c r="O22" i="12"/>
  <c r="P22" i="12"/>
  <c r="H22" i="12" s="1"/>
  <c r="Q22" i="12"/>
  <c r="I22" i="12" s="1"/>
  <c r="R22" i="12"/>
  <c r="S22" i="12"/>
  <c r="T22" i="12"/>
  <c r="U22" i="12"/>
  <c r="V22" i="12"/>
  <c r="W22" i="12"/>
  <c r="X22" i="12"/>
  <c r="Y22" i="12"/>
  <c r="Z22" i="12"/>
  <c r="AA22" i="12"/>
  <c r="AB22" i="12"/>
  <c r="A26" i="12"/>
  <c r="B26" i="12"/>
  <c r="C26" i="12"/>
  <c r="E26" i="12"/>
  <c r="F26" i="12"/>
  <c r="G26" i="12"/>
  <c r="J26" i="12"/>
  <c r="K26" i="12"/>
  <c r="L26" i="12"/>
  <c r="M26" i="12"/>
  <c r="N26" i="12"/>
  <c r="O26" i="12"/>
  <c r="P26" i="12"/>
  <c r="H26" i="12" s="1"/>
  <c r="Q26" i="12"/>
  <c r="I26" i="12" s="1"/>
  <c r="R26" i="12"/>
  <c r="S26" i="12"/>
  <c r="T26" i="12"/>
  <c r="U26" i="12"/>
  <c r="V26" i="12"/>
  <c r="W26" i="12"/>
  <c r="X26" i="12"/>
  <c r="Y26" i="12"/>
  <c r="Z26" i="12"/>
  <c r="AA26" i="12"/>
  <c r="AB26" i="12"/>
  <c r="A35" i="12"/>
  <c r="B35" i="12"/>
  <c r="C35" i="12"/>
  <c r="E35" i="12"/>
  <c r="F35" i="12"/>
  <c r="G35" i="12"/>
  <c r="J35" i="12"/>
  <c r="K35" i="12"/>
  <c r="L35" i="12"/>
  <c r="M35" i="12"/>
  <c r="N35" i="12"/>
  <c r="O35" i="12"/>
  <c r="P35" i="12"/>
  <c r="H35" i="12" s="1"/>
  <c r="Q35" i="12"/>
  <c r="I35" i="12" s="1"/>
  <c r="R35" i="12"/>
  <c r="S35" i="12"/>
  <c r="T35" i="12"/>
  <c r="U35" i="12"/>
  <c r="V35" i="12"/>
  <c r="W35" i="12"/>
  <c r="X35" i="12"/>
  <c r="Y35" i="12"/>
  <c r="Z35" i="12"/>
  <c r="AA35" i="12"/>
  <c r="AB35" i="12"/>
  <c r="A53" i="12"/>
  <c r="B53" i="12"/>
  <c r="C53" i="12"/>
  <c r="E53" i="12"/>
  <c r="F53" i="12"/>
  <c r="G53" i="12"/>
  <c r="J53" i="12"/>
  <c r="K53" i="12"/>
  <c r="L53" i="12"/>
  <c r="M53" i="12"/>
  <c r="N53" i="12"/>
  <c r="O53" i="12"/>
  <c r="P53" i="12"/>
  <c r="H53" i="12" s="1"/>
  <c r="Q53" i="12"/>
  <c r="I53" i="12" s="1"/>
  <c r="R53" i="12"/>
  <c r="S53" i="12"/>
  <c r="T53" i="12"/>
  <c r="U53" i="12"/>
  <c r="V53" i="12"/>
  <c r="W53" i="12"/>
  <c r="X53" i="12"/>
  <c r="Y53" i="12"/>
  <c r="Z53" i="12"/>
  <c r="AA53" i="12"/>
  <c r="AB53" i="12"/>
  <c r="A65" i="12"/>
  <c r="B65" i="12"/>
  <c r="C65" i="12"/>
  <c r="E65" i="12"/>
  <c r="F65" i="12"/>
  <c r="G65" i="12"/>
  <c r="J65" i="12"/>
  <c r="K65" i="12"/>
  <c r="L65" i="12"/>
  <c r="M65" i="12"/>
  <c r="N65" i="12"/>
  <c r="O65" i="12"/>
  <c r="P65" i="12"/>
  <c r="H65" i="12" s="1"/>
  <c r="Q65" i="12"/>
  <c r="I65" i="12" s="1"/>
  <c r="R65" i="12"/>
  <c r="S65" i="12"/>
  <c r="T65" i="12"/>
  <c r="U65" i="12"/>
  <c r="V65" i="12"/>
  <c r="W65" i="12"/>
  <c r="X65" i="12"/>
  <c r="Y65" i="12"/>
  <c r="Z65" i="12"/>
  <c r="AA65" i="12"/>
  <c r="AB65" i="12"/>
  <c r="A66" i="12"/>
  <c r="B66" i="12"/>
  <c r="C66" i="12"/>
  <c r="E66" i="12"/>
  <c r="F66" i="12"/>
  <c r="G66" i="12"/>
  <c r="J66" i="12"/>
  <c r="K66" i="12"/>
  <c r="L66" i="12"/>
  <c r="M66" i="12"/>
  <c r="N66" i="12"/>
  <c r="O66" i="12"/>
  <c r="P66" i="12"/>
  <c r="H66" i="12" s="1"/>
  <c r="Q66" i="12"/>
  <c r="I66" i="12" s="1"/>
  <c r="R66" i="12"/>
  <c r="S66" i="12"/>
  <c r="T66" i="12"/>
  <c r="U66" i="12"/>
  <c r="V66" i="12"/>
  <c r="W66" i="12"/>
  <c r="X66" i="12"/>
  <c r="Y66" i="12"/>
  <c r="Z66" i="12"/>
  <c r="AA66" i="12"/>
  <c r="AB66" i="12"/>
  <c r="A84" i="12"/>
  <c r="B84" i="12"/>
  <c r="C84" i="12"/>
  <c r="E84" i="12"/>
  <c r="F84" i="12"/>
  <c r="G84" i="12"/>
  <c r="J84" i="12"/>
  <c r="K84" i="12"/>
  <c r="L84" i="12"/>
  <c r="M84" i="12"/>
  <c r="N84" i="12"/>
  <c r="O84" i="12"/>
  <c r="P84" i="12"/>
  <c r="H84" i="12" s="1"/>
  <c r="Q84" i="12"/>
  <c r="I84" i="12" s="1"/>
  <c r="R84" i="12"/>
  <c r="S84" i="12"/>
  <c r="T84" i="12"/>
  <c r="U84" i="12"/>
  <c r="V84" i="12"/>
  <c r="W84" i="12"/>
  <c r="X84" i="12"/>
  <c r="Y84" i="12"/>
  <c r="Z84" i="12"/>
  <c r="AA84" i="12"/>
  <c r="AB84" i="12"/>
  <c r="A90" i="12"/>
  <c r="B90" i="12"/>
  <c r="C90" i="12"/>
  <c r="E90" i="12"/>
  <c r="F90" i="12"/>
  <c r="G90" i="12"/>
  <c r="J90" i="12"/>
  <c r="K90" i="12"/>
  <c r="L90" i="12"/>
  <c r="M90" i="12"/>
  <c r="N90" i="12"/>
  <c r="O90" i="12"/>
  <c r="P90" i="12"/>
  <c r="H90" i="12" s="1"/>
  <c r="Q90" i="12"/>
  <c r="I90" i="12" s="1"/>
  <c r="R90" i="12"/>
  <c r="S90" i="12"/>
  <c r="T90" i="12"/>
  <c r="U90" i="12"/>
  <c r="V90" i="12"/>
  <c r="W90" i="12"/>
  <c r="X90" i="12"/>
  <c r="Y90" i="12"/>
  <c r="Z90" i="12"/>
  <c r="AA90" i="12"/>
  <c r="AB90" i="12"/>
  <c r="A106" i="12"/>
  <c r="B106" i="12"/>
  <c r="C106" i="12"/>
  <c r="E106" i="12"/>
  <c r="F106" i="12"/>
  <c r="G106" i="12"/>
  <c r="J106" i="12"/>
  <c r="K106" i="12"/>
  <c r="L106" i="12"/>
  <c r="M106" i="12"/>
  <c r="N106" i="12"/>
  <c r="O106" i="12"/>
  <c r="P106" i="12"/>
  <c r="H106" i="12" s="1"/>
  <c r="Q106" i="12"/>
  <c r="I106" i="12" s="1"/>
  <c r="R106" i="12"/>
  <c r="S106" i="12"/>
  <c r="T106" i="12"/>
  <c r="U106" i="12"/>
  <c r="V106" i="12"/>
  <c r="W106" i="12"/>
  <c r="X106" i="12"/>
  <c r="Y106" i="12"/>
  <c r="Z106" i="12"/>
  <c r="AA106" i="12"/>
  <c r="AB106" i="12"/>
  <c r="A113" i="12"/>
  <c r="B113" i="12"/>
  <c r="C113" i="12"/>
  <c r="E113" i="12"/>
  <c r="F113" i="12"/>
  <c r="G113" i="12"/>
  <c r="J113" i="12"/>
  <c r="K113" i="12"/>
  <c r="L113" i="12"/>
  <c r="M113" i="12"/>
  <c r="N113" i="12"/>
  <c r="O113" i="12"/>
  <c r="P113" i="12"/>
  <c r="H113" i="12" s="1"/>
  <c r="Q113" i="12"/>
  <c r="I113" i="12" s="1"/>
  <c r="R113" i="12"/>
  <c r="S113" i="12"/>
  <c r="T113" i="12"/>
  <c r="U113" i="12"/>
  <c r="V113" i="12"/>
  <c r="W113" i="12"/>
  <c r="X113" i="12"/>
  <c r="Y113" i="12"/>
  <c r="Z113" i="12"/>
  <c r="AA113" i="12"/>
  <c r="AB113" i="12"/>
  <c r="A135" i="12"/>
  <c r="B135" i="12"/>
  <c r="C135" i="12"/>
  <c r="E135" i="12"/>
  <c r="F135" i="12"/>
  <c r="G135" i="12"/>
  <c r="J135" i="12"/>
  <c r="K135" i="12"/>
  <c r="L135" i="12"/>
  <c r="M135" i="12"/>
  <c r="N135" i="12"/>
  <c r="O135" i="12"/>
  <c r="P135" i="12"/>
  <c r="H135" i="12" s="1"/>
  <c r="Q135" i="12"/>
  <c r="I135" i="12" s="1"/>
  <c r="R135" i="12"/>
  <c r="S135" i="12"/>
  <c r="T135" i="12"/>
  <c r="U135" i="12"/>
  <c r="V135" i="12"/>
  <c r="W135" i="12"/>
  <c r="X135" i="12"/>
  <c r="Y135" i="12"/>
  <c r="Z135" i="12"/>
  <c r="AA135" i="12"/>
  <c r="AB135" i="12"/>
  <c r="A146" i="12"/>
  <c r="B146" i="12"/>
  <c r="C146" i="12"/>
  <c r="E146" i="12"/>
  <c r="F146" i="12"/>
  <c r="G146" i="12"/>
  <c r="J146" i="12"/>
  <c r="K146" i="12"/>
  <c r="L146" i="12"/>
  <c r="M146" i="12"/>
  <c r="N146" i="12"/>
  <c r="O146" i="12"/>
  <c r="P146" i="12"/>
  <c r="H146" i="12" s="1"/>
  <c r="Q146" i="12"/>
  <c r="I146" i="12" s="1"/>
  <c r="R146" i="12"/>
  <c r="S146" i="12"/>
  <c r="T146" i="12"/>
  <c r="U146" i="12"/>
  <c r="V146" i="12"/>
  <c r="W146" i="12"/>
  <c r="X146" i="12"/>
  <c r="Y146" i="12"/>
  <c r="Z146" i="12"/>
  <c r="AA146" i="12"/>
  <c r="AB146" i="12"/>
  <c r="A151" i="12"/>
  <c r="B151" i="12"/>
  <c r="C151" i="12"/>
  <c r="E151" i="12"/>
  <c r="F151" i="12"/>
  <c r="G151" i="12"/>
  <c r="J151" i="12"/>
  <c r="K151" i="12"/>
  <c r="L151" i="12"/>
  <c r="M151" i="12"/>
  <c r="N151" i="12"/>
  <c r="O151" i="12"/>
  <c r="P151" i="12"/>
  <c r="H151" i="12" s="1"/>
  <c r="Q151" i="12"/>
  <c r="I151" i="12" s="1"/>
  <c r="R151" i="12"/>
  <c r="S151" i="12"/>
  <c r="T151" i="12"/>
  <c r="U151" i="12"/>
  <c r="V151" i="12"/>
  <c r="W151" i="12"/>
  <c r="X151" i="12"/>
  <c r="Y151" i="12"/>
  <c r="Z151" i="12"/>
  <c r="AA151" i="12"/>
  <c r="AB151" i="12"/>
  <c r="A153" i="12"/>
  <c r="B153" i="12"/>
  <c r="C153" i="12"/>
  <c r="E153" i="12"/>
  <c r="F153" i="12"/>
  <c r="G153" i="12"/>
  <c r="J153" i="12"/>
  <c r="K153" i="12"/>
  <c r="L153" i="12"/>
  <c r="M153" i="12"/>
  <c r="N153" i="12"/>
  <c r="O153" i="12"/>
  <c r="P153" i="12"/>
  <c r="H153" i="12" s="1"/>
  <c r="Q153" i="12"/>
  <c r="I153" i="12" s="1"/>
  <c r="R153" i="12"/>
  <c r="S153" i="12"/>
  <c r="T153" i="12"/>
  <c r="U153" i="12"/>
  <c r="V153" i="12"/>
  <c r="W153" i="12"/>
  <c r="X153" i="12"/>
  <c r="Y153" i="12"/>
  <c r="Z153" i="12"/>
  <c r="AA153" i="12"/>
  <c r="AB153" i="12"/>
  <c r="A134" i="12"/>
  <c r="B134" i="12"/>
  <c r="C134" i="12"/>
  <c r="E134" i="12"/>
  <c r="F134" i="12"/>
  <c r="G134" i="12"/>
  <c r="J134" i="12"/>
  <c r="K134" i="12"/>
  <c r="L134" i="12"/>
  <c r="M134" i="12"/>
  <c r="N134" i="12"/>
  <c r="O134" i="12"/>
  <c r="P134" i="12"/>
  <c r="H134" i="12" s="1"/>
  <c r="Q134" i="12"/>
  <c r="I134" i="12" s="1"/>
  <c r="R134" i="12"/>
  <c r="S134" i="12"/>
  <c r="T134" i="12"/>
  <c r="U134" i="12"/>
  <c r="V134" i="12"/>
  <c r="W134" i="12"/>
  <c r="X134" i="12"/>
  <c r="Y134" i="12"/>
  <c r="Z134" i="12"/>
  <c r="AA134" i="12"/>
  <c r="AB134" i="12"/>
  <c r="A71" i="12"/>
  <c r="B71" i="12"/>
  <c r="C71" i="12"/>
  <c r="E71" i="12"/>
  <c r="F71" i="12"/>
  <c r="G71" i="12"/>
  <c r="J71" i="12"/>
  <c r="K71" i="12"/>
  <c r="L71" i="12"/>
  <c r="M71" i="12"/>
  <c r="N71" i="12"/>
  <c r="O71" i="12"/>
  <c r="P71" i="12"/>
  <c r="H71" i="12" s="1"/>
  <c r="Q71" i="12"/>
  <c r="I71" i="12" s="1"/>
  <c r="R71" i="12"/>
  <c r="S71" i="12"/>
  <c r="T71" i="12"/>
  <c r="U71" i="12"/>
  <c r="V71" i="12"/>
  <c r="W71" i="12"/>
  <c r="X71" i="12"/>
  <c r="Y71" i="12"/>
  <c r="Z71" i="12"/>
  <c r="AA71" i="12"/>
  <c r="AB71" i="12"/>
  <c r="A83" i="12"/>
  <c r="B83" i="12"/>
  <c r="C83" i="12"/>
  <c r="E83" i="12"/>
  <c r="F83" i="12"/>
  <c r="G83" i="12"/>
  <c r="J83" i="12"/>
  <c r="K83" i="12"/>
  <c r="L83" i="12"/>
  <c r="M83" i="12"/>
  <c r="N83" i="12"/>
  <c r="O83" i="12"/>
  <c r="P83" i="12"/>
  <c r="H83" i="12" s="1"/>
  <c r="Q83" i="12"/>
  <c r="I83" i="12" s="1"/>
  <c r="R83" i="12"/>
  <c r="S83" i="12"/>
  <c r="T83" i="12"/>
  <c r="U83" i="12"/>
  <c r="V83" i="12"/>
  <c r="W83" i="12"/>
  <c r="X83" i="12"/>
  <c r="Y83" i="12"/>
  <c r="Z83" i="12"/>
  <c r="AA83" i="12"/>
  <c r="AB83" i="12"/>
  <c r="A92" i="12"/>
  <c r="B92" i="12"/>
  <c r="C92" i="12"/>
  <c r="E92" i="12"/>
  <c r="F92" i="12"/>
  <c r="G92" i="12"/>
  <c r="J92" i="12"/>
  <c r="K92" i="12"/>
  <c r="L92" i="12"/>
  <c r="M92" i="12"/>
  <c r="N92" i="12"/>
  <c r="O92" i="12"/>
  <c r="P92" i="12"/>
  <c r="H92" i="12" s="1"/>
  <c r="Q92" i="12"/>
  <c r="I92" i="12" s="1"/>
  <c r="R92" i="12"/>
  <c r="S92" i="12"/>
  <c r="T92" i="12"/>
  <c r="U92" i="12"/>
  <c r="V92" i="12"/>
  <c r="W92" i="12"/>
  <c r="X92" i="12"/>
  <c r="Y92" i="12"/>
  <c r="Z92" i="12"/>
  <c r="AA92" i="12"/>
  <c r="AB92" i="12"/>
  <c r="A162" i="12"/>
  <c r="B162" i="12"/>
  <c r="C162" i="12"/>
  <c r="E162" i="12"/>
  <c r="F162" i="12"/>
  <c r="G162" i="12"/>
  <c r="J162" i="12"/>
  <c r="K162" i="12"/>
  <c r="L162" i="12"/>
  <c r="M162" i="12"/>
  <c r="N162" i="12"/>
  <c r="O162" i="12"/>
  <c r="P162" i="12"/>
  <c r="H162" i="12" s="1"/>
  <c r="Q162" i="12"/>
  <c r="I162" i="12" s="1"/>
  <c r="R162" i="12"/>
  <c r="S162" i="12"/>
  <c r="T162" i="12"/>
  <c r="U162" i="12"/>
  <c r="V162" i="12"/>
  <c r="W162" i="12"/>
  <c r="X162" i="12"/>
  <c r="Y162" i="12"/>
  <c r="Z162" i="12"/>
  <c r="AA162" i="12"/>
  <c r="AB162" i="12"/>
  <c r="A23" i="12"/>
  <c r="B23" i="12"/>
  <c r="C23" i="12"/>
  <c r="E23" i="12"/>
  <c r="F23" i="12"/>
  <c r="G23" i="12"/>
  <c r="J23" i="12"/>
  <c r="K23" i="12"/>
  <c r="L23" i="12"/>
  <c r="M23" i="12"/>
  <c r="N23" i="12"/>
  <c r="O23" i="12"/>
  <c r="P23" i="12"/>
  <c r="H23" i="12" s="1"/>
  <c r="Q23" i="12"/>
  <c r="I23" i="12" s="1"/>
  <c r="R23" i="12"/>
  <c r="S23" i="12"/>
  <c r="T23" i="12"/>
  <c r="U23" i="12"/>
  <c r="V23" i="12"/>
  <c r="W23" i="12"/>
  <c r="X23" i="12"/>
  <c r="Y23" i="12"/>
  <c r="Z23" i="12"/>
  <c r="AA23" i="12"/>
  <c r="AB23" i="12"/>
  <c r="A119" i="12"/>
  <c r="B119" i="12"/>
  <c r="C119" i="12"/>
  <c r="E119" i="12"/>
  <c r="F119" i="12"/>
  <c r="G119" i="12"/>
  <c r="J119" i="12"/>
  <c r="K119" i="12"/>
  <c r="L119" i="12"/>
  <c r="M119" i="12"/>
  <c r="N119" i="12"/>
  <c r="O119" i="12"/>
  <c r="P119" i="12"/>
  <c r="H119" i="12" s="1"/>
  <c r="Q119" i="12"/>
  <c r="I119" i="12" s="1"/>
  <c r="R119" i="12"/>
  <c r="S119" i="12"/>
  <c r="T119" i="12"/>
  <c r="U119" i="12"/>
  <c r="V119" i="12"/>
  <c r="W119" i="12"/>
  <c r="X119" i="12"/>
  <c r="Y119" i="12"/>
  <c r="Z119" i="12"/>
  <c r="AA119" i="12"/>
  <c r="AB119" i="12"/>
  <c r="A159" i="12"/>
  <c r="B159" i="12"/>
  <c r="C159" i="12"/>
  <c r="E159" i="12"/>
  <c r="F159" i="12"/>
  <c r="G159" i="12"/>
  <c r="J159" i="12"/>
  <c r="K159" i="12"/>
  <c r="L159" i="12"/>
  <c r="M159" i="12"/>
  <c r="N159" i="12"/>
  <c r="O159" i="12"/>
  <c r="P159" i="12"/>
  <c r="H159" i="12" s="1"/>
  <c r="Q159" i="12"/>
  <c r="I159" i="12" s="1"/>
  <c r="R159" i="12"/>
  <c r="S159" i="12"/>
  <c r="T159" i="12"/>
  <c r="U159" i="12"/>
  <c r="V159" i="12"/>
  <c r="W159" i="12"/>
  <c r="X159" i="12"/>
  <c r="Y159" i="12"/>
  <c r="Z159" i="12"/>
  <c r="AA159" i="12"/>
  <c r="AB159" i="12"/>
  <c r="A164" i="12"/>
  <c r="B164" i="12"/>
  <c r="C164" i="12"/>
  <c r="E164" i="12"/>
  <c r="F164" i="12"/>
  <c r="G164" i="12"/>
  <c r="J164" i="12"/>
  <c r="K164" i="12"/>
  <c r="L164" i="12"/>
  <c r="M164" i="12"/>
  <c r="N164" i="12"/>
  <c r="O164" i="12"/>
  <c r="P164" i="12"/>
  <c r="H164" i="12" s="1"/>
  <c r="Q164" i="12"/>
  <c r="I164" i="12" s="1"/>
  <c r="R164" i="12"/>
  <c r="S164" i="12"/>
  <c r="T164" i="12"/>
  <c r="U164" i="12"/>
  <c r="V164" i="12"/>
  <c r="W164" i="12"/>
  <c r="X164" i="12"/>
  <c r="Y164" i="12"/>
  <c r="Z164" i="12"/>
  <c r="AA164" i="12"/>
  <c r="AB164" i="12"/>
  <c r="A143" i="12"/>
  <c r="B143" i="12"/>
  <c r="C143" i="12"/>
  <c r="E143" i="12"/>
  <c r="F143" i="12"/>
  <c r="G143" i="12"/>
  <c r="J143" i="12"/>
  <c r="K143" i="12"/>
  <c r="L143" i="12"/>
  <c r="M143" i="12"/>
  <c r="N143" i="12"/>
  <c r="O143" i="12"/>
  <c r="P143" i="12"/>
  <c r="H143" i="12" s="1"/>
  <c r="Q143" i="12"/>
  <c r="I143" i="12" s="1"/>
  <c r="R143" i="12"/>
  <c r="S143" i="12"/>
  <c r="T143" i="12"/>
  <c r="U143" i="12"/>
  <c r="V143" i="12"/>
  <c r="W143" i="12"/>
  <c r="X143" i="12"/>
  <c r="Y143" i="12"/>
  <c r="Z143" i="12"/>
  <c r="AA143" i="12"/>
  <c r="AB143" i="12"/>
  <c r="A150" i="12"/>
  <c r="B150" i="12"/>
  <c r="C150" i="12"/>
  <c r="E150" i="12"/>
  <c r="F150" i="12"/>
  <c r="G150" i="12"/>
  <c r="J150" i="12"/>
  <c r="K150" i="12"/>
  <c r="L150" i="12"/>
  <c r="M150" i="12"/>
  <c r="N150" i="12"/>
  <c r="O150" i="12"/>
  <c r="P150" i="12"/>
  <c r="H150" i="12" s="1"/>
  <c r="Q150" i="12"/>
  <c r="I150" i="12" s="1"/>
  <c r="R150" i="12"/>
  <c r="S150" i="12"/>
  <c r="T150" i="12"/>
  <c r="U150" i="12"/>
  <c r="V150" i="12"/>
  <c r="W150" i="12"/>
  <c r="X150" i="12"/>
  <c r="Y150" i="12"/>
  <c r="Z150" i="12"/>
  <c r="AA150" i="12"/>
  <c r="AB150" i="12"/>
  <c r="A152" i="12"/>
  <c r="B152" i="12"/>
  <c r="C152" i="12"/>
  <c r="E152" i="12"/>
  <c r="F152" i="12"/>
  <c r="G152" i="12"/>
  <c r="J152" i="12"/>
  <c r="K152" i="12"/>
  <c r="L152" i="12"/>
  <c r="M152" i="12"/>
  <c r="N152" i="12"/>
  <c r="O152" i="12"/>
  <c r="P152" i="12"/>
  <c r="H152" i="12" s="1"/>
  <c r="Q152" i="12"/>
  <c r="I152" i="12" s="1"/>
  <c r="R152" i="12"/>
  <c r="S152" i="12"/>
  <c r="T152" i="12"/>
  <c r="U152" i="12"/>
  <c r="V152" i="12"/>
  <c r="W152" i="12"/>
  <c r="X152" i="12"/>
  <c r="Y152" i="12"/>
  <c r="Z152" i="12"/>
  <c r="AA152" i="12"/>
  <c r="AB152" i="12"/>
  <c r="A154" i="12"/>
  <c r="B154" i="12"/>
  <c r="C154" i="12"/>
  <c r="E154" i="12"/>
  <c r="F154" i="12"/>
  <c r="G154" i="12"/>
  <c r="J154" i="12"/>
  <c r="K154" i="12"/>
  <c r="L154" i="12"/>
  <c r="M154" i="12"/>
  <c r="N154" i="12"/>
  <c r="O154" i="12"/>
  <c r="P154" i="12"/>
  <c r="H154" i="12" s="1"/>
  <c r="Q154" i="12"/>
  <c r="I154" i="12" s="1"/>
  <c r="R154" i="12"/>
  <c r="S154" i="12"/>
  <c r="T154" i="12"/>
  <c r="U154" i="12"/>
  <c r="V154" i="12"/>
  <c r="W154" i="12"/>
  <c r="X154" i="12"/>
  <c r="Y154" i="12"/>
  <c r="Z154" i="12"/>
  <c r="AA154" i="12"/>
  <c r="AB154" i="12"/>
  <c r="A15" i="12"/>
  <c r="B15" i="12"/>
  <c r="C15" i="12"/>
  <c r="E15" i="12"/>
  <c r="F15" i="12"/>
  <c r="G15" i="12"/>
  <c r="J15" i="12"/>
  <c r="K15" i="12"/>
  <c r="L15" i="12"/>
  <c r="M15" i="12"/>
  <c r="N15" i="12"/>
  <c r="O15" i="12"/>
  <c r="P15" i="12"/>
  <c r="H15" i="12" s="1"/>
  <c r="Q15" i="12"/>
  <c r="I15" i="12" s="1"/>
  <c r="R15" i="12"/>
  <c r="S15" i="12"/>
  <c r="T15" i="12"/>
  <c r="U15" i="12"/>
  <c r="V15" i="12"/>
  <c r="W15" i="12"/>
  <c r="X15" i="12"/>
  <c r="Y15" i="12"/>
  <c r="Z15" i="12"/>
  <c r="AA15" i="12"/>
  <c r="AB15" i="12"/>
  <c r="A95" i="12"/>
  <c r="B95" i="12"/>
  <c r="C95" i="12"/>
  <c r="E95" i="12"/>
  <c r="F95" i="12"/>
  <c r="G95" i="12"/>
  <c r="J95" i="12"/>
  <c r="K95" i="12"/>
  <c r="L95" i="12"/>
  <c r="M95" i="12"/>
  <c r="N95" i="12"/>
  <c r="O95" i="12"/>
  <c r="P95" i="12"/>
  <c r="H95" i="12" s="1"/>
  <c r="Q95" i="12"/>
  <c r="I95" i="12" s="1"/>
  <c r="R95" i="12"/>
  <c r="S95" i="12"/>
  <c r="T95" i="12"/>
  <c r="U95" i="12"/>
  <c r="V95" i="12"/>
  <c r="W95" i="12"/>
  <c r="X95" i="12"/>
  <c r="Y95" i="12"/>
  <c r="Z95" i="12"/>
  <c r="AA95" i="12"/>
  <c r="AB95" i="12"/>
  <c r="A98" i="12"/>
  <c r="B98" i="12"/>
  <c r="C98" i="12"/>
  <c r="E98" i="12"/>
  <c r="F98" i="12"/>
  <c r="G98" i="12"/>
  <c r="J98" i="12"/>
  <c r="K98" i="12"/>
  <c r="L98" i="12"/>
  <c r="M98" i="12"/>
  <c r="N98" i="12"/>
  <c r="O98" i="12"/>
  <c r="P98" i="12"/>
  <c r="H98" i="12" s="1"/>
  <c r="Q98" i="12"/>
  <c r="I98" i="12" s="1"/>
  <c r="R98" i="12"/>
  <c r="S98" i="12"/>
  <c r="T98" i="12"/>
  <c r="U98" i="12"/>
  <c r="V98" i="12"/>
  <c r="W98" i="12"/>
  <c r="X98" i="12"/>
  <c r="Y98" i="12"/>
  <c r="Z98" i="12"/>
  <c r="AA98" i="12"/>
  <c r="AB98" i="12"/>
  <c r="A97" i="12"/>
  <c r="B97" i="12"/>
  <c r="C97" i="12"/>
  <c r="E97" i="12"/>
  <c r="F97" i="12"/>
  <c r="G97" i="12"/>
  <c r="J97" i="12"/>
  <c r="K97" i="12"/>
  <c r="L97" i="12"/>
  <c r="M97" i="12"/>
  <c r="N97" i="12"/>
  <c r="O97" i="12"/>
  <c r="P97" i="12"/>
  <c r="H97" i="12" s="1"/>
  <c r="Q97" i="12"/>
  <c r="I97" i="12" s="1"/>
  <c r="R97" i="12"/>
  <c r="S97" i="12"/>
  <c r="T97" i="12"/>
  <c r="U97" i="12"/>
  <c r="V97" i="12"/>
  <c r="W97" i="12"/>
  <c r="X97" i="12"/>
  <c r="Y97" i="12"/>
  <c r="Z97" i="12"/>
  <c r="AA97" i="12"/>
  <c r="AB97" i="12"/>
  <c r="A147" i="12"/>
  <c r="B147" i="12"/>
  <c r="C147" i="12"/>
  <c r="E147" i="12"/>
  <c r="F147" i="12"/>
  <c r="G147" i="12"/>
  <c r="J147" i="12"/>
  <c r="K147" i="12"/>
  <c r="L147" i="12"/>
  <c r="M147" i="12"/>
  <c r="N147" i="12"/>
  <c r="O147" i="12"/>
  <c r="P147" i="12"/>
  <c r="H147" i="12" s="1"/>
  <c r="Q147" i="12"/>
  <c r="I147" i="12" s="1"/>
  <c r="R147" i="12"/>
  <c r="S147" i="12"/>
  <c r="T147" i="12"/>
  <c r="U147" i="12"/>
  <c r="V147" i="12"/>
  <c r="W147" i="12"/>
  <c r="X147" i="12"/>
  <c r="Y147" i="12"/>
  <c r="Z147" i="12"/>
  <c r="AA147" i="12"/>
  <c r="AB147" i="12"/>
  <c r="A104" i="12"/>
  <c r="B104" i="12"/>
  <c r="C104" i="12"/>
  <c r="E104" i="12"/>
  <c r="F104" i="12"/>
  <c r="G104" i="12"/>
  <c r="J104" i="12"/>
  <c r="K104" i="12"/>
  <c r="L104" i="12"/>
  <c r="M104" i="12"/>
  <c r="N104" i="12"/>
  <c r="O104" i="12"/>
  <c r="P104" i="12"/>
  <c r="H104" i="12" s="1"/>
  <c r="Q104" i="12"/>
  <c r="I104" i="12" s="1"/>
  <c r="R104" i="12"/>
  <c r="S104" i="12"/>
  <c r="T104" i="12"/>
  <c r="U104" i="12"/>
  <c r="V104" i="12"/>
  <c r="W104" i="12"/>
  <c r="X104" i="12"/>
  <c r="Y104" i="12"/>
  <c r="Z104" i="12"/>
  <c r="AA104" i="12"/>
  <c r="AB104" i="12"/>
  <c r="A20" i="12"/>
  <c r="B20" i="12"/>
  <c r="C20" i="12"/>
  <c r="E20" i="12"/>
  <c r="F20" i="12"/>
  <c r="G20" i="12"/>
  <c r="J20" i="12"/>
  <c r="K20" i="12"/>
  <c r="L20" i="12"/>
  <c r="M20" i="12"/>
  <c r="N20" i="12"/>
  <c r="O20" i="12"/>
  <c r="P20" i="12"/>
  <c r="H20" i="12" s="1"/>
  <c r="Q20" i="12"/>
  <c r="I20" i="12" s="1"/>
  <c r="R20" i="12"/>
  <c r="S20" i="12"/>
  <c r="T20" i="12"/>
  <c r="U20" i="12"/>
  <c r="V20" i="12"/>
  <c r="W20" i="12"/>
  <c r="X20" i="12"/>
  <c r="Y20" i="12"/>
  <c r="Z20" i="12"/>
  <c r="AA20" i="12"/>
  <c r="AB20" i="12"/>
  <c r="A52" i="12"/>
  <c r="B52" i="12"/>
  <c r="C52" i="12"/>
  <c r="E52" i="12"/>
  <c r="F52" i="12"/>
  <c r="G52" i="12"/>
  <c r="J52" i="12"/>
  <c r="K52" i="12"/>
  <c r="L52" i="12"/>
  <c r="M52" i="12"/>
  <c r="N52" i="12"/>
  <c r="O52" i="12"/>
  <c r="P52" i="12"/>
  <c r="H52" i="12" s="1"/>
  <c r="Q52" i="12"/>
  <c r="I52" i="12" s="1"/>
  <c r="R52" i="12"/>
  <c r="S52" i="12"/>
  <c r="T52" i="12"/>
  <c r="U52" i="12"/>
  <c r="V52" i="12"/>
  <c r="W52" i="12"/>
  <c r="X52" i="12"/>
  <c r="Y52" i="12"/>
  <c r="Z52" i="12"/>
  <c r="AA52" i="12"/>
  <c r="AB52" i="12"/>
  <c r="A68" i="12"/>
  <c r="B68" i="12"/>
  <c r="C68" i="12"/>
  <c r="E68" i="12"/>
  <c r="F68" i="12"/>
  <c r="G68" i="12"/>
  <c r="J68" i="12"/>
  <c r="K68" i="12"/>
  <c r="L68" i="12"/>
  <c r="M68" i="12"/>
  <c r="N68" i="12"/>
  <c r="O68" i="12"/>
  <c r="P68" i="12"/>
  <c r="H68" i="12" s="1"/>
  <c r="Q68" i="12"/>
  <c r="I68" i="12" s="1"/>
  <c r="R68" i="12"/>
  <c r="S68" i="12"/>
  <c r="T68" i="12"/>
  <c r="U68" i="12"/>
  <c r="V68" i="12"/>
  <c r="W68" i="12"/>
  <c r="X68" i="12"/>
  <c r="Y68" i="12"/>
  <c r="Z68" i="12"/>
  <c r="AA68" i="12"/>
  <c r="AB68" i="12"/>
  <c r="A67" i="12"/>
  <c r="B67" i="12"/>
  <c r="C67" i="12"/>
  <c r="E67" i="12"/>
  <c r="F67" i="12"/>
  <c r="G67" i="12"/>
  <c r="J67" i="12"/>
  <c r="K67" i="12"/>
  <c r="L67" i="12"/>
  <c r="M67" i="12"/>
  <c r="N67" i="12"/>
  <c r="O67" i="12"/>
  <c r="P67" i="12"/>
  <c r="H67" i="12" s="1"/>
  <c r="Q67" i="12"/>
  <c r="I67" i="12" s="1"/>
  <c r="R67" i="12"/>
  <c r="S67" i="12"/>
  <c r="T67" i="12"/>
  <c r="U67" i="12"/>
  <c r="V67" i="12"/>
  <c r="W67" i="12"/>
  <c r="X67" i="12"/>
  <c r="Y67" i="12"/>
  <c r="Z67" i="12"/>
  <c r="AA67" i="12"/>
  <c r="AB67" i="12"/>
  <c r="A69" i="12"/>
  <c r="B69" i="12"/>
  <c r="C69" i="12"/>
  <c r="E69" i="12"/>
  <c r="F69" i="12"/>
  <c r="G69" i="12"/>
  <c r="J69" i="12"/>
  <c r="K69" i="12"/>
  <c r="L69" i="12"/>
  <c r="M69" i="12"/>
  <c r="N69" i="12"/>
  <c r="O69" i="12"/>
  <c r="P69" i="12"/>
  <c r="H69" i="12" s="1"/>
  <c r="Q69" i="12"/>
  <c r="I69" i="12" s="1"/>
  <c r="R69" i="12"/>
  <c r="S69" i="12"/>
  <c r="T69" i="12"/>
  <c r="U69" i="12"/>
  <c r="V69" i="12"/>
  <c r="W69" i="12"/>
  <c r="X69" i="12"/>
  <c r="Y69" i="12"/>
  <c r="Z69" i="12"/>
  <c r="AA69" i="12"/>
  <c r="AB69" i="12"/>
  <c r="A70" i="12"/>
  <c r="B70" i="12"/>
  <c r="C70" i="12"/>
  <c r="E70" i="12"/>
  <c r="F70" i="12"/>
  <c r="G70" i="12"/>
  <c r="J70" i="12"/>
  <c r="K70" i="12"/>
  <c r="L70" i="12"/>
  <c r="M70" i="12"/>
  <c r="N70" i="12"/>
  <c r="O70" i="12"/>
  <c r="P70" i="12"/>
  <c r="H70" i="12" s="1"/>
  <c r="Q70" i="12"/>
  <c r="I70" i="12" s="1"/>
  <c r="R70" i="12"/>
  <c r="S70" i="12"/>
  <c r="T70" i="12"/>
  <c r="U70" i="12"/>
  <c r="V70" i="12"/>
  <c r="W70" i="12"/>
  <c r="X70" i="12"/>
  <c r="Y70" i="12"/>
  <c r="Z70" i="12"/>
  <c r="AA70" i="12"/>
  <c r="AB70" i="12"/>
  <c r="A77" i="12"/>
  <c r="B77" i="12"/>
  <c r="C77" i="12"/>
  <c r="E77" i="12"/>
  <c r="F77" i="12"/>
  <c r="G77" i="12"/>
  <c r="J77" i="12"/>
  <c r="K77" i="12"/>
  <c r="L77" i="12"/>
  <c r="M77" i="12"/>
  <c r="N77" i="12"/>
  <c r="O77" i="12"/>
  <c r="P77" i="12"/>
  <c r="H77" i="12" s="1"/>
  <c r="Q77" i="12"/>
  <c r="I77" i="12" s="1"/>
  <c r="R77" i="12"/>
  <c r="S77" i="12"/>
  <c r="T77" i="12"/>
  <c r="U77" i="12"/>
  <c r="V77" i="12"/>
  <c r="W77" i="12"/>
  <c r="X77" i="12"/>
  <c r="Y77" i="12"/>
  <c r="Z77" i="12"/>
  <c r="AA77" i="12"/>
  <c r="AB77" i="12"/>
  <c r="A118" i="12"/>
  <c r="B118" i="12"/>
  <c r="C118" i="12"/>
  <c r="E118" i="12"/>
  <c r="F118" i="12"/>
  <c r="G118" i="12"/>
  <c r="J118" i="12"/>
  <c r="K118" i="12"/>
  <c r="L118" i="12"/>
  <c r="M118" i="12"/>
  <c r="N118" i="12"/>
  <c r="O118" i="12"/>
  <c r="P118" i="12"/>
  <c r="H118" i="12" s="1"/>
  <c r="Q118" i="12"/>
  <c r="I118" i="12" s="1"/>
  <c r="R118" i="12"/>
  <c r="S118" i="12"/>
  <c r="T118" i="12"/>
  <c r="U118" i="12"/>
  <c r="V118" i="12"/>
  <c r="W118" i="12"/>
  <c r="X118" i="12"/>
  <c r="Y118" i="12"/>
  <c r="Z118" i="12"/>
  <c r="AA118" i="12"/>
  <c r="AB118" i="12"/>
  <c r="A121" i="12"/>
  <c r="B121" i="12"/>
  <c r="C121" i="12"/>
  <c r="E121" i="12"/>
  <c r="F121" i="12"/>
  <c r="G121" i="12"/>
  <c r="J121" i="12"/>
  <c r="K121" i="12"/>
  <c r="L121" i="12"/>
  <c r="M121" i="12"/>
  <c r="N121" i="12"/>
  <c r="O121" i="12"/>
  <c r="P121" i="12"/>
  <c r="H121" i="12" s="1"/>
  <c r="Q121" i="12"/>
  <c r="I121" i="12" s="1"/>
  <c r="R121" i="12"/>
  <c r="S121" i="12"/>
  <c r="T121" i="12"/>
  <c r="U121" i="12"/>
  <c r="V121" i="12"/>
  <c r="W121" i="12"/>
  <c r="X121" i="12"/>
  <c r="Y121" i="12"/>
  <c r="Z121" i="12"/>
  <c r="AA121" i="12"/>
  <c r="AB121" i="12"/>
  <c r="A145" i="12"/>
  <c r="B145" i="12"/>
  <c r="C145" i="12"/>
  <c r="E145" i="12"/>
  <c r="F145" i="12"/>
  <c r="G145" i="12"/>
  <c r="J145" i="12"/>
  <c r="K145" i="12"/>
  <c r="L145" i="12"/>
  <c r="M145" i="12"/>
  <c r="N145" i="12"/>
  <c r="O145" i="12"/>
  <c r="P145" i="12"/>
  <c r="H145" i="12" s="1"/>
  <c r="Q145" i="12"/>
  <c r="I145" i="12" s="1"/>
  <c r="R145" i="12"/>
  <c r="S145" i="12"/>
  <c r="T145" i="12"/>
  <c r="U145" i="12"/>
  <c r="V145" i="12"/>
  <c r="W145" i="12"/>
  <c r="X145" i="12"/>
  <c r="Y145" i="12"/>
  <c r="Z145" i="12"/>
  <c r="AA145" i="12"/>
  <c r="AB145" i="12"/>
  <c r="A156" i="12"/>
  <c r="B156" i="12"/>
  <c r="C156" i="12"/>
  <c r="E156" i="12"/>
  <c r="F156" i="12"/>
  <c r="G156" i="12"/>
  <c r="J156" i="12"/>
  <c r="K156" i="12"/>
  <c r="L156" i="12"/>
  <c r="M156" i="12"/>
  <c r="N156" i="12"/>
  <c r="O156" i="12"/>
  <c r="P156" i="12"/>
  <c r="H156" i="12" s="1"/>
  <c r="Q156" i="12"/>
  <c r="I156" i="12" s="1"/>
  <c r="R156" i="12"/>
  <c r="S156" i="12"/>
  <c r="T156" i="12"/>
  <c r="U156" i="12"/>
  <c r="V156" i="12"/>
  <c r="W156" i="12"/>
  <c r="X156" i="12"/>
  <c r="Y156" i="12"/>
  <c r="Z156" i="12"/>
  <c r="AA156" i="12"/>
  <c r="AB156" i="12"/>
  <c r="A157" i="12"/>
  <c r="B157" i="12"/>
  <c r="C157" i="12"/>
  <c r="E157" i="12"/>
  <c r="F157" i="12"/>
  <c r="G157" i="12"/>
  <c r="J157" i="12"/>
  <c r="K157" i="12"/>
  <c r="L157" i="12"/>
  <c r="M157" i="12"/>
  <c r="N157" i="12"/>
  <c r="O157" i="12"/>
  <c r="P157" i="12"/>
  <c r="H157" i="12" s="1"/>
  <c r="Q157" i="12"/>
  <c r="I157" i="12" s="1"/>
  <c r="R157" i="12"/>
  <c r="S157" i="12"/>
  <c r="T157" i="12"/>
  <c r="U157" i="12"/>
  <c r="V157" i="12"/>
  <c r="W157" i="12"/>
  <c r="X157" i="12"/>
  <c r="Y157" i="12"/>
  <c r="Z157" i="12"/>
  <c r="AA157" i="12"/>
  <c r="AB157" i="12"/>
  <c r="Q99" i="12" l="1"/>
  <c r="P99" i="12"/>
  <c r="H5" i="12" l="1"/>
  <c r="Q140" i="12" l="1"/>
  <c r="I140" i="12" s="1"/>
  <c r="P140" i="12"/>
  <c r="H140" i="12" s="1"/>
  <c r="I99" i="12"/>
  <c r="H99" i="12"/>
  <c r="F140" i="12" l="1"/>
  <c r="AB140" i="12"/>
  <c r="G140" i="12" l="1"/>
  <c r="F99" i="12" l="1"/>
  <c r="A99" i="12" l="1"/>
  <c r="B99" i="12"/>
  <c r="C99" i="12"/>
  <c r="E99" i="12"/>
  <c r="G99" i="12"/>
  <c r="AB99" i="12"/>
  <c r="J99" i="12"/>
  <c r="K99" i="12"/>
  <c r="L99" i="12"/>
  <c r="M99" i="12"/>
  <c r="N99" i="12"/>
  <c r="O99" i="12"/>
  <c r="R99" i="12"/>
  <c r="S99" i="12"/>
  <c r="T99" i="12"/>
  <c r="U99" i="12"/>
  <c r="V99" i="12"/>
  <c r="W99" i="12"/>
  <c r="X99" i="12"/>
  <c r="Y99" i="12"/>
  <c r="Z99" i="12"/>
  <c r="AA99" i="12"/>
  <c r="AA140" i="12"/>
  <c r="Z140" i="12"/>
  <c r="Y140" i="12"/>
  <c r="X140" i="12"/>
  <c r="W140" i="12"/>
  <c r="V140" i="12"/>
  <c r="U140" i="12"/>
  <c r="T140" i="12"/>
  <c r="S140" i="12"/>
  <c r="R140" i="12"/>
  <c r="O140" i="12"/>
  <c r="N140" i="12"/>
  <c r="M140" i="12"/>
  <c r="L140" i="12"/>
  <c r="K140" i="12"/>
  <c r="J140" i="12"/>
  <c r="E140" i="12"/>
  <c r="C140" i="12"/>
  <c r="B140" i="12"/>
  <c r="A140" i="12"/>
  <c r="AB5" i="12" l="1"/>
  <c r="H4" i="12" s="1"/>
</calcChain>
</file>

<file path=xl/sharedStrings.xml><?xml version="1.0" encoding="utf-8"?>
<sst xmlns="http://schemas.openxmlformats.org/spreadsheetml/2006/main" count="2918" uniqueCount="216">
  <si>
    <t>tray code</t>
  </si>
  <si>
    <t>tray</t>
  </si>
  <si>
    <t>tray description</t>
  </si>
  <si>
    <t>price each</t>
  </si>
  <si>
    <t>plug count</t>
  </si>
  <si>
    <t>QTY</t>
  </si>
  <si>
    <t>sku</t>
  </si>
  <si>
    <t>price
tray</t>
  </si>
  <si>
    <t>Special Instructions:</t>
  </si>
  <si>
    <t>Ship Week</t>
  </si>
  <si>
    <t>Company</t>
  </si>
  <si>
    <t>Customer
Number</t>
  </si>
  <si>
    <t>new</t>
  </si>
  <si>
    <t>patent</t>
  </si>
  <si>
    <t>cutflower</t>
  </si>
  <si>
    <t>tag rule</t>
  </si>
  <si>
    <t xml:space="preserve">Volume 1
</t>
  </si>
  <si>
    <t xml:space="preserve">Volume 2
</t>
  </si>
  <si>
    <t xml:space="preserve">Volume 3
</t>
  </si>
  <si>
    <t>Volume 1
w/EOD</t>
  </si>
  <si>
    <t>Volume 2
w/EOD</t>
  </si>
  <si>
    <t>Volume 3
w/EOD</t>
  </si>
  <si>
    <t>How Did They 
Place The Order</t>
  </si>
  <si>
    <t>Who Placed 
The Order</t>
  </si>
  <si>
    <t>(Terms and Conditions continued on next page below. See the "Order" tab to enter your order.)</t>
  </si>
  <si>
    <t>Add Tags to Match Order?</t>
  </si>
  <si>
    <t>Variety</t>
  </si>
  <si>
    <t>V#</t>
  </si>
  <si>
    <t>extended line</t>
  </si>
  <si>
    <t>subtotal</t>
  </si>
  <si>
    <t>Subtotal</t>
  </si>
  <si>
    <t>Volume</t>
  </si>
  <si>
    <t>EOD</t>
  </si>
  <si>
    <t>N</t>
  </si>
  <si>
    <t>(1 thru 3)</t>
  </si>
  <si>
    <t>(Y or N)</t>
  </si>
  <si>
    <t>POINSETTIA RED ELF (Early Dark Red)</t>
  </si>
  <si>
    <t>ZZ</t>
  </si>
  <si>
    <t>52 CELL</t>
  </si>
  <si>
    <t>STRIP TRAY</t>
  </si>
  <si>
    <t>PAT</t>
  </si>
  <si>
    <t>Patented</t>
  </si>
  <si>
    <t>T4</t>
  </si>
  <si>
    <t>Tag not available</t>
  </si>
  <si>
    <t>POINSETTIA JESTER RED (Early Dark Red)</t>
  </si>
  <si>
    <t>POINSETTIA MARBLESTAR (Midseason Pink/Cream)</t>
  </si>
  <si>
    <t>POINSETTIA SNOWY WHITE (Early)</t>
  </si>
  <si>
    <t>POINSETTIA J'ADORE HOT PINK (Early)</t>
  </si>
  <si>
    <t>POINSETTIA CANDY CINNAMON (Midseason)</t>
  </si>
  <si>
    <t>POINSETTIA CANDY WINTERGREEN (Midseason Lime Green)</t>
  </si>
  <si>
    <t>POINSETTIA WHITE WONDER (Midseason)</t>
  </si>
  <si>
    <t>POINSETTIA GOLDEN GLO (Midseason Bright Yellow)</t>
  </si>
  <si>
    <t>POINSETTIA PRINCETTIA RED (Early)</t>
  </si>
  <si>
    <t>POINSETTIA ROBYN RED (Early)</t>
  </si>
  <si>
    <t>ANN</t>
  </si>
  <si>
    <t>Annual variety</t>
  </si>
  <si>
    <t>POINSETTIA BLISSFUL RED (Late)</t>
  </si>
  <si>
    <t>POINSETTIA ATLA (Midseason Red)</t>
  </si>
  <si>
    <t>POINSETTIA GREEN ENVY (Midseason Green)</t>
  </si>
  <si>
    <t>POINSETTIA WHITESTAR (Early White)</t>
  </si>
  <si>
    <t>POINSETTIA WINTER ROSE DARK RED (Late Ruffled)</t>
  </si>
  <si>
    <t>POINSETTIA FREEDOM PINK (Midseason)</t>
  </si>
  <si>
    <t>POINSETTIA FREEDOM RED (Midseason)</t>
  </si>
  <si>
    <t>POINSETTIA FREEDOM WHITE (Midseason)</t>
  </si>
  <si>
    <t>POINSETTIA MAREN (Midseason Salmon Pink)</t>
  </si>
  <si>
    <t>POINSETTIA ASTRO RED (Early)</t>
  </si>
  <si>
    <t>POINSETTIA PRESTIGE RED (Midseason Dark Red)</t>
  </si>
  <si>
    <t>POINSETTIA CORTEZ BURGUNDY (Late)</t>
  </si>
  <si>
    <t>POINSETTIA PRINCETTIA DARK PINK (Early Dark Magenta Pink)</t>
  </si>
  <si>
    <t>POINSETTIA CHRISTMAS GLORY PINK (Early)</t>
  </si>
  <si>
    <t>POINSETTIA ENDURING PINK (Midseason)</t>
  </si>
  <si>
    <t>POINSETTIA CHRISTMAS JOY PINK (Early)</t>
  </si>
  <si>
    <t>POINSETTIA ORION EARLY RED (Very Early Dark Red)</t>
  </si>
  <si>
    <t>POINSETTIA WINTER ROSE EARLY RED (Midseaon Ruffled)</t>
  </si>
  <si>
    <t>POINSETTIA CHRISTMAS BEAUTY MARBLE (Midseason Pink Marble)</t>
  </si>
  <si>
    <t>POINSETTIA CHRISTMAS MORNING (Early Red)</t>
  </si>
  <si>
    <t>POINSETTIA CHRISTMAS FEELINGS RED (Midseason)</t>
  </si>
  <si>
    <t>POINSETTIA CHRISTMAS AURORA (Midseason Red)</t>
  </si>
  <si>
    <t>POINSETTIA CHRISTMAS JOY WHITE (Early)</t>
  </si>
  <si>
    <t>POINSETTIA AUTUMN LEAVES (Midseason Golden Peach)</t>
  </si>
  <si>
    <t>POINSETTIA CHRISTMAS BEAUTY RED (Midseason)</t>
  </si>
  <si>
    <t>POINSETTIA CHRISTMAS BEAUTY QUEEN (Midseason Pink)</t>
  </si>
  <si>
    <t>POINSETTIA BURNING EMBER (Midseason Bright Red)</t>
  </si>
  <si>
    <t>POINSETTIA CHRISTMAS BEAUTY PRINCESS (Early Dark Pink w/Light Ctr)</t>
  </si>
  <si>
    <t>POINSETTIA PRINCETTIA PURE WHITE</t>
  </si>
  <si>
    <t>POINSETTIA CHRISTMAS FEELINGS PINK (Midseason)</t>
  </si>
  <si>
    <t>POINSETTIA CHRISTMAS FEELINGS WHITE (Early)</t>
  </si>
  <si>
    <t>POINSETTIA FREEDOM EARLY RED (Early)</t>
  </si>
  <si>
    <t>POINSETTIA PRESTIGE MAROON (Midseason)</t>
  </si>
  <si>
    <t>POINSETTIA MARS PINK (Midseason)</t>
  </si>
  <si>
    <t>POINSETTIA ENDURING MARBLE (Midseason Cream/Pink)</t>
  </si>
  <si>
    <t>POINSETTIA ENDURING RED (Midseason)</t>
  </si>
  <si>
    <t>POINSETTIA ENDURING WHITE (Midseason)</t>
  </si>
  <si>
    <t>POINSETTIA CHRISTMAS WISH RED (Midseason)</t>
  </si>
  <si>
    <t>POINSETTIA VALENTINE (Midseason Dark Red Ruffled)</t>
  </si>
  <si>
    <t>POINSETTIA RED SOUL (Midseason)</t>
  </si>
  <si>
    <t>POINSETTIA ADVENT RED (Very Early Bright Red)</t>
  </si>
  <si>
    <t>POINSETTIA PRESTIGE EARLY RED (Midseason Dark Red)</t>
  </si>
  <si>
    <t>POINSETTIA CHRISTMAS EVE RED (Very Early)</t>
  </si>
  <si>
    <t>POINSETTIA CHRISTMAS SEASON RED (Very Early)</t>
  </si>
  <si>
    <t>POINSETTIA CLASSIC RED (Midseason)</t>
  </si>
  <si>
    <t>POINSETTIA CLASSIC WHITE (Midseason)</t>
  </si>
  <si>
    <t>POINSETTIA ICE PUNCH (Midseason Red w/White Center)</t>
  </si>
  <si>
    <t>POINSETTIA POLAR BEAR (Midseason White)</t>
  </si>
  <si>
    <t>POINSETTIA CHRISTMAS FEELINGS MERLOT (Midseason Burgundy)</t>
  </si>
  <si>
    <t>POINSETTIA WINTERSUN WHITE (Early)</t>
  </si>
  <si>
    <t>POINSETTIA CHRISTMAS DAY RED (Midseason Dark Red)</t>
  </si>
  <si>
    <t>POINSETTIA NOEL RED (Early)</t>
  </si>
  <si>
    <t>POINSETTIA TAPESTRY (Midseason Red w/Var. Foliage)</t>
  </si>
  <si>
    <t>POINSETTIA CHRISTMAS SEASON MARBLE (Very Early Pink/Cream)</t>
  </si>
  <si>
    <t>POINSETTIA CHRISTMAS SEASON PINK (Very Early)</t>
  </si>
  <si>
    <t>POINSETTIA CHRISTMAS SEASON WHITE (Very Early)</t>
  </si>
  <si>
    <t>POINSETTIA FERRARA RED (Midseason Bright Red)</t>
  </si>
  <si>
    <t>POINSETTIA JUBILEE RED (Early)</t>
  </si>
  <si>
    <t>POT</t>
  </si>
  <si>
    <t>Suited for pot crop production</t>
  </si>
  <si>
    <t>POINSETTIA RED GLITTER (Late Red w/White Flecks)</t>
  </si>
  <si>
    <t>POINSETTIA BRAVO BRIGHT RED (Midseason)</t>
  </si>
  <si>
    <t>POINSETTIA EURO GLORY RED (Late)</t>
  </si>
  <si>
    <t>POINSETTIA INFINITY POLAR (Midseason White)</t>
  </si>
  <si>
    <t>POINSETTIA INFINITY RED (Midseason)</t>
  </si>
  <si>
    <t>POINSETTIA PREMIUM EARLY RED (Early)</t>
  </si>
  <si>
    <t>POINSETTIA PREMIUM ICE CRYSTAL (Early Red/White Bicolor)</t>
  </si>
  <si>
    <t>POINSETTIA PREMIUM LIPSTICK PINK (Early)</t>
  </si>
  <si>
    <t>POINSETTIA PREMIUM MARBLE (Early Pink/White Bicolor)</t>
  </si>
  <si>
    <t>POINSETTIA PREMIUM PICASSO (Early Soft Peppermint)</t>
  </si>
  <si>
    <t>POINSETTIA PREMIUM POLAR (Early White)</t>
  </si>
  <si>
    <t>POINSETTIA PREMIUM RED (Early)</t>
  </si>
  <si>
    <t>POINSETTIA PREMIUM WHITE (Early)</t>
  </si>
  <si>
    <t>POINSETTIA PROTEGE DARK RED (Midseason)</t>
  </si>
  <si>
    <t>POINSETTIA VIKING CINNAMON (Midseason Apricot Sprinkle)</t>
  </si>
  <si>
    <t>POINSETTIA VIKING RED (Midseason)</t>
  </si>
  <si>
    <t>POINSETTIA HERA RED (Midseason)</t>
  </si>
  <si>
    <t>POINSETTIA CHRISTMAS GLORY WHITE (Early)</t>
  </si>
  <si>
    <t>POINSETTIA JUBILEE PINK (Early)</t>
  </si>
  <si>
    <t>POINSETTIA CHRISTMAS BEAUTY PINK (Midseason)</t>
  </si>
  <si>
    <t>POINSETTIA MARBELLA (Early Pink/Cream)</t>
  </si>
  <si>
    <t>POINSETTIA MARS EARLY RED (Early Dark Red)</t>
  </si>
  <si>
    <t>POINSETTIA LUV U PINK (Late Pink Euphorbia)</t>
  </si>
  <si>
    <t>POINSETTIA CHRISTMAS GLORY RED (Early)</t>
  </si>
  <si>
    <t>POINSETTIA CHRISTMAS JOY RED (Early)</t>
  </si>
  <si>
    <t>POINSETTIA JUBILEE JINGLE BELLS (Early Red w/Pink Flakes)</t>
  </si>
  <si>
    <t>POINSETTIA JUBILEE WHITE (Early)</t>
  </si>
  <si>
    <t>POINSETTIA TITAN RED (Early)</t>
  </si>
  <si>
    <t>POINSETTIA ADVANTAGE RED (Midseason)</t>
  </si>
  <si>
    <t>POINSETTIA CHRISTMAS BEAUTY NORTH POLE (Midseason White)</t>
  </si>
  <si>
    <t>POINSETTIA CHRISTMAS TRADITIONS (Late Red)</t>
  </si>
  <si>
    <t>POINSETTIA MATINEE BRIGHT RED (Midseason)</t>
  </si>
  <si>
    <t>PER</t>
  </si>
  <si>
    <t>Perennial variety</t>
  </si>
  <si>
    <t>POINSETTIA CHRISTMAS WISH PINK (Midseason)</t>
  </si>
  <si>
    <t>POINSETTIA CHRISTMAS SPIRIT (Early)</t>
  </si>
  <si>
    <t>POINSETTIA CHRISTMAS CHEER (Early)</t>
  </si>
  <si>
    <t>POINSETTIA CHRISTMAS BEAUTY CINNAMON (Midseason)</t>
  </si>
  <si>
    <t>POINSETTIA CHRISTMAS JOY MARBLE (Early)</t>
  </si>
  <si>
    <t>POINSETTIA CHRISTMAS MAGIC RED (Very Early)</t>
  </si>
  <si>
    <t>POINSETTIA LYRA RED (Midseason)</t>
  </si>
  <si>
    <t>POINSETTIA MIRAGE RED (Early)</t>
  </si>
  <si>
    <t>POINSETTIA ARIES RED (Early)</t>
  </si>
  <si>
    <t>POINSETTIA BRAVO PINK (Midseason)</t>
  </si>
  <si>
    <t>POINSETTIA BRAVO WHITE (Midseason)</t>
  </si>
  <si>
    <t>POINSETTIA GRANDE ITALIA RED (Midseason)</t>
  </si>
  <si>
    <t>POINSETTIA HARLEQUIN RED (Midseason Ruffled)</t>
  </si>
  <si>
    <t>POINSETTIA LEONA RED (Late)</t>
  </si>
  <si>
    <t>POINSETTIA SOUTHERN BELLE RED (Midseason)</t>
  </si>
  <si>
    <t>POINSETTIA ALASKA (White)</t>
  </si>
  <si>
    <t>POINSETTIA ALPINA (White)</t>
  </si>
  <si>
    <t>POINSETTIA CANDY BUBBLEGUM (Midseason Hot Pink)</t>
  </si>
  <si>
    <t>POINSETTIA CARINA HOT PINK</t>
  </si>
  <si>
    <t>POINSETTIA CHRISTMAS BELLS (Midseason Deep Red)</t>
  </si>
  <si>
    <t>POINSETTIA CHRISTMAS MOUSE RED</t>
  </si>
  <si>
    <t>NEW</t>
  </si>
  <si>
    <t>New item with vendor</t>
  </si>
  <si>
    <t>POINSETTIA DESIDERIO RED (Early)</t>
  </si>
  <si>
    <t>POINSETTIA DRACO RED (Midseason)</t>
  </si>
  <si>
    <t>POINSETTIA GEMMA RED</t>
  </si>
  <si>
    <t>POINSETTIA HOLLY BERRY Midseason Red)</t>
  </si>
  <si>
    <t>POINSETTIA LEONA WHITE</t>
  </si>
  <si>
    <t>POINSETTIA MARS LATE RED (Late Season)</t>
  </si>
  <si>
    <t>POINSETTIA PRIMA RED (Early)</t>
  </si>
  <si>
    <t>POINSETTIA SERENA RED (Midseason)</t>
  </si>
  <si>
    <t>POINSETTIA SUPERBA NEW GLITTER (Midseason Bicolor)</t>
  </si>
  <si>
    <t>POINSETTIA SUPERBA RED (Midseason)</t>
  </si>
  <si>
    <t>POINSETTIA PRESTIGIOUS RED</t>
  </si>
  <si>
    <t>POINSETTIA EARLY POLLY'S PINK</t>
  </si>
  <si>
    <t>POINSETTIA FROZEN</t>
  </si>
  <si>
    <t>POINSETTIA IMPERIAL</t>
  </si>
  <si>
    <t>POINSETTIA VIKING PRO RED</t>
  </si>
  <si>
    <t>POINSETTIA CANDY CANE</t>
  </si>
  <si>
    <t>POINSETTIA ORANGE GLOW</t>
  </si>
  <si>
    <t>POINSETTIA TORO RED</t>
  </si>
  <si>
    <t>POINSETTIA VIRGO WHITE</t>
  </si>
  <si>
    <t>POINSETTIA ROBYN PINK</t>
  </si>
  <si>
    <t>POINSETTIA SUPERBA MARBLE</t>
  </si>
  <si>
    <t>POINSETTIA SUPERBA PINK</t>
  </si>
  <si>
    <t>POINSETTIA SUPERBA WHITE</t>
  </si>
  <si>
    <t>POINSETTIA BIANCANEVE WHITE</t>
  </si>
  <si>
    <t>POINSETTIA J'ADORE DARK PINK</t>
  </si>
  <si>
    <t>POINSETTIA J'ADORE WHITE PEARL</t>
  </si>
  <si>
    <t>POINSETTIA J'ADORE SOFT PINK</t>
  </si>
  <si>
    <t>POINSETTIA SKYSTAR</t>
  </si>
  <si>
    <t>POINSETTIA KAYLA RED</t>
  </si>
  <si>
    <t>PO293</t>
  </si>
  <si>
    <t>POINSETTIA BRILLIANT WHITE</t>
  </si>
  <si>
    <t>POINSETTIA CHRISTMAS MOUSE PINK</t>
  </si>
  <si>
    <t>POINSETTIA EARLY ELEGANCE PINK</t>
  </si>
  <si>
    <t>POINSETTIA EARLY ELEGANCE MARBLE</t>
  </si>
  <si>
    <t>POINSETTIA EARLY ELEGANCE RED</t>
  </si>
  <si>
    <t>POINSETTIA EARLY ELEGANCE WHITE</t>
  </si>
  <si>
    <t>POINSETTIA FABYULEOUS RED</t>
  </si>
  <si>
    <t>POINSETTIA NORWIN ORANGE</t>
  </si>
  <si>
    <t>POINSETTIA PINK CHAMPAGNE</t>
  </si>
  <si>
    <t>POINSETTIA RUNWAY RED</t>
  </si>
  <si>
    <t>POINSETTIA TIDINGS DARK PINK</t>
  </si>
  <si>
    <t>POINSETTIA TIDINGS LIGHT PINK</t>
  </si>
  <si>
    <t xml:space="preserve">Early Order Discount available for orders booked by March 26, 2022. 
Volume pricing, which begins with 10,000 plugs, is based on total volume of poinsettia liners purchased in the previous season or until the current season exceeds this volume. Please call for a quote if your orders meets this criteria.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</si>
</sst>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2">
    <font>
      <sz val="12"/>
      <color theme="1"/>
      <name val="Calibri"/>
      <family val="2"/>
      <scheme val="minor"/>
    </font>
    <font>
      <sz val="12"/>
      <color rgb="FF000000"/>
      <name val="Calibri"/>
      <family val="2"/>
    </font>
    <font>
      <sz val="12"/>
      <color rgb="FF000000"/>
      <name val="Calibri"/>
      <family val="2"/>
      <scheme val="minor"/>
    </font>
    <font>
      <sz val="16"/>
      <color theme="1"/>
      <name val="Calibri"/>
      <family val="2"/>
      <scheme val="minor"/>
    </font>
    <font>
      <sz val="14"/>
      <color theme="1"/>
      <name val="Calibri"/>
      <family val="2"/>
      <scheme val="minor"/>
    </font>
    <font>
      <sz val="13"/>
      <color theme="1"/>
      <name val="Calibri"/>
      <family val="2"/>
      <scheme val="minor"/>
    </font>
    <font>
      <sz val="12"/>
      <name val="Arial"/>
      <family val="2"/>
    </font>
    <font>
      <sz val="10"/>
      <color theme="4"/>
      <name val="Arial"/>
      <family val="2"/>
    </font>
    <font>
      <sz val="11"/>
      <color theme="1"/>
      <name val="Calibri"/>
      <family val="2"/>
      <scheme val="minor"/>
    </font>
    <font>
      <sz val="14"/>
      <color rgb="FF1E1E1E"/>
      <name val="Calibri"/>
      <family val="2"/>
    </font>
    <font>
      <sz val="14"/>
      <color theme="9" tint="-0.499984740745262"/>
      <name val="Calibri (Body)_x0000_"/>
    </font>
    <font>
      <sz val="14"/>
      <color theme="9" tint="-0.499984740745262"/>
      <name val="Calibri"/>
      <family val="2"/>
      <scheme val="minor"/>
    </font>
  </fonts>
  <fills count="6">
    <fill>
      <patternFill patternType="none"/>
    </fill>
    <fill>
      <patternFill patternType="gray125"/>
    </fill>
    <fill>
      <patternFill patternType="solid">
        <fgColor rgb="FFF2F2F2"/>
        <bgColor rgb="FF000000"/>
      </patternFill>
    </fill>
    <fill>
      <patternFill patternType="solid">
        <fgColor theme="9" tint="0.79998168889431442"/>
        <bgColor indexed="64"/>
      </patternFill>
    </fill>
    <fill>
      <patternFill patternType="solid">
        <fgColor theme="8" tint="0.79998168889431442"/>
        <bgColor indexed="64"/>
      </patternFill>
    </fill>
    <fill>
      <patternFill patternType="solid">
        <fgColor theme="8" tint="0.79998168889431442"/>
        <bgColor rgb="FF000000"/>
      </patternFill>
    </fill>
  </fills>
  <borders count="29">
    <border>
      <left/>
      <right/>
      <top/>
      <bottom/>
      <diagonal/>
    </border>
    <border>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auto="1"/>
      </bottom>
      <diagonal/>
    </border>
    <border>
      <left style="thin">
        <color indexed="64"/>
      </left>
      <right/>
      <top/>
      <bottom style="medium">
        <color auto="1"/>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right style="thin">
        <color indexed="64"/>
      </right>
      <top style="thin">
        <color theme="2" tint="-0.24994659260841701"/>
      </top>
      <bottom style="thin">
        <color indexed="64"/>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theme="2" tint="-0.24994659260841701"/>
      </top>
      <bottom style="thin">
        <color indexed="64"/>
      </bottom>
      <diagonal/>
    </border>
    <border>
      <left style="thin">
        <color indexed="64"/>
      </left>
      <right style="thin">
        <color indexed="64"/>
      </right>
      <top style="thin">
        <color indexed="64"/>
      </top>
      <bottom style="thin">
        <color theme="2" tint="-0.24994659260841701"/>
      </bottom>
      <diagonal/>
    </border>
    <border>
      <left/>
      <right style="thin">
        <color indexed="64"/>
      </right>
      <top style="thin">
        <color indexed="64"/>
      </top>
      <bottom style="thin">
        <color theme="2" tint="-0.24994659260841701"/>
      </bottom>
      <diagonal/>
    </border>
    <border>
      <left style="thin">
        <color indexed="64"/>
      </left>
      <right/>
      <top style="thin">
        <color indexed="64"/>
      </top>
      <bottom style="thin">
        <color theme="2" tint="-0.24994659260841701"/>
      </bottom>
      <diagonal/>
    </border>
    <border>
      <left style="thick">
        <color theme="0"/>
      </left>
      <right style="thick">
        <color theme="0"/>
      </right>
      <top style="thick">
        <color theme="0"/>
      </top>
      <bottom style="thick">
        <color theme="0"/>
      </bottom>
      <diagonal/>
    </border>
    <border>
      <left style="thin">
        <color indexed="64"/>
      </left>
      <right/>
      <top style="thin">
        <color indexed="64"/>
      </top>
      <bottom style="thin">
        <color indexed="64"/>
      </bottom>
      <diagonal/>
    </border>
    <border>
      <left style="thin">
        <color theme="2" tint="-9.9948118533890809E-2"/>
      </left>
      <right/>
      <top style="thin">
        <color indexed="64"/>
      </top>
      <bottom style="thin">
        <color indexed="64"/>
      </bottom>
      <diagonal/>
    </border>
    <border>
      <left/>
      <right style="thin">
        <color theme="2" tint="-9.9948118533890809E-2"/>
      </right>
      <top style="thin">
        <color indexed="64"/>
      </top>
      <bottom style="thin">
        <color indexed="64"/>
      </bottom>
      <diagonal/>
    </border>
    <border>
      <left style="thin">
        <color indexed="64"/>
      </left>
      <right/>
      <top style="thin">
        <color theme="2" tint="-0.24994659260841701"/>
      </top>
      <bottom/>
      <diagonal/>
    </border>
    <border>
      <left/>
      <right style="thin">
        <color indexed="64"/>
      </right>
      <top style="thin">
        <color theme="2" tint="-0.24994659260841701"/>
      </top>
      <bottom/>
      <diagonal/>
    </border>
    <border>
      <left/>
      <right style="thin">
        <color theme="2" tint="-0.24994659260841701"/>
      </right>
      <top/>
      <bottom style="thin">
        <color indexed="64"/>
      </bottom>
      <diagonal/>
    </border>
    <border>
      <left style="thin">
        <color theme="2" tint="-0.24994659260841701"/>
      </left>
      <right style="thin">
        <color theme="2" tint="-0.24994659260841701"/>
      </right>
      <top/>
      <bottom style="thin">
        <color indexed="64"/>
      </bottom>
      <diagonal/>
    </border>
    <border>
      <left style="thin">
        <color theme="2" tint="-0.24994659260841701"/>
      </left>
      <right/>
      <top/>
      <bottom style="thin">
        <color indexed="64"/>
      </bottom>
      <diagonal/>
    </border>
    <border>
      <left style="thin">
        <color indexed="64"/>
      </left>
      <right style="thin">
        <color indexed="64"/>
      </right>
      <top style="thin">
        <color indexed="64"/>
      </top>
      <bottom style="medium">
        <color auto="1"/>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66">
    <xf numFmtId="0" fontId="0" fillId="0" borderId="0" xfId="0"/>
    <xf numFmtId="3" fontId="4" fillId="0" borderId="11" xfId="0" applyNumberFormat="1" applyFont="1" applyFill="1" applyBorder="1" applyAlignment="1" applyProtection="1">
      <alignment horizontal="left" vertical="center"/>
      <protection locked="0"/>
    </xf>
    <xf numFmtId="0" fontId="6" fillId="0" borderId="17" xfId="0" applyFont="1" applyFill="1" applyBorder="1" applyAlignment="1">
      <alignment vertical="top"/>
    </xf>
    <xf numFmtId="0" fontId="6" fillId="0" borderId="17" xfId="0" applyFont="1" applyFill="1" applyBorder="1"/>
    <xf numFmtId="0" fontId="0" fillId="0" borderId="5" xfId="0" applyBorder="1" applyAlignment="1" applyProtection="1">
      <alignment horizontal="center"/>
      <protection locked="0"/>
    </xf>
    <xf numFmtId="0" fontId="7" fillId="0" borderId="17" xfId="0" applyFont="1" applyFill="1" applyBorder="1"/>
    <xf numFmtId="49" fontId="0" fillId="0" borderId="3" xfId="0" applyNumberFormat="1" applyFont="1" applyFill="1" applyBorder="1" applyAlignment="1" applyProtection="1">
      <alignment vertical="center"/>
      <protection locked="0"/>
    </xf>
    <xf numFmtId="49" fontId="0" fillId="0" borderId="14" xfId="0" applyNumberFormat="1" applyFont="1" applyFill="1" applyBorder="1" applyAlignment="1" applyProtection="1">
      <alignment horizontal="left" vertical="center"/>
    </xf>
    <xf numFmtId="0" fontId="0" fillId="0" borderId="0" xfId="0" applyAlignment="1" applyProtection="1">
      <alignment horizontal="center"/>
    </xf>
    <xf numFmtId="164" fontId="0" fillId="0" borderId="0" xfId="0" applyNumberFormat="1" applyProtection="1"/>
    <xf numFmtId="165" fontId="0" fillId="0" borderId="0" xfId="0" applyNumberFormat="1" applyProtection="1"/>
    <xf numFmtId="0" fontId="0" fillId="0" borderId="0" xfId="0" applyProtection="1"/>
    <xf numFmtId="0" fontId="1" fillId="2" borderId="7"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wrapText="1"/>
    </xf>
    <xf numFmtId="0" fontId="1" fillId="2" borderId="10" xfId="0" applyFont="1" applyFill="1" applyBorder="1" applyAlignment="1" applyProtection="1">
      <alignment horizontal="center" vertical="top" textRotation="90" wrapText="1"/>
    </xf>
    <xf numFmtId="0" fontId="1" fillId="2" borderId="10" xfId="0" applyFont="1" applyFill="1" applyBorder="1" applyAlignment="1" applyProtection="1">
      <alignment horizontal="left" vertical="top" wrapText="1"/>
    </xf>
    <xf numFmtId="164" fontId="1" fillId="2" borderId="10" xfId="0" applyNumberFormat="1" applyFont="1" applyFill="1" applyBorder="1" applyAlignment="1" applyProtection="1">
      <alignment horizontal="center" vertical="top" wrapText="1"/>
    </xf>
    <xf numFmtId="165" fontId="1" fillId="2" borderId="9" xfId="0" applyNumberFormat="1" applyFont="1" applyFill="1" applyBorder="1" applyAlignment="1" applyProtection="1">
      <alignment horizontal="center" vertical="top" wrapText="1"/>
    </xf>
    <xf numFmtId="0" fontId="1" fillId="2" borderId="8"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164" fontId="1" fillId="2" borderId="7" xfId="0" applyNumberFormat="1" applyFont="1" applyFill="1" applyBorder="1" applyAlignment="1" applyProtection="1">
      <alignment horizontal="center" vertical="top" wrapText="1"/>
    </xf>
    <xf numFmtId="0" fontId="2" fillId="0" borderId="0" xfId="0" applyFont="1" applyAlignment="1" applyProtection="1">
      <alignment horizontal="center"/>
    </xf>
    <xf numFmtId="164" fontId="0" fillId="0" borderId="0" xfId="0" applyNumberFormat="1" applyAlignment="1" applyProtection="1">
      <alignment horizontal="right"/>
    </xf>
    <xf numFmtId="165" fontId="0" fillId="0" borderId="0" xfId="0" applyNumberFormat="1" applyAlignment="1" applyProtection="1">
      <alignment horizontal="right"/>
    </xf>
    <xf numFmtId="165" fontId="0" fillId="0" borderId="0" xfId="0" applyNumberFormat="1" applyAlignment="1" applyProtection="1">
      <alignment horizontal="center"/>
    </xf>
    <xf numFmtId="0" fontId="0" fillId="0" borderId="0" xfId="0" applyFont="1" applyAlignment="1" applyProtection="1">
      <alignment horizontal="center"/>
    </xf>
    <xf numFmtId="0" fontId="0" fillId="0" borderId="0" xfId="0" applyAlignment="1" applyProtection="1">
      <alignment horizontal="left"/>
    </xf>
    <xf numFmtId="0" fontId="0" fillId="0" borderId="0" xfId="0" applyAlignment="1" applyProtection="1">
      <alignment horizontal="center" vertical="center"/>
    </xf>
    <xf numFmtId="49" fontId="0" fillId="0" borderId="19" xfId="0" applyNumberFormat="1" applyFont="1" applyFill="1" applyBorder="1" applyAlignment="1" applyProtection="1">
      <alignment vertical="center"/>
      <protection locked="0"/>
    </xf>
    <xf numFmtId="0" fontId="0" fillId="0" borderId="0" xfId="0" applyAlignment="1" applyProtection="1">
      <alignment vertical="top"/>
    </xf>
    <xf numFmtId="0" fontId="0" fillId="0" borderId="4" xfId="0" applyBorder="1" applyAlignment="1" applyProtection="1">
      <alignment horizontal="center"/>
      <protection locked="0"/>
    </xf>
    <xf numFmtId="0" fontId="2" fillId="0" borderId="0" xfId="0" applyFont="1" applyAlignment="1" applyProtection="1">
      <alignment horizontal="left"/>
    </xf>
    <xf numFmtId="165" fontId="1" fillId="2" borderId="9" xfId="0" applyNumberFormat="1" applyFont="1" applyFill="1" applyBorder="1" applyAlignment="1" applyProtection="1">
      <alignment horizontal="right" vertical="top" wrapText="1"/>
    </xf>
    <xf numFmtId="165" fontId="1" fillId="5" borderId="26" xfId="0" applyNumberFormat="1" applyFont="1" applyFill="1" applyBorder="1" applyAlignment="1" applyProtection="1">
      <alignment horizontal="center" vertical="top" wrapText="1"/>
    </xf>
    <xf numFmtId="165" fontId="9" fillId="4" borderId="0" xfId="0" applyNumberFormat="1" applyFont="1" applyFill="1" applyAlignment="1">
      <alignment horizontal="right" vertical="center"/>
    </xf>
    <xf numFmtId="0" fontId="0" fillId="0" borderId="0" xfId="0" applyAlignment="1" applyProtection="1">
      <alignment horizontal="right" indent="1"/>
    </xf>
    <xf numFmtId="0" fontId="4" fillId="4" borderId="4" xfId="0" applyFont="1" applyFill="1" applyBorder="1" applyAlignment="1" applyProtection="1">
      <alignment horizontal="center"/>
      <protection locked="0"/>
    </xf>
    <xf numFmtId="165" fontId="0" fillId="4" borderId="0" xfId="0" applyNumberFormat="1" applyFill="1" applyAlignment="1" applyProtection="1">
      <alignment horizontal="right"/>
    </xf>
    <xf numFmtId="165" fontId="3" fillId="4" borderId="21" xfId="0" applyNumberFormat="1" applyFont="1" applyFill="1" applyBorder="1" applyAlignment="1" applyProtection="1">
      <alignment horizontal="center" vertical="center" shrinkToFit="1"/>
    </xf>
    <xf numFmtId="165" fontId="0" fillId="4" borderId="22" xfId="0" applyNumberFormat="1" applyFill="1" applyBorder="1" applyAlignment="1" applyProtection="1">
      <alignment horizontal="center" vertical="center" shrinkToFit="1"/>
    </xf>
    <xf numFmtId="49" fontId="10" fillId="3" borderId="28" xfId="0" applyNumberFormat="1" applyFont="1" applyFill="1" applyBorder="1" applyAlignment="1" applyProtection="1">
      <alignment horizontal="left" vertical="center" wrapText="1" indent="1" shrinkToFit="1"/>
    </xf>
    <xf numFmtId="0" fontId="11" fillId="3" borderId="27" xfId="0" applyFont="1" applyFill="1" applyBorder="1" applyAlignment="1">
      <alignment horizontal="left" vertical="center" indent="1"/>
    </xf>
    <xf numFmtId="0" fontId="11" fillId="3" borderId="2" xfId="0" applyFont="1" applyFill="1" applyBorder="1" applyAlignment="1">
      <alignment horizontal="left" vertical="center" indent="1"/>
    </xf>
    <xf numFmtId="0" fontId="11" fillId="3" borderId="4" xfId="0" applyFont="1" applyFill="1" applyBorder="1" applyAlignment="1">
      <alignment horizontal="left" vertical="center" indent="1"/>
    </xf>
    <xf numFmtId="49" fontId="0" fillId="0" borderId="14" xfId="0" applyNumberFormat="1" applyFont="1" applyFill="1" applyBorder="1" applyAlignment="1" applyProtection="1">
      <alignment horizontal="center" vertical="center"/>
    </xf>
    <xf numFmtId="49" fontId="0" fillId="0" borderId="14" xfId="0" applyNumberFormat="1" applyFont="1" applyFill="1" applyBorder="1" applyAlignment="1" applyProtection="1">
      <alignment horizontal="center" vertical="center" wrapText="1"/>
    </xf>
    <xf numFmtId="14" fontId="5" fillId="0" borderId="12" xfId="0" applyNumberFormat="1" applyFont="1" applyFill="1" applyBorder="1" applyAlignment="1" applyProtection="1">
      <alignment horizontal="center" vertical="center"/>
      <protection locked="0"/>
    </xf>
    <xf numFmtId="49" fontId="0" fillId="0" borderId="16" xfId="0" applyNumberFormat="1" applyFont="1" applyFill="1" applyBorder="1" applyAlignment="1" applyProtection="1">
      <alignment horizontal="center" vertical="center" wrapText="1"/>
    </xf>
    <xf numFmtId="49" fontId="0" fillId="0" borderId="15" xfId="0" applyNumberFormat="1" applyFont="1" applyFill="1" applyBorder="1" applyAlignment="1" applyProtection="1">
      <alignment horizontal="center" vertical="center" wrapText="1"/>
    </xf>
    <xf numFmtId="3" fontId="5" fillId="0" borderId="13" xfId="0" applyNumberFormat="1" applyFont="1" applyFill="1" applyBorder="1" applyAlignment="1" applyProtection="1">
      <alignment horizontal="center" vertical="center" shrinkToFit="1"/>
      <protection locked="0"/>
    </xf>
    <xf numFmtId="3" fontId="5" fillId="0" borderId="11" xfId="0" applyNumberFormat="1" applyFont="1" applyFill="1" applyBorder="1" applyAlignment="1" applyProtection="1">
      <alignment horizontal="center" vertical="center" shrinkToFit="1"/>
      <protection locked="0"/>
    </xf>
    <xf numFmtId="1" fontId="5" fillId="0" borderId="13" xfId="0" applyNumberFormat="1" applyFont="1" applyFill="1" applyBorder="1" applyAlignment="1" applyProtection="1">
      <alignment horizontal="center" vertical="center"/>
      <protection locked="0"/>
    </xf>
    <xf numFmtId="1" fontId="5" fillId="0" borderId="11" xfId="0" applyNumberFormat="1" applyFont="1" applyFill="1" applyBorder="1" applyAlignment="1" applyProtection="1">
      <alignment horizontal="center" vertical="center"/>
      <protection locked="0"/>
    </xf>
    <xf numFmtId="49" fontId="8" fillId="0" borderId="18" xfId="0" applyNumberFormat="1" applyFont="1" applyFill="1" applyBorder="1" applyAlignment="1" applyProtection="1">
      <alignment vertical="center"/>
    </xf>
    <xf numFmtId="49" fontId="8" fillId="0" borderId="20" xfId="0" applyNumberFormat="1" applyFont="1" applyFill="1" applyBorder="1" applyAlignment="1" applyProtection="1">
      <alignment vertical="center"/>
    </xf>
    <xf numFmtId="49" fontId="0" fillId="0" borderId="18" xfId="0" applyNumberFormat="1" applyFont="1" applyFill="1" applyBorder="1" applyAlignment="1" applyProtection="1">
      <alignment horizontal="center" vertical="center" shrinkToFit="1"/>
    </xf>
    <xf numFmtId="49" fontId="0" fillId="0" borderId="6" xfId="0" applyNumberFormat="1" applyFont="1" applyFill="1" applyBorder="1" applyAlignment="1" applyProtection="1">
      <alignment horizontal="center" vertical="center" shrinkToFit="1"/>
    </xf>
    <xf numFmtId="14" fontId="3" fillId="0" borderId="21" xfId="0" applyNumberFormat="1"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49" fontId="0" fillId="4" borderId="14" xfId="0" applyNumberFormat="1" applyFont="1" applyFill="1" applyBorder="1" applyAlignment="1" applyProtection="1">
      <alignment horizontal="center" vertical="center"/>
    </xf>
    <xf numFmtId="0" fontId="0" fillId="3" borderId="24" xfId="0" applyFill="1" applyBorder="1" applyAlignment="1" applyProtection="1">
      <alignment horizontal="center" wrapText="1"/>
    </xf>
    <xf numFmtId="0" fontId="0" fillId="3" borderId="24" xfId="0" applyFill="1" applyBorder="1" applyAlignment="1" applyProtection="1">
      <alignment horizontal="center"/>
    </xf>
    <xf numFmtId="0" fontId="0" fillId="3" borderId="25" xfId="0" applyFill="1" applyBorder="1" applyAlignment="1" applyProtection="1">
      <alignment horizontal="center"/>
    </xf>
    <xf numFmtId="0" fontId="0" fillId="4" borderId="2" xfId="0" applyFill="1" applyBorder="1" applyAlignment="1" applyProtection="1">
      <alignment horizontal="center" vertical="center" wrapText="1"/>
    </xf>
    <xf numFmtId="0" fontId="0" fillId="4" borderId="3" xfId="0" applyFill="1" applyBorder="1" applyAlignment="1" applyProtection="1">
      <alignment horizontal="center" vertical="center"/>
    </xf>
    <xf numFmtId="0" fontId="0" fillId="3" borderId="23" xfId="0"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49769</xdr:colOff>
      <xdr:row>0</xdr:row>
      <xdr:rowOff>183047</xdr:rowOff>
    </xdr:from>
    <xdr:to>
      <xdr:col>8</xdr:col>
      <xdr:colOff>737630</xdr:colOff>
      <xdr:row>41</xdr:row>
      <xdr:rowOff>221357</xdr:rowOff>
    </xdr:to>
    <xdr:pic>
      <xdr:nvPicPr>
        <xdr:cNvPr id="2" name="Picture 1">
          <a:extLst>
            <a:ext uri="{FF2B5EF4-FFF2-40B4-BE49-F238E27FC236}">
              <a16:creationId xmlns:a16="http://schemas.microsoft.com/office/drawing/2014/main" id="{4AB7C6D4-BA10-0F44-8D1E-26176BC119C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769" y="183047"/>
          <a:ext cx="7266278" cy="940341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AEC9A-1504-F94B-BA7A-E9D3D954A3F4}">
  <sheetPr>
    <pageSetUpPr fitToPage="1"/>
  </sheetPr>
  <dimension ref="B43:C43"/>
  <sheetViews>
    <sheetView tabSelected="1" showWhiteSpace="0" zoomScale="139" zoomScaleNormal="140" zoomScaleSheetLayoutView="100" zoomScalePageLayoutView="120" workbookViewId="0"/>
  </sheetViews>
  <sheetFormatPr baseColWidth="10" defaultRowHeight="18" thickTop="1" thickBottom="1"/>
  <cols>
    <col min="1" max="2" width="10.83203125" style="3"/>
    <col min="3" max="3" width="10.83203125" style="2"/>
    <col min="4" max="16384" width="10.83203125" style="3"/>
  </cols>
  <sheetData>
    <row r="43" spans="2:2" thickTop="1" thickBot="1">
      <c r="B43" s="5" t="s">
        <v>24</v>
      </c>
    </row>
  </sheetData>
  <sheetProtection algorithmName="SHA-512" hashValue="dLuOniwpTNSxaCetPure/iZerAdR6BcA1kecUt4WUOEr8y2riINwUcpsZK3NtKlTdEYbj2qA5lohzpAH92Bpsw==" saltValue="50/lDaF2kpK3h8RNPpxARg==" spinCount="100000" sheet="1" objects="1" scenarios="1" selectLockedCells="1" selectUnlockedCells="1"/>
  <printOptions horizontalCentered="1"/>
  <pageMargins left="0" right="0" top="0" bottom="0" header="0" footer="0"/>
  <pageSetup scale="98" fitToHeight="2" orientation="portrait" horizontalDpi="0" verticalDpi="0"/>
  <headerFooter scaleWithDoc="0">
    <oddFooter>&amp;C&amp;"Helvetica,Regular"&amp;K272727&amp;F : &amp;A     &amp;D     page &amp;P of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F9C8C-CDDA-964E-9ED1-01C9271C81E1}">
  <sheetPr>
    <pageSetUpPr fitToPage="1"/>
  </sheetPr>
  <dimension ref="A1:AB169"/>
  <sheetViews>
    <sheetView zoomScale="90" zoomScaleNormal="90" workbookViewId="0">
      <pane ySplit="6" topLeftCell="A7" activePane="bottomLeft" state="frozen"/>
      <selection activeCell="D43" sqref="D43"/>
      <selection pane="bottomLeft" activeCell="A2" sqref="A2:B2"/>
    </sheetView>
  </sheetViews>
  <sheetFormatPr baseColWidth="10" defaultRowHeight="16"/>
  <cols>
    <col min="1" max="1" width="5.83203125" style="8" customWidth="1"/>
    <col min="2" max="2" width="7" style="8" customWidth="1"/>
    <col min="3" max="3" width="6.83203125" style="8" customWidth="1"/>
    <col min="4" max="4" width="8.83203125" style="8" customWidth="1"/>
    <col min="5" max="5" width="14.33203125" style="8" customWidth="1"/>
    <col min="6" max="6" width="2.83203125" style="8" customWidth="1"/>
    <col min="7" max="7" width="70.83203125" style="26" customWidth="1"/>
    <col min="8" max="8" width="8.83203125" style="22" customWidth="1"/>
    <col min="9" max="9" width="8.83203125" style="23" customWidth="1"/>
    <col min="10" max="10" width="16.6640625" style="24" customWidth="1"/>
    <col min="11" max="11" width="8.83203125" style="25" customWidth="1"/>
    <col min="12" max="13" width="8.83203125" style="8" hidden="1" customWidth="1"/>
    <col min="14" max="14" width="9.5" style="8" hidden="1" customWidth="1"/>
    <col min="15" max="15" width="8.83203125" style="8" hidden="1" customWidth="1"/>
    <col min="16" max="16" width="8.83203125" style="9" hidden="1" customWidth="1"/>
    <col min="17" max="17" width="8.83203125" style="10" hidden="1" customWidth="1"/>
    <col min="18" max="18" width="8.83203125" style="9" hidden="1" customWidth="1"/>
    <col min="19" max="19" width="8.83203125" style="10" hidden="1" customWidth="1"/>
    <col min="20" max="20" width="8.83203125" style="9" hidden="1" customWidth="1"/>
    <col min="21" max="21" width="8.83203125" style="10" hidden="1" customWidth="1"/>
    <col min="22" max="22" width="8.83203125" style="9" hidden="1" customWidth="1"/>
    <col min="23" max="23" width="8.83203125" style="10" hidden="1" customWidth="1"/>
    <col min="24" max="24" width="8.83203125" style="9" hidden="1" customWidth="1"/>
    <col min="25" max="25" width="8.83203125" style="10" hidden="1" customWidth="1"/>
    <col min="26" max="26" width="8.83203125" style="9" hidden="1" customWidth="1"/>
    <col min="27" max="27" width="8.83203125" style="10" hidden="1" customWidth="1"/>
    <col min="28" max="28" width="12.6640625" style="23" hidden="1" customWidth="1"/>
    <col min="29" max="16384" width="10.83203125" style="11"/>
  </cols>
  <sheetData>
    <row r="1" spans="1:28" ht="31" customHeight="1">
      <c r="A1" s="45" t="s">
        <v>23</v>
      </c>
      <c r="B1" s="44"/>
      <c r="C1" s="47" t="s">
        <v>22</v>
      </c>
      <c r="D1" s="48"/>
      <c r="E1" s="47" t="s">
        <v>11</v>
      </c>
      <c r="F1" s="48"/>
      <c r="G1" s="7" t="s">
        <v>10</v>
      </c>
      <c r="H1" s="44" t="s">
        <v>9</v>
      </c>
      <c r="I1" s="44"/>
      <c r="J1" s="8"/>
      <c r="K1" s="8"/>
    </row>
    <row r="2" spans="1:28" ht="21" customHeight="1">
      <c r="A2" s="46"/>
      <c r="B2" s="46"/>
      <c r="C2" s="49"/>
      <c r="D2" s="50"/>
      <c r="E2" s="51"/>
      <c r="F2" s="52"/>
      <c r="G2" s="1"/>
      <c r="H2" s="57"/>
      <c r="I2" s="58"/>
      <c r="J2" s="8"/>
      <c r="K2" s="8"/>
    </row>
    <row r="3" spans="1:28" ht="26" customHeight="1">
      <c r="A3" s="55" t="s">
        <v>25</v>
      </c>
      <c r="B3" s="56"/>
      <c r="C3" s="56"/>
      <c r="D3" s="28"/>
      <c r="E3" s="53" t="s">
        <v>8</v>
      </c>
      <c r="F3" s="54"/>
      <c r="G3" s="6"/>
      <c r="H3" s="59" t="s">
        <v>30</v>
      </c>
      <c r="I3" s="59"/>
      <c r="J3" s="35" t="s">
        <v>31</v>
      </c>
      <c r="K3" s="36">
        <v>1</v>
      </c>
      <c r="L3" s="8" t="s">
        <v>34</v>
      </c>
    </row>
    <row r="4" spans="1:28" ht="26" customHeight="1" thickBot="1">
      <c r="A4" s="40" t="s">
        <v>215</v>
      </c>
      <c r="B4" s="41"/>
      <c r="C4" s="41"/>
      <c r="D4" s="41"/>
      <c r="E4" s="41"/>
      <c r="F4" s="41"/>
      <c r="G4" s="41"/>
      <c r="H4" s="38" t="str">
        <f>IFERROR(IF(AB5&lt;&gt;0,AB5,""),"VOL 1-3, EOD Y OR N")</f>
        <v/>
      </c>
      <c r="I4" s="39"/>
      <c r="J4" s="35" t="s">
        <v>32</v>
      </c>
      <c r="K4" s="36" t="s">
        <v>33</v>
      </c>
      <c r="L4" s="8" t="s">
        <v>35</v>
      </c>
      <c r="AB4" s="33" t="s">
        <v>29</v>
      </c>
    </row>
    <row r="5" spans="1:28" ht="57" customHeight="1">
      <c r="A5" s="42"/>
      <c r="B5" s="43"/>
      <c r="C5" s="43"/>
      <c r="D5" s="43"/>
      <c r="E5" s="43"/>
      <c r="F5" s="43"/>
      <c r="G5" s="43"/>
      <c r="H5" s="63" t="str">
        <f>CONCATENATE("Volume ", K3, "                 EOD = ", K4)</f>
        <v>Volume 1                 EOD = N</v>
      </c>
      <c r="I5" s="64"/>
      <c r="J5" s="8"/>
      <c r="K5" s="8"/>
      <c r="P5" s="65" t="s">
        <v>16</v>
      </c>
      <c r="Q5" s="61"/>
      <c r="R5" s="65" t="s">
        <v>17</v>
      </c>
      <c r="S5" s="61"/>
      <c r="T5" s="60" t="s">
        <v>18</v>
      </c>
      <c r="U5" s="61"/>
      <c r="V5" s="60" t="s">
        <v>19</v>
      </c>
      <c r="W5" s="61"/>
      <c r="X5" s="60" t="s">
        <v>20</v>
      </c>
      <c r="Y5" s="61"/>
      <c r="Z5" s="60" t="s">
        <v>21</v>
      </c>
      <c r="AA5" s="62"/>
      <c r="AB5" s="34">
        <f>SUBTOTAL(9,AB7:AB7908)</f>
        <v>0</v>
      </c>
    </row>
    <row r="6" spans="1:28" s="29" customFormat="1" ht="35" thickBot="1">
      <c r="A6" s="12" t="s">
        <v>27</v>
      </c>
      <c r="B6" s="13" t="s">
        <v>6</v>
      </c>
      <c r="C6" s="13" t="s">
        <v>0</v>
      </c>
      <c r="D6" s="13" t="s">
        <v>5</v>
      </c>
      <c r="E6" s="13" t="s">
        <v>1</v>
      </c>
      <c r="F6" s="14" t="s">
        <v>12</v>
      </c>
      <c r="G6" s="15" t="s">
        <v>26</v>
      </c>
      <c r="H6" s="16" t="s">
        <v>3</v>
      </c>
      <c r="I6" s="17" t="s">
        <v>7</v>
      </c>
      <c r="J6" s="18" t="s">
        <v>2</v>
      </c>
      <c r="K6" s="19" t="s">
        <v>4</v>
      </c>
      <c r="L6" s="19" t="s">
        <v>12</v>
      </c>
      <c r="M6" s="19" t="s">
        <v>13</v>
      </c>
      <c r="N6" s="19" t="s">
        <v>14</v>
      </c>
      <c r="O6" s="19" t="s">
        <v>15</v>
      </c>
      <c r="P6" s="20" t="s">
        <v>3</v>
      </c>
      <c r="Q6" s="17" t="s">
        <v>7</v>
      </c>
      <c r="R6" s="20" t="s">
        <v>3</v>
      </c>
      <c r="S6" s="17" t="s">
        <v>7</v>
      </c>
      <c r="T6" s="16" t="s">
        <v>3</v>
      </c>
      <c r="U6" s="17" t="s">
        <v>7</v>
      </c>
      <c r="V6" s="20" t="s">
        <v>3</v>
      </c>
      <c r="W6" s="17" t="s">
        <v>7</v>
      </c>
      <c r="X6" s="16" t="s">
        <v>3</v>
      </c>
      <c r="Y6" s="17" t="s">
        <v>7</v>
      </c>
      <c r="Z6" s="20" t="s">
        <v>3</v>
      </c>
      <c r="AA6" s="17" t="s">
        <v>7</v>
      </c>
      <c r="AB6" s="32" t="s">
        <v>28</v>
      </c>
    </row>
    <row r="7" spans="1:28">
      <c r="A7" s="8">
        <f>IF(OUT!C98="", "", OUT!C98)</f>
        <v>714</v>
      </c>
      <c r="B7" s="21">
        <f>IF(OUT!A98="", "", OUT!A98)</f>
        <v>85848</v>
      </c>
      <c r="C7" s="8" t="str">
        <f>IF(OUT!D98="", "", OUT!D98)</f>
        <v>ZZ</v>
      </c>
      <c r="D7" s="4"/>
      <c r="E7" s="8" t="str">
        <f>IF(OUT!E98="", "", OUT!E98)</f>
        <v>52 CELL</v>
      </c>
      <c r="F7" s="27" t="str">
        <f>IF(OUT!AE98="NEW", "✷", "")</f>
        <v/>
      </c>
      <c r="G7" s="11" t="str">
        <f>IF(OUT!B98="", "", OUT!B98)</f>
        <v>POINSETTIA ADVANTAGE RED (Midseason)</v>
      </c>
      <c r="H7" s="22">
        <f>IF(AND($K$3=1,$K$4="N"),P7,IF(AND($K$3=2,$K$4="N"),R7,IF(AND($K$3=3,$K$4="N"),T7,IF(AND($K$3=1,$K$4="Y"),V7,IF(AND($K$3=2,$K$4="Y"),X7,IF(AND($K$3=3,$K$4="Y"),Z7,"FALSE"))))))</f>
        <v>1.1080000000000001</v>
      </c>
      <c r="I7" s="23">
        <f>IF(AND($K$3=1,$K$4="N"),Q7,IF(AND($K$3=2,$K$4="N"),S7,IF(AND($K$3=3,$K$4="N"),U7,IF(AND($K$3=1,$K$4="Y"),W7,IF(AND($K$3=2,$K$4="Y"),Y7,IF(AND($K$3=3,$K$4="Y"),AA7,"FALSE"))))))</f>
        <v>56.5</v>
      </c>
      <c r="J7" s="8" t="str">
        <f>IF(OUT!F98="", "", OUT!F98)</f>
        <v>STRIP TRAY</v>
      </c>
      <c r="K7" s="8">
        <f>IF(OUT!P98="", "", OUT!P98)</f>
        <v>51</v>
      </c>
      <c r="L7" s="8" t="str">
        <f>IF(OUT!AE98="", "", OUT!AE98)</f>
        <v/>
      </c>
      <c r="M7" s="8" t="str">
        <f>IF(OUT!AG98="", "", OUT!AG98)</f>
        <v>PAT</v>
      </c>
      <c r="N7" s="8" t="str">
        <f>IF(OUT!AQ98="", "", OUT!AQ98)</f>
        <v/>
      </c>
      <c r="O7" s="8" t="str">
        <f>IF(OUT!BM98="", "", OUT!BM98)</f>
        <v>T4</v>
      </c>
      <c r="P7" s="9">
        <f>IF(OUT!N98="", "", OUT!N98)</f>
        <v>1.1080000000000001</v>
      </c>
      <c r="Q7" s="10">
        <f>IF(OUT!O98="", "", OUT!O98)</f>
        <v>56.5</v>
      </c>
      <c r="R7" s="9">
        <f>IF(PPG!H98="", "", PPG!H98)</f>
        <v>1.034</v>
      </c>
      <c r="S7" s="10">
        <f>IF(PPG!I98="", "", PPG!I98)</f>
        <v>52.73</v>
      </c>
      <c r="T7" s="9">
        <f>IF(PPG!J98="", "", PPG!J98)</f>
        <v>0.96799999999999997</v>
      </c>
      <c r="U7" s="10">
        <f>IF(PPG!K98="", "", PPG!K98)</f>
        <v>49.36</v>
      </c>
      <c r="V7" s="9">
        <f>IF(PPG!Q98="", "", PPG!Q98)</f>
        <v>1.093</v>
      </c>
      <c r="W7" s="10">
        <f>IF(PPG!R98="", "", PPG!R98)</f>
        <v>55.74</v>
      </c>
      <c r="X7" s="9">
        <f>IF(PPG!S98="", "", PPG!S98)</f>
        <v>1.0209999999999999</v>
      </c>
      <c r="Y7" s="10">
        <f>IF(PPG!T98="", "", PPG!T98)</f>
        <v>52.07</v>
      </c>
      <c r="Z7" s="9">
        <f>IF(PPG!U98="", "", PPG!U98)</f>
        <v>0.95599999999999996</v>
      </c>
      <c r="AA7" s="10">
        <f>IF(PPG!V98="", "", PPG!V98)</f>
        <v>48.75</v>
      </c>
      <c r="AB7" s="37" t="str">
        <f>IF(D7&lt;&gt;"",D7*I7, "0.00")</f>
        <v>0.00</v>
      </c>
    </row>
    <row r="8" spans="1:28">
      <c r="A8" s="8">
        <f>IF(OUT!C52="", "", OUT!C52)</f>
        <v>714</v>
      </c>
      <c r="B8" s="21">
        <f>IF(OUT!A52="", "", OUT!A52)</f>
        <v>73193</v>
      </c>
      <c r="C8" s="8" t="str">
        <f>IF(OUT!D52="", "", OUT!D52)</f>
        <v>ZZ</v>
      </c>
      <c r="D8" s="30"/>
      <c r="E8" s="8" t="str">
        <f>IF(OUT!E52="", "", OUT!E52)</f>
        <v>52 CELL</v>
      </c>
      <c r="F8" s="27" t="str">
        <f>IF(OUT!AE52="NEW", "✷", "")</f>
        <v/>
      </c>
      <c r="G8" s="11" t="str">
        <f>IF(OUT!B52="", "", OUT!B52)</f>
        <v>POINSETTIA ADVENT RED (Very Early Bright Red)</v>
      </c>
      <c r="H8" s="22">
        <f>IF(AND($K$3=1,$K$4="N"),P8,IF(AND($K$3=2,$K$4="N"),R8,IF(AND($K$3=3,$K$4="N"),T8,IF(AND($K$3=1,$K$4="Y"),V8,IF(AND($K$3=2,$K$4="Y"),X8,IF(AND($K$3=3,$K$4="Y"),Z8,"FALSE"))))))</f>
        <v>1.1080000000000001</v>
      </c>
      <c r="I8" s="23">
        <f>IF(AND($K$3=1,$K$4="N"),Q8,IF(AND($K$3=2,$K$4="N"),S8,IF(AND($K$3=3,$K$4="N"),U8,IF(AND($K$3=1,$K$4="Y"),W8,IF(AND($K$3=2,$K$4="Y"),Y8,IF(AND($K$3=3,$K$4="Y"),AA8,"FALSE"))))))</f>
        <v>56.5</v>
      </c>
      <c r="J8" s="8" t="str">
        <f>IF(OUT!F52="", "", OUT!F52)</f>
        <v>STRIP TRAY</v>
      </c>
      <c r="K8" s="8">
        <f>IF(OUT!P52="", "", OUT!P52)</f>
        <v>51</v>
      </c>
      <c r="L8" s="8" t="str">
        <f>IF(OUT!AE52="", "", OUT!AE52)</f>
        <v/>
      </c>
      <c r="M8" s="8" t="str">
        <f>IF(OUT!AG52="", "", OUT!AG52)</f>
        <v>PAT</v>
      </c>
      <c r="N8" s="8" t="str">
        <f>IF(OUT!AQ52="", "", OUT!AQ52)</f>
        <v/>
      </c>
      <c r="O8" s="8" t="str">
        <f>IF(OUT!BM52="", "", OUT!BM52)</f>
        <v>T4</v>
      </c>
      <c r="P8" s="9">
        <f>IF(OUT!N52="", "", OUT!N52)</f>
        <v>1.1080000000000001</v>
      </c>
      <c r="Q8" s="10">
        <f>IF(OUT!O52="", "", OUT!O52)</f>
        <v>56.5</v>
      </c>
      <c r="R8" s="9">
        <f>IF(PPG!H52="", "", PPG!H52)</f>
        <v>1.034</v>
      </c>
      <c r="S8" s="10">
        <f>IF(PPG!I52="", "", PPG!I52)</f>
        <v>52.73</v>
      </c>
      <c r="T8" s="9">
        <f>IF(PPG!J52="", "", PPG!J52)</f>
        <v>0.96799999999999997</v>
      </c>
      <c r="U8" s="10">
        <f>IF(PPG!K52="", "", PPG!K52)</f>
        <v>49.36</v>
      </c>
      <c r="V8" s="9">
        <f>IF(PPG!Q52="", "", PPG!Q52)</f>
        <v>1.093</v>
      </c>
      <c r="W8" s="10">
        <f>IF(PPG!R52="", "", PPG!R52)</f>
        <v>55.74</v>
      </c>
      <c r="X8" s="9">
        <f>IF(PPG!S52="", "", PPG!S52)</f>
        <v>1.0209999999999999</v>
      </c>
      <c r="Y8" s="10">
        <f>IF(PPG!T52="", "", PPG!T52)</f>
        <v>52.07</v>
      </c>
      <c r="Z8" s="9">
        <f>IF(PPG!U52="", "", PPG!U52)</f>
        <v>0.95599999999999996</v>
      </c>
      <c r="AA8" s="10">
        <f>IF(PPG!V52="", "", PPG!V52)</f>
        <v>48.75</v>
      </c>
      <c r="AB8" s="37" t="str">
        <f>IF(D8&lt;&gt;"",D8*I8, "0.00")</f>
        <v>0.00</v>
      </c>
    </row>
    <row r="9" spans="1:28">
      <c r="A9" s="8">
        <f>IF(OUT!C117="", "", OUT!C117)</f>
        <v>714</v>
      </c>
      <c r="B9" s="21">
        <f>IF(OUT!A117="", "", OUT!A117)</f>
        <v>91654</v>
      </c>
      <c r="C9" s="8" t="str">
        <f>IF(OUT!D117="", "", OUT!D117)</f>
        <v>ZZ</v>
      </c>
      <c r="D9" s="30"/>
      <c r="E9" s="8" t="str">
        <f>IF(OUT!E117="", "", OUT!E117)</f>
        <v>52 CELL</v>
      </c>
      <c r="F9" s="27" t="str">
        <f>IF(OUT!AE117="NEW", "✷", "")</f>
        <v/>
      </c>
      <c r="G9" s="11" t="str">
        <f>IF(OUT!B117="", "", OUT!B117)</f>
        <v>POINSETTIA ALASKA (White)</v>
      </c>
      <c r="H9" s="22">
        <f>IF(AND($K$3=1,$K$4="N"),P9,IF(AND($K$3=2,$K$4="N"),R9,IF(AND($K$3=3,$K$4="N"),T9,IF(AND($K$3=1,$K$4="Y"),V9,IF(AND($K$3=2,$K$4="Y"),X9,IF(AND($K$3=3,$K$4="Y"),Z9,"FALSE"))))))</f>
        <v>1.1080000000000001</v>
      </c>
      <c r="I9" s="23">
        <f>IF(AND($K$3=1,$K$4="N"),Q9,IF(AND($K$3=2,$K$4="N"),S9,IF(AND($K$3=3,$K$4="N"),U9,IF(AND($K$3=1,$K$4="Y"),W9,IF(AND($K$3=2,$K$4="Y"),Y9,IF(AND($K$3=3,$K$4="Y"),AA9,"FALSE"))))))</f>
        <v>56.5</v>
      </c>
      <c r="J9" s="8" t="str">
        <f>IF(OUT!F117="", "", OUT!F117)</f>
        <v>STRIP TRAY</v>
      </c>
      <c r="K9" s="8">
        <f>IF(OUT!P117="", "", OUT!P117)</f>
        <v>51</v>
      </c>
      <c r="L9" s="8" t="str">
        <f>IF(OUT!AE117="", "", OUT!AE117)</f>
        <v/>
      </c>
      <c r="M9" s="8" t="str">
        <f>IF(OUT!AG117="", "", OUT!AG117)</f>
        <v>PAT</v>
      </c>
      <c r="N9" s="8" t="str">
        <f>IF(OUT!AQ117="", "", OUT!AQ117)</f>
        <v/>
      </c>
      <c r="O9" s="8" t="str">
        <f>IF(OUT!BM117="", "", OUT!BM117)</f>
        <v>T4</v>
      </c>
      <c r="P9" s="9">
        <f>IF(OUT!N117="", "", OUT!N117)</f>
        <v>1.1080000000000001</v>
      </c>
      <c r="Q9" s="10">
        <f>IF(OUT!O117="", "", OUT!O117)</f>
        <v>56.5</v>
      </c>
      <c r="R9" s="9">
        <f>IF(PPG!H117="", "", PPG!H117)</f>
        <v>1.034</v>
      </c>
      <c r="S9" s="10">
        <f>IF(PPG!I117="", "", PPG!I117)</f>
        <v>52.73</v>
      </c>
      <c r="T9" s="9">
        <f>IF(PPG!J117="", "", PPG!J117)</f>
        <v>0.96799999999999997</v>
      </c>
      <c r="U9" s="10">
        <f>IF(PPG!K117="", "", PPG!K117)</f>
        <v>49.36</v>
      </c>
      <c r="V9" s="9">
        <f>IF(PPG!Q117="", "", PPG!Q117)</f>
        <v>1.093</v>
      </c>
      <c r="W9" s="10">
        <f>IF(PPG!R117="", "", PPG!R117)</f>
        <v>55.74</v>
      </c>
      <c r="X9" s="9">
        <f>IF(PPG!S117="", "", PPG!S117)</f>
        <v>1.0209999999999999</v>
      </c>
      <c r="Y9" s="10">
        <f>IF(PPG!T117="", "", PPG!T117)</f>
        <v>52.07</v>
      </c>
      <c r="Z9" s="9">
        <f>IF(PPG!U117="", "", PPG!U117)</f>
        <v>0.95599999999999996</v>
      </c>
      <c r="AA9" s="10">
        <f>IF(PPG!V117="", "", PPG!V117)</f>
        <v>48.75</v>
      </c>
      <c r="AB9" s="37" t="str">
        <f>IF(D9&lt;&gt;"",D9*I9, "0.00")</f>
        <v>0.00</v>
      </c>
    </row>
    <row r="10" spans="1:28">
      <c r="A10" s="8">
        <f>IF(OUT!C118="", "", OUT!C118)</f>
        <v>714</v>
      </c>
      <c r="B10" s="21">
        <f>IF(OUT!A118="", "", OUT!A118)</f>
        <v>91657</v>
      </c>
      <c r="C10" s="8" t="str">
        <f>IF(OUT!D118="", "", OUT!D118)</f>
        <v>ZZ</v>
      </c>
      <c r="D10" s="30"/>
      <c r="E10" s="8" t="str">
        <f>IF(OUT!E118="", "", OUT!E118)</f>
        <v>52 CELL</v>
      </c>
      <c r="F10" s="27" t="str">
        <f>IF(OUT!AE118="NEW", "✷", "")</f>
        <v/>
      </c>
      <c r="G10" s="11" t="str">
        <f>IF(OUT!B118="", "", OUT!B118)</f>
        <v>POINSETTIA ALPINA (White)</v>
      </c>
      <c r="H10" s="22">
        <f>IF(AND($K$3=1,$K$4="N"),P10,IF(AND($K$3=2,$K$4="N"),R10,IF(AND($K$3=3,$K$4="N"),T10,IF(AND($K$3=1,$K$4="Y"),V10,IF(AND($K$3=2,$K$4="Y"),X10,IF(AND($K$3=3,$K$4="Y"),Z10,"FALSE"))))))</f>
        <v>1.1080000000000001</v>
      </c>
      <c r="I10" s="23">
        <f>IF(AND($K$3=1,$K$4="N"),Q10,IF(AND($K$3=2,$K$4="N"),S10,IF(AND($K$3=3,$K$4="N"),U10,IF(AND($K$3=1,$K$4="Y"),W10,IF(AND($K$3=2,$K$4="Y"),Y10,IF(AND($K$3=3,$K$4="Y"),AA10,"FALSE"))))))</f>
        <v>56.5</v>
      </c>
      <c r="J10" s="8" t="str">
        <f>IF(OUT!F118="", "", OUT!F118)</f>
        <v>STRIP TRAY</v>
      </c>
      <c r="K10" s="8">
        <f>IF(OUT!P118="", "", OUT!P118)</f>
        <v>51</v>
      </c>
      <c r="L10" s="8" t="str">
        <f>IF(OUT!AE118="", "", OUT!AE118)</f>
        <v/>
      </c>
      <c r="M10" s="8" t="str">
        <f>IF(OUT!AG118="", "", OUT!AG118)</f>
        <v>PAT</v>
      </c>
      <c r="N10" s="8" t="str">
        <f>IF(OUT!AQ118="", "", OUT!AQ118)</f>
        <v/>
      </c>
      <c r="O10" s="8" t="str">
        <f>IF(OUT!BM118="", "", OUT!BM118)</f>
        <v>T4</v>
      </c>
      <c r="P10" s="9">
        <f>IF(OUT!N118="", "", OUT!N118)</f>
        <v>1.1080000000000001</v>
      </c>
      <c r="Q10" s="10">
        <f>IF(OUT!O118="", "", OUT!O118)</f>
        <v>56.5</v>
      </c>
      <c r="R10" s="9">
        <f>IF(PPG!H118="", "", PPG!H118)</f>
        <v>1.034</v>
      </c>
      <c r="S10" s="10">
        <f>IF(PPG!I118="", "", PPG!I118)</f>
        <v>52.73</v>
      </c>
      <c r="T10" s="9">
        <f>IF(PPG!J118="", "", PPG!J118)</f>
        <v>0.96799999999999997</v>
      </c>
      <c r="U10" s="10">
        <f>IF(PPG!K118="", "", PPG!K118)</f>
        <v>49.36</v>
      </c>
      <c r="V10" s="9">
        <f>IF(PPG!Q118="", "", PPG!Q118)</f>
        <v>1.093</v>
      </c>
      <c r="W10" s="10">
        <f>IF(PPG!R118="", "", PPG!R118)</f>
        <v>55.74</v>
      </c>
      <c r="X10" s="9">
        <f>IF(PPG!S118="", "", PPG!S118)</f>
        <v>1.0209999999999999</v>
      </c>
      <c r="Y10" s="10">
        <f>IF(PPG!T118="", "", PPG!T118)</f>
        <v>52.07</v>
      </c>
      <c r="Z10" s="9">
        <f>IF(PPG!U118="", "", PPG!U118)</f>
        <v>0.95599999999999996</v>
      </c>
      <c r="AA10" s="10">
        <f>IF(PPG!V118="", "", PPG!V118)</f>
        <v>48.75</v>
      </c>
      <c r="AB10" s="37" t="str">
        <f>IF(D10&lt;&gt;"",D10*I10, "0.00")</f>
        <v>0.00</v>
      </c>
    </row>
    <row r="11" spans="1:28">
      <c r="A11" s="8">
        <f>IF(OUT!C110="", "", OUT!C110)</f>
        <v>714</v>
      </c>
      <c r="B11" s="21">
        <f>IF(OUT!A110="", "", OUT!A110)</f>
        <v>89979</v>
      </c>
      <c r="C11" s="8" t="str">
        <f>IF(OUT!D110="", "", OUT!D110)</f>
        <v>ZZ</v>
      </c>
      <c r="D11" s="30"/>
      <c r="E11" s="8" t="str">
        <f>IF(OUT!E110="", "", OUT!E110)</f>
        <v>52 CELL</v>
      </c>
      <c r="F11" s="27" t="str">
        <f>IF(OUT!AE110="NEW", "✷", "")</f>
        <v/>
      </c>
      <c r="G11" s="11" t="str">
        <f>IF(OUT!B110="", "", OUT!B110)</f>
        <v>POINSETTIA ARIES RED (Early)</v>
      </c>
      <c r="H11" s="22">
        <f>IF(AND($K$3=1,$K$4="N"),P11,IF(AND($K$3=2,$K$4="N"),R11,IF(AND($K$3=3,$K$4="N"),T11,IF(AND($K$3=1,$K$4="Y"),V11,IF(AND($K$3=2,$K$4="Y"),X11,IF(AND($K$3=3,$K$4="Y"),Z11,"FALSE"))))))</f>
        <v>1.0780000000000001</v>
      </c>
      <c r="I11" s="23">
        <f>IF(AND($K$3=1,$K$4="N"),Q11,IF(AND($K$3=2,$K$4="N"),S11,IF(AND($K$3=3,$K$4="N"),U11,IF(AND($K$3=1,$K$4="Y"),W11,IF(AND($K$3=2,$K$4="Y"),Y11,IF(AND($K$3=3,$K$4="Y"),AA11,"FALSE"))))))</f>
        <v>54.97</v>
      </c>
      <c r="J11" s="8" t="str">
        <f>IF(OUT!F110="", "", OUT!F110)</f>
        <v>STRIP TRAY</v>
      </c>
      <c r="K11" s="8">
        <f>IF(OUT!P110="", "", OUT!P110)</f>
        <v>51</v>
      </c>
      <c r="L11" s="8" t="str">
        <f>IF(OUT!AE110="", "", OUT!AE110)</f>
        <v/>
      </c>
      <c r="M11" s="8" t="str">
        <f>IF(OUT!AG110="", "", OUT!AG110)</f>
        <v>PAT</v>
      </c>
      <c r="N11" s="8" t="str">
        <f>IF(OUT!AQ110="", "", OUT!AQ110)</f>
        <v/>
      </c>
      <c r="O11" s="8" t="str">
        <f>IF(OUT!BM110="", "", OUT!BM110)</f>
        <v>T4</v>
      </c>
      <c r="P11" s="9">
        <f>IF(OUT!N110="", "", OUT!N110)</f>
        <v>1.0780000000000001</v>
      </c>
      <c r="Q11" s="10">
        <f>IF(OUT!O110="", "", OUT!O110)</f>
        <v>54.97</v>
      </c>
      <c r="R11" s="9">
        <f>IF(PPG!H110="", "", PPG!H110)</f>
        <v>1.006</v>
      </c>
      <c r="S11" s="10">
        <f>IF(PPG!I110="", "", PPG!I110)</f>
        <v>51.3</v>
      </c>
      <c r="T11" s="9">
        <f>IF(PPG!J110="", "", PPG!J110)</f>
        <v>0.94099999999999995</v>
      </c>
      <c r="U11" s="10">
        <f>IF(PPG!K110="", "", PPG!K110)</f>
        <v>47.99</v>
      </c>
      <c r="V11" s="9">
        <f>IF(PPG!Q110="", "", PPG!Q110)</f>
        <v>1.0629999999999999</v>
      </c>
      <c r="W11" s="10">
        <f>IF(PPG!R110="", "", PPG!R110)</f>
        <v>54.21</v>
      </c>
      <c r="X11" s="9">
        <f>IF(PPG!S110="", "", PPG!S110)</f>
        <v>0.99199999999999999</v>
      </c>
      <c r="Y11" s="10">
        <f>IF(PPG!T110="", "", PPG!T110)</f>
        <v>50.59</v>
      </c>
      <c r="Z11" s="9">
        <f>IF(PPG!U110="", "", PPG!U110)</f>
        <v>0.92900000000000005</v>
      </c>
      <c r="AA11" s="10">
        <f>IF(PPG!V110="", "", PPG!V110)</f>
        <v>47.37</v>
      </c>
      <c r="AB11" s="37" t="str">
        <f>IF(D11&lt;&gt;"",D11*I11, "0.00")</f>
        <v>0.00</v>
      </c>
    </row>
    <row r="12" spans="1:28">
      <c r="A12" s="8">
        <f>IF(OUT!C21="", "", OUT!C21)</f>
        <v>714</v>
      </c>
      <c r="B12" s="21">
        <f>IF(OUT!A21="", "", OUT!A21)</f>
        <v>63202</v>
      </c>
      <c r="C12" s="8" t="str">
        <f>IF(OUT!D21="", "", OUT!D21)</f>
        <v>ZZ</v>
      </c>
      <c r="D12" s="30"/>
      <c r="E12" s="8" t="str">
        <f>IF(OUT!E21="", "", OUT!E21)</f>
        <v>52 CELL</v>
      </c>
      <c r="F12" s="27" t="str">
        <f>IF(OUT!AE21="NEW", "✷", "")</f>
        <v/>
      </c>
      <c r="G12" s="11" t="str">
        <f>IF(OUT!B21="", "", OUT!B21)</f>
        <v>POINSETTIA ASTRO RED (Early)</v>
      </c>
      <c r="H12" s="22">
        <f>IF(AND($K$3=1,$K$4="N"),P12,IF(AND($K$3=2,$K$4="N"),R12,IF(AND($K$3=3,$K$4="N"),T12,IF(AND($K$3=1,$K$4="Y"),V12,IF(AND($K$3=2,$K$4="Y"),X12,IF(AND($K$3=3,$K$4="Y"),Z12,"FALSE"))))))</f>
        <v>1.0780000000000001</v>
      </c>
      <c r="I12" s="23">
        <f>IF(AND($K$3=1,$K$4="N"),Q12,IF(AND($K$3=2,$K$4="N"),S12,IF(AND($K$3=3,$K$4="N"),U12,IF(AND($K$3=1,$K$4="Y"),W12,IF(AND($K$3=2,$K$4="Y"),Y12,IF(AND($K$3=3,$K$4="Y"),AA12,"FALSE"))))))</f>
        <v>54.97</v>
      </c>
      <c r="J12" s="8" t="str">
        <f>IF(OUT!F21="", "", OUT!F21)</f>
        <v>STRIP TRAY</v>
      </c>
      <c r="K12" s="8">
        <f>IF(OUT!P21="", "", OUT!P21)</f>
        <v>51</v>
      </c>
      <c r="L12" s="8" t="str">
        <f>IF(OUT!AE21="", "", OUT!AE21)</f>
        <v/>
      </c>
      <c r="M12" s="8" t="str">
        <f>IF(OUT!AG21="", "", OUT!AG21)</f>
        <v>PAT</v>
      </c>
      <c r="N12" s="8" t="str">
        <f>IF(OUT!AQ21="", "", OUT!AQ21)</f>
        <v/>
      </c>
      <c r="O12" s="8" t="str">
        <f>IF(OUT!BM21="", "", OUT!BM21)</f>
        <v>T4</v>
      </c>
      <c r="P12" s="9">
        <f>IF(OUT!N21="", "", OUT!N21)</f>
        <v>1.0780000000000001</v>
      </c>
      <c r="Q12" s="10">
        <f>IF(OUT!O21="", "", OUT!O21)</f>
        <v>54.97</v>
      </c>
      <c r="R12" s="9">
        <f>IF(PPG!H21="", "", PPG!H21)</f>
        <v>1.006</v>
      </c>
      <c r="S12" s="10">
        <f>IF(PPG!I21="", "", PPG!I21)</f>
        <v>51.3</v>
      </c>
      <c r="T12" s="9">
        <f>IF(PPG!J21="", "", PPG!J21)</f>
        <v>0.94099999999999995</v>
      </c>
      <c r="U12" s="10">
        <f>IF(PPG!K21="", "", PPG!K21)</f>
        <v>47.99</v>
      </c>
      <c r="V12" s="9">
        <f>IF(PPG!Q21="", "", PPG!Q21)</f>
        <v>1.0629999999999999</v>
      </c>
      <c r="W12" s="10">
        <f>IF(PPG!R21="", "", PPG!R21)</f>
        <v>54.21</v>
      </c>
      <c r="X12" s="9">
        <f>IF(PPG!S21="", "", PPG!S21)</f>
        <v>0.99199999999999999</v>
      </c>
      <c r="Y12" s="10">
        <f>IF(PPG!T21="", "", PPG!T21)</f>
        <v>50.59</v>
      </c>
      <c r="Z12" s="9">
        <f>IF(PPG!U21="", "", PPG!U21)</f>
        <v>0.92900000000000005</v>
      </c>
      <c r="AA12" s="10">
        <f>IF(PPG!V21="", "", PPG!V21)</f>
        <v>47.37</v>
      </c>
      <c r="AB12" s="37" t="str">
        <f>IF(D12&lt;&gt;"",D12*I12, "0.00")</f>
        <v>0.00</v>
      </c>
    </row>
    <row r="13" spans="1:28">
      <c r="A13" s="8">
        <f>IF(OUT!C13="", "", OUT!C13)</f>
        <v>714</v>
      </c>
      <c r="B13" s="21">
        <f>IF(OUT!A13="", "", OUT!A13)</f>
        <v>40820</v>
      </c>
      <c r="C13" s="8" t="str">
        <f>IF(OUT!D13="", "", OUT!D13)</f>
        <v>ZZ</v>
      </c>
      <c r="D13" s="30"/>
      <c r="E13" s="8" t="str">
        <f>IF(OUT!E13="", "", OUT!E13)</f>
        <v>52 CELL</v>
      </c>
      <c r="F13" s="27" t="str">
        <f>IF(OUT!AE13="NEW", "✷", "")</f>
        <v/>
      </c>
      <c r="G13" s="11" t="str">
        <f>IF(OUT!B13="", "", OUT!B13)</f>
        <v>POINSETTIA ATLA (Midseason Red)</v>
      </c>
      <c r="H13" s="22">
        <f>IF(AND($K$3=1,$K$4="N"),P13,IF(AND($K$3=2,$K$4="N"),R13,IF(AND($K$3=3,$K$4="N"),T13,IF(AND($K$3=1,$K$4="Y"),V13,IF(AND($K$3=2,$K$4="Y"),X13,IF(AND($K$3=3,$K$4="Y"),Z13,"FALSE"))))))</f>
        <v>1.018</v>
      </c>
      <c r="I13" s="23">
        <f>IF(AND($K$3=1,$K$4="N"),Q13,IF(AND($K$3=2,$K$4="N"),S13,IF(AND($K$3=3,$K$4="N"),U13,IF(AND($K$3=1,$K$4="Y"),W13,IF(AND($K$3=2,$K$4="Y"),Y13,IF(AND($K$3=3,$K$4="Y"),AA13,"FALSE"))))))</f>
        <v>51.91</v>
      </c>
      <c r="J13" s="8" t="str">
        <f>IF(OUT!F13="", "", OUT!F13)</f>
        <v>STRIP TRAY</v>
      </c>
      <c r="K13" s="8">
        <f>IF(OUT!P13="", "", OUT!P13)</f>
        <v>51</v>
      </c>
      <c r="L13" s="8" t="str">
        <f>IF(OUT!AE13="", "", OUT!AE13)</f>
        <v/>
      </c>
      <c r="M13" s="8" t="str">
        <f>IF(OUT!AG13="", "", OUT!AG13)</f>
        <v>PAT</v>
      </c>
      <c r="N13" s="8" t="str">
        <f>IF(OUT!AQ13="", "", OUT!AQ13)</f>
        <v/>
      </c>
      <c r="O13" s="8" t="str">
        <f>IF(OUT!BM13="", "", OUT!BM13)</f>
        <v>T4</v>
      </c>
      <c r="P13" s="9">
        <f>IF(OUT!N13="", "", OUT!N13)</f>
        <v>1.018</v>
      </c>
      <c r="Q13" s="10">
        <f>IF(OUT!O13="", "", OUT!O13)</f>
        <v>51.91</v>
      </c>
      <c r="R13" s="9">
        <f>IF(PPG!H13="", "", PPG!H13)</f>
        <v>0.94899999999999995</v>
      </c>
      <c r="S13" s="10">
        <f>IF(PPG!I13="", "", PPG!I13)</f>
        <v>48.39</v>
      </c>
      <c r="T13" s="9">
        <f>IF(PPG!J13="", "", PPG!J13)</f>
        <v>0.88800000000000001</v>
      </c>
      <c r="U13" s="10">
        <f>IF(PPG!K13="", "", PPG!K13)</f>
        <v>45.28</v>
      </c>
      <c r="V13" s="9">
        <f>IF(PPG!Q13="", "", PPG!Q13)</f>
        <v>1.0029999999999999</v>
      </c>
      <c r="W13" s="10">
        <f>IF(PPG!R13="", "", PPG!R13)</f>
        <v>51.15</v>
      </c>
      <c r="X13" s="9">
        <f>IF(PPG!S13="", "", PPG!S13)</f>
        <v>0.93600000000000005</v>
      </c>
      <c r="Y13" s="10">
        <f>IF(PPG!T13="", "", PPG!T13)</f>
        <v>47.73</v>
      </c>
      <c r="Z13" s="9">
        <f>IF(PPG!U13="", "", PPG!U13)</f>
        <v>0.875</v>
      </c>
      <c r="AA13" s="10">
        <f>IF(PPG!V13="", "", PPG!V13)</f>
        <v>44.62</v>
      </c>
      <c r="AB13" s="37" t="str">
        <f>IF(D13&lt;&gt;"",D13*I13, "0.00")</f>
        <v>0.00</v>
      </c>
    </row>
    <row r="14" spans="1:28">
      <c r="A14" s="8">
        <f>IF(OUT!C35="", "", OUT!C35)</f>
        <v>714</v>
      </c>
      <c r="B14" s="21">
        <f>IF(OUT!A35="", "", OUT!A35)</f>
        <v>67694</v>
      </c>
      <c r="C14" s="8" t="str">
        <f>IF(OUT!D35="", "", OUT!D35)</f>
        <v>ZZ</v>
      </c>
      <c r="D14" s="30"/>
      <c r="E14" s="8" t="str">
        <f>IF(OUT!E35="", "", OUT!E35)</f>
        <v>52 CELL</v>
      </c>
      <c r="F14" s="27" t="str">
        <f>IF(OUT!AE35="NEW", "✷", "")</f>
        <v/>
      </c>
      <c r="G14" s="11" t="str">
        <f>IF(OUT!B35="", "", OUT!B35)</f>
        <v>POINSETTIA AUTUMN LEAVES (Midseason Golden Peach)</v>
      </c>
      <c r="H14" s="22">
        <f>IF(AND($K$3=1,$K$4="N"),P14,IF(AND($K$3=2,$K$4="N"),R14,IF(AND($K$3=3,$K$4="N"),T14,IF(AND($K$3=1,$K$4="Y"),V14,IF(AND($K$3=2,$K$4="Y"),X14,IF(AND($K$3=3,$K$4="Y"),Z14,"FALSE"))))))</f>
        <v>1.139</v>
      </c>
      <c r="I14" s="23">
        <f>IF(AND($K$3=1,$K$4="N"),Q14,IF(AND($K$3=2,$K$4="N"),S14,IF(AND($K$3=3,$K$4="N"),U14,IF(AND($K$3=1,$K$4="Y"),W14,IF(AND($K$3=2,$K$4="Y"),Y14,IF(AND($K$3=3,$K$4="Y"),AA14,"FALSE"))))))</f>
        <v>58.08</v>
      </c>
      <c r="J14" s="8" t="str">
        <f>IF(OUT!F35="", "", OUT!F35)</f>
        <v>STRIP TRAY</v>
      </c>
      <c r="K14" s="8">
        <f>IF(OUT!P35="", "", OUT!P35)</f>
        <v>51</v>
      </c>
      <c r="L14" s="8" t="str">
        <f>IF(OUT!AE35="", "", OUT!AE35)</f>
        <v/>
      </c>
      <c r="M14" s="8" t="str">
        <f>IF(OUT!AG35="", "", OUT!AG35)</f>
        <v>PAT</v>
      </c>
      <c r="N14" s="8" t="str">
        <f>IF(OUT!AQ35="", "", OUT!AQ35)</f>
        <v/>
      </c>
      <c r="O14" s="8" t="str">
        <f>IF(OUT!BM35="", "", OUT!BM35)</f>
        <v>T4</v>
      </c>
      <c r="P14" s="9">
        <f>IF(OUT!N35="", "", OUT!N35)</f>
        <v>1.139</v>
      </c>
      <c r="Q14" s="10">
        <f>IF(OUT!O35="", "", OUT!O35)</f>
        <v>58.08</v>
      </c>
      <c r="R14" s="9">
        <f>IF(PPG!H35="", "", PPG!H35)</f>
        <v>1.0640000000000001</v>
      </c>
      <c r="S14" s="10">
        <f>IF(PPG!I35="", "", PPG!I35)</f>
        <v>54.26</v>
      </c>
      <c r="T14" s="9">
        <f>IF(PPG!J35="", "", PPG!J35)</f>
        <v>0.997</v>
      </c>
      <c r="U14" s="10">
        <f>IF(PPG!K35="", "", PPG!K35)</f>
        <v>50.84</v>
      </c>
      <c r="V14" s="9">
        <f>IF(PPG!Q35="", "", PPG!Q35)</f>
        <v>1.125</v>
      </c>
      <c r="W14" s="10">
        <f>IF(PPG!R35="", "", PPG!R35)</f>
        <v>57.37</v>
      </c>
      <c r="X14" s="9">
        <f>IF(PPG!S35="", "", PPG!S35)</f>
        <v>1.05</v>
      </c>
      <c r="Y14" s="10">
        <f>IF(PPG!T35="", "", PPG!T35)</f>
        <v>53.55</v>
      </c>
      <c r="Z14" s="9">
        <f>IF(PPG!U35="", "", PPG!U35)</f>
        <v>0.98399999999999999</v>
      </c>
      <c r="AA14" s="10">
        <f>IF(PPG!V35="", "", PPG!V35)</f>
        <v>50.18</v>
      </c>
      <c r="AB14" s="37" t="str">
        <f>IF(D14&lt;&gt;"",D14*I14, "0.00")</f>
        <v>0.00</v>
      </c>
    </row>
    <row r="15" spans="1:28">
      <c r="A15" s="8">
        <f>IF(OUT!C146="", "", OUT!C146)</f>
        <v>714</v>
      </c>
      <c r="B15" s="21">
        <f>IF(OUT!A146="", "", OUT!A146)</f>
        <v>94367</v>
      </c>
      <c r="C15" s="8" t="str">
        <f>IF(OUT!D146="", "", OUT!D146)</f>
        <v>ZZ</v>
      </c>
      <c r="D15" s="30"/>
      <c r="E15" s="8" t="str">
        <f>IF(OUT!E146="", "", OUT!E146)</f>
        <v>52 CELL</v>
      </c>
      <c r="F15" s="27" t="str">
        <f>IF(OUT!AE146="NEW", "✷", "")</f>
        <v/>
      </c>
      <c r="G15" s="11" t="str">
        <f>IF(OUT!B146="", "", OUT!B146)</f>
        <v>POINSETTIA BIANCANEVE WHITE</v>
      </c>
      <c r="H15" s="22">
        <f>IF(AND($K$3=1,$K$4="N"),P15,IF(AND($K$3=2,$K$4="N"),R15,IF(AND($K$3=3,$K$4="N"),T15,IF(AND($K$3=1,$K$4="Y"),V15,IF(AND($K$3=2,$K$4="Y"),X15,IF(AND($K$3=3,$K$4="Y"),Z15,"FALSE"))))))</f>
        <v>1.1080000000000001</v>
      </c>
      <c r="I15" s="23">
        <f>IF(AND($K$3=1,$K$4="N"),Q15,IF(AND($K$3=2,$K$4="N"),S15,IF(AND($K$3=3,$K$4="N"),U15,IF(AND($K$3=1,$K$4="Y"),W15,IF(AND($K$3=2,$K$4="Y"),Y15,IF(AND($K$3=3,$K$4="Y"),AA15,"FALSE"))))))</f>
        <v>56.5</v>
      </c>
      <c r="J15" s="8" t="str">
        <f>IF(OUT!F146="", "", OUT!F146)</f>
        <v>STRIP TRAY</v>
      </c>
      <c r="K15" s="8">
        <f>IF(OUT!P146="", "", OUT!P146)</f>
        <v>51</v>
      </c>
      <c r="L15" s="8" t="str">
        <f>IF(OUT!AE146="", "", OUT!AE146)</f>
        <v/>
      </c>
      <c r="M15" s="8" t="str">
        <f>IF(OUT!AG146="", "", OUT!AG146)</f>
        <v>PAT</v>
      </c>
      <c r="N15" s="8" t="str">
        <f>IF(OUT!AQ146="", "", OUT!AQ146)</f>
        <v/>
      </c>
      <c r="O15" s="8" t="str">
        <f>IF(OUT!BM146="", "", OUT!BM146)</f>
        <v>T4</v>
      </c>
      <c r="P15" s="9">
        <f>IF(OUT!N146="", "", OUT!N146)</f>
        <v>1.1080000000000001</v>
      </c>
      <c r="Q15" s="10">
        <f>IF(OUT!O146="", "", OUT!O146)</f>
        <v>56.5</v>
      </c>
      <c r="R15" s="9">
        <f>IF(PPG!H146="", "", PPG!H146)</f>
        <v>1.034</v>
      </c>
      <c r="S15" s="10">
        <f>IF(PPG!I146="", "", PPG!I146)</f>
        <v>52.73</v>
      </c>
      <c r="T15" s="9">
        <f>IF(PPG!J146="", "", PPG!J146)</f>
        <v>0.96799999999999997</v>
      </c>
      <c r="U15" s="10">
        <f>IF(PPG!K146="", "", PPG!K146)</f>
        <v>49.36</v>
      </c>
      <c r="V15" s="9">
        <f>IF(PPG!Q146="", "", PPG!Q146)</f>
        <v>1.093</v>
      </c>
      <c r="W15" s="10">
        <f>IF(PPG!R146="", "", PPG!R146)</f>
        <v>55.74</v>
      </c>
      <c r="X15" s="9">
        <f>IF(PPG!S146="", "", PPG!S146)</f>
        <v>1.0209999999999999</v>
      </c>
      <c r="Y15" s="10">
        <f>IF(PPG!T146="", "", PPG!T146)</f>
        <v>52.07</v>
      </c>
      <c r="Z15" s="9">
        <f>IF(PPG!U146="", "", PPG!U146)</f>
        <v>0.95599999999999996</v>
      </c>
      <c r="AA15" s="10">
        <f>IF(PPG!V146="", "", PPG!V146)</f>
        <v>48.75</v>
      </c>
      <c r="AB15" s="37" t="str">
        <f>IF(D15&lt;&gt;"",D15*I15, "0.00")</f>
        <v>0.00</v>
      </c>
    </row>
    <row r="16" spans="1:28">
      <c r="A16" s="8">
        <f>IF(OUT!C12="", "", OUT!C12)</f>
        <v>714</v>
      </c>
      <c r="B16" s="21">
        <f>IF(OUT!A12="", "", OUT!A12)</f>
        <v>40819</v>
      </c>
      <c r="C16" s="8" t="str">
        <f>IF(OUT!D12="", "", OUT!D12)</f>
        <v>ZZ</v>
      </c>
      <c r="D16" s="30"/>
      <c r="E16" s="8" t="str">
        <f>IF(OUT!E12="", "", OUT!E12)</f>
        <v>52 CELL</v>
      </c>
      <c r="F16" s="27" t="str">
        <f>IF(OUT!AE12="NEW", "✷", "")</f>
        <v/>
      </c>
      <c r="G16" s="11" t="str">
        <f>IF(OUT!B12="", "", OUT!B12)</f>
        <v>POINSETTIA BLISSFUL RED (Late)</v>
      </c>
      <c r="H16" s="22">
        <f>IF(AND($K$3=1,$K$4="N"),P16,IF(AND($K$3=2,$K$4="N"),R16,IF(AND($K$3=3,$K$4="N"),T16,IF(AND($K$3=1,$K$4="Y"),V16,IF(AND($K$3=2,$K$4="Y"),X16,IF(AND($K$3=3,$K$4="Y"),Z16,"FALSE"))))))</f>
        <v>1.0780000000000001</v>
      </c>
      <c r="I16" s="23">
        <f>IF(AND($K$3=1,$K$4="N"),Q16,IF(AND($K$3=2,$K$4="N"),S16,IF(AND($K$3=3,$K$4="N"),U16,IF(AND($K$3=1,$K$4="Y"),W16,IF(AND($K$3=2,$K$4="Y"),Y16,IF(AND($K$3=3,$K$4="Y"),AA16,"FALSE"))))))</f>
        <v>54.97</v>
      </c>
      <c r="J16" s="8" t="str">
        <f>IF(OUT!F12="", "", OUT!F12)</f>
        <v>STRIP TRAY</v>
      </c>
      <c r="K16" s="8">
        <f>IF(OUT!P12="", "", OUT!P12)</f>
        <v>51</v>
      </c>
      <c r="L16" s="8" t="str">
        <f>IF(OUT!AE12="", "", OUT!AE12)</f>
        <v/>
      </c>
      <c r="M16" s="8" t="str">
        <f>IF(OUT!AG12="", "", OUT!AG12)</f>
        <v>PAT</v>
      </c>
      <c r="N16" s="8" t="str">
        <f>IF(OUT!AQ12="", "", OUT!AQ12)</f>
        <v/>
      </c>
      <c r="O16" s="8" t="str">
        <f>IF(OUT!BM12="", "", OUT!BM12)</f>
        <v>T4</v>
      </c>
      <c r="P16" s="9">
        <f>IF(OUT!N12="", "", OUT!N12)</f>
        <v>1.0780000000000001</v>
      </c>
      <c r="Q16" s="10">
        <f>IF(OUT!O12="", "", OUT!O12)</f>
        <v>54.97</v>
      </c>
      <c r="R16" s="9">
        <f>IF(PPG!H12="", "", PPG!H12)</f>
        <v>1.006</v>
      </c>
      <c r="S16" s="10">
        <f>IF(PPG!I12="", "", PPG!I12)</f>
        <v>51.3</v>
      </c>
      <c r="T16" s="9">
        <f>IF(PPG!J12="", "", PPG!J12)</f>
        <v>0.94099999999999995</v>
      </c>
      <c r="U16" s="10">
        <f>IF(PPG!K12="", "", PPG!K12)</f>
        <v>47.99</v>
      </c>
      <c r="V16" s="9">
        <f>IF(PPG!Q12="", "", PPG!Q12)</f>
        <v>1.0629999999999999</v>
      </c>
      <c r="W16" s="10">
        <f>IF(PPG!R12="", "", PPG!R12)</f>
        <v>54.21</v>
      </c>
      <c r="X16" s="9">
        <f>IF(PPG!S12="", "", PPG!S12)</f>
        <v>0.99199999999999999</v>
      </c>
      <c r="Y16" s="10">
        <f>IF(PPG!T12="", "", PPG!T12)</f>
        <v>50.59</v>
      </c>
      <c r="Z16" s="9">
        <f>IF(PPG!U12="", "", PPG!U12)</f>
        <v>0.92900000000000005</v>
      </c>
      <c r="AA16" s="10">
        <f>IF(PPG!V12="", "", PPG!V12)</f>
        <v>47.37</v>
      </c>
      <c r="AB16" s="37" t="str">
        <f>IF(D16&lt;&gt;"",D16*I16, "0.00")</f>
        <v>0.00</v>
      </c>
    </row>
    <row r="17" spans="1:28">
      <c r="A17" s="8">
        <f>IF(OUT!C71="", "", OUT!C71)</f>
        <v>714</v>
      </c>
      <c r="B17" s="21">
        <f>IF(OUT!A71="", "", OUT!A71)</f>
        <v>80828</v>
      </c>
      <c r="C17" s="8" t="str">
        <f>IF(OUT!D71="", "", OUT!D71)</f>
        <v>ZZ</v>
      </c>
      <c r="D17" s="30"/>
      <c r="E17" s="8" t="str">
        <f>IF(OUT!E71="", "", OUT!E71)</f>
        <v>52 CELL</v>
      </c>
      <c r="F17" s="27" t="str">
        <f>IF(OUT!AE71="NEW", "✷", "")</f>
        <v/>
      </c>
      <c r="G17" s="11" t="str">
        <f>IF(OUT!B71="", "", OUT!B71)</f>
        <v>POINSETTIA BRAVO BRIGHT RED (Midseason)</v>
      </c>
      <c r="H17" s="22">
        <f>IF(AND($K$3=1,$K$4="N"),P17,IF(AND($K$3=2,$K$4="N"),R17,IF(AND($K$3=3,$K$4="N"),T17,IF(AND($K$3=1,$K$4="Y"),V17,IF(AND($K$3=2,$K$4="Y"),X17,IF(AND($K$3=3,$K$4="Y"),Z17,"FALSE"))))))</f>
        <v>1.018</v>
      </c>
      <c r="I17" s="23">
        <f>IF(AND($K$3=1,$K$4="N"),Q17,IF(AND($K$3=2,$K$4="N"),S17,IF(AND($K$3=3,$K$4="N"),U17,IF(AND($K$3=1,$K$4="Y"),W17,IF(AND($K$3=2,$K$4="Y"),Y17,IF(AND($K$3=3,$K$4="Y"),AA17,"FALSE"))))))</f>
        <v>51.91</v>
      </c>
      <c r="J17" s="8" t="str">
        <f>IF(OUT!F71="", "", OUT!F71)</f>
        <v>STRIP TRAY</v>
      </c>
      <c r="K17" s="8">
        <f>IF(OUT!P71="", "", OUT!P71)</f>
        <v>51</v>
      </c>
      <c r="L17" s="8" t="str">
        <f>IF(OUT!AE71="", "", OUT!AE71)</f>
        <v/>
      </c>
      <c r="M17" s="8" t="str">
        <f>IF(OUT!AG71="", "", OUT!AG71)</f>
        <v>PAT</v>
      </c>
      <c r="N17" s="8" t="str">
        <f>IF(OUT!AQ71="", "", OUT!AQ71)</f>
        <v/>
      </c>
      <c r="O17" s="8" t="str">
        <f>IF(OUT!BM71="", "", OUT!BM71)</f>
        <v>T4</v>
      </c>
      <c r="P17" s="9">
        <f>IF(OUT!N71="", "", OUT!N71)</f>
        <v>1.018</v>
      </c>
      <c r="Q17" s="10">
        <f>IF(OUT!O71="", "", OUT!O71)</f>
        <v>51.91</v>
      </c>
      <c r="R17" s="9">
        <f>IF(PPG!H71="", "", PPG!H71)</f>
        <v>0.94899999999999995</v>
      </c>
      <c r="S17" s="10">
        <f>IF(PPG!I71="", "", PPG!I71)</f>
        <v>48.39</v>
      </c>
      <c r="T17" s="9">
        <f>IF(PPG!J71="", "", PPG!J71)</f>
        <v>0.88800000000000001</v>
      </c>
      <c r="U17" s="10">
        <f>IF(PPG!K71="", "", PPG!K71)</f>
        <v>45.28</v>
      </c>
      <c r="V17" s="9">
        <f>IF(PPG!Q71="", "", PPG!Q71)</f>
        <v>1.0029999999999999</v>
      </c>
      <c r="W17" s="10">
        <f>IF(PPG!R71="", "", PPG!R71)</f>
        <v>51.15</v>
      </c>
      <c r="X17" s="9">
        <f>IF(PPG!S71="", "", PPG!S71)</f>
        <v>0.93600000000000005</v>
      </c>
      <c r="Y17" s="10">
        <f>IF(PPG!T71="", "", PPG!T71)</f>
        <v>47.73</v>
      </c>
      <c r="Z17" s="9">
        <f>IF(PPG!U71="", "", PPG!U71)</f>
        <v>0.875</v>
      </c>
      <c r="AA17" s="10">
        <f>IF(PPG!V71="", "", PPG!V71)</f>
        <v>44.62</v>
      </c>
      <c r="AB17" s="37" t="str">
        <f>IF(D17&lt;&gt;"",D17*I17, "0.00")</f>
        <v>0.00</v>
      </c>
    </row>
    <row r="18" spans="1:28">
      <c r="A18" s="8">
        <f>IF(OUT!C111="", "", OUT!C111)</f>
        <v>714</v>
      </c>
      <c r="B18" s="21">
        <f>IF(OUT!A111="", "", OUT!A111)</f>
        <v>89981</v>
      </c>
      <c r="C18" s="8" t="str">
        <f>IF(OUT!D111="", "", OUT!D111)</f>
        <v>ZZ</v>
      </c>
      <c r="D18" s="30"/>
      <c r="E18" s="8" t="str">
        <f>IF(OUT!E111="", "", OUT!E111)</f>
        <v>52 CELL</v>
      </c>
      <c r="F18" s="27" t="str">
        <f>IF(OUT!AE111="NEW", "✷", "")</f>
        <v/>
      </c>
      <c r="G18" s="11" t="str">
        <f>IF(OUT!B111="", "", OUT!B111)</f>
        <v>POINSETTIA BRAVO PINK (Midseason)</v>
      </c>
      <c r="H18" s="22">
        <f>IF(AND($K$3=1,$K$4="N"),P18,IF(AND($K$3=2,$K$4="N"),R18,IF(AND($K$3=3,$K$4="N"),T18,IF(AND($K$3=1,$K$4="Y"),V18,IF(AND($K$3=2,$K$4="Y"),X18,IF(AND($K$3=3,$K$4="Y"),Z18,"FALSE"))))))</f>
        <v>1.018</v>
      </c>
      <c r="I18" s="23">
        <f>IF(AND($K$3=1,$K$4="N"),Q18,IF(AND($K$3=2,$K$4="N"),S18,IF(AND($K$3=3,$K$4="N"),U18,IF(AND($K$3=1,$K$4="Y"),W18,IF(AND($K$3=2,$K$4="Y"),Y18,IF(AND($K$3=3,$K$4="Y"),AA18,"FALSE"))))))</f>
        <v>51.91</v>
      </c>
      <c r="J18" s="8" t="str">
        <f>IF(OUT!F111="", "", OUT!F111)</f>
        <v>STRIP TRAY</v>
      </c>
      <c r="K18" s="8">
        <f>IF(OUT!P111="", "", OUT!P111)</f>
        <v>51</v>
      </c>
      <c r="L18" s="8" t="str">
        <f>IF(OUT!AE111="", "", OUT!AE111)</f>
        <v/>
      </c>
      <c r="M18" s="8" t="str">
        <f>IF(OUT!AG111="", "", OUT!AG111)</f>
        <v>PAT</v>
      </c>
      <c r="N18" s="8" t="str">
        <f>IF(OUT!AQ111="", "", OUT!AQ111)</f>
        <v/>
      </c>
      <c r="O18" s="8" t="str">
        <f>IF(OUT!BM111="", "", OUT!BM111)</f>
        <v>T4</v>
      </c>
      <c r="P18" s="9">
        <f>IF(OUT!N111="", "", OUT!N111)</f>
        <v>1.018</v>
      </c>
      <c r="Q18" s="10">
        <f>IF(OUT!O111="", "", OUT!O111)</f>
        <v>51.91</v>
      </c>
      <c r="R18" s="9">
        <f>IF(PPG!H111="", "", PPG!H111)</f>
        <v>0.94899999999999995</v>
      </c>
      <c r="S18" s="10">
        <f>IF(PPG!I111="", "", PPG!I111)</f>
        <v>48.39</v>
      </c>
      <c r="T18" s="9">
        <f>IF(PPG!J111="", "", PPG!J111)</f>
        <v>0.88800000000000001</v>
      </c>
      <c r="U18" s="10">
        <f>IF(PPG!K111="", "", PPG!K111)</f>
        <v>45.28</v>
      </c>
      <c r="V18" s="9">
        <f>IF(PPG!Q111="", "", PPG!Q111)</f>
        <v>1.0029999999999999</v>
      </c>
      <c r="W18" s="10">
        <f>IF(PPG!R111="", "", PPG!R111)</f>
        <v>51.15</v>
      </c>
      <c r="X18" s="9">
        <f>IF(PPG!S111="", "", PPG!S111)</f>
        <v>0.93600000000000005</v>
      </c>
      <c r="Y18" s="10">
        <f>IF(PPG!T111="", "", PPG!T111)</f>
        <v>47.73</v>
      </c>
      <c r="Z18" s="9">
        <f>IF(PPG!U111="", "", PPG!U111)</f>
        <v>0.875</v>
      </c>
      <c r="AA18" s="10">
        <f>IF(PPG!V111="", "", PPG!V111)</f>
        <v>44.62</v>
      </c>
      <c r="AB18" s="37" t="str">
        <f>IF(D18&lt;&gt;"",D18*I18, "0.00")</f>
        <v>0.00</v>
      </c>
    </row>
    <row r="19" spans="1:28">
      <c r="A19" s="8">
        <f>IF(OUT!C112="", "", OUT!C112)</f>
        <v>714</v>
      </c>
      <c r="B19" s="21">
        <f>IF(OUT!A112="", "", OUT!A112)</f>
        <v>89982</v>
      </c>
      <c r="C19" s="8" t="str">
        <f>IF(OUT!D112="", "", OUT!D112)</f>
        <v>ZZ</v>
      </c>
      <c r="D19" s="30"/>
      <c r="E19" s="8" t="str">
        <f>IF(OUT!E112="", "", OUT!E112)</f>
        <v>52 CELL</v>
      </c>
      <c r="F19" s="27" t="str">
        <f>IF(OUT!AE112="NEW", "✷", "")</f>
        <v/>
      </c>
      <c r="G19" s="11" t="str">
        <f>IF(OUT!B112="", "", OUT!B112)</f>
        <v>POINSETTIA BRAVO WHITE (Midseason)</v>
      </c>
      <c r="H19" s="22">
        <f>IF(AND($K$3=1,$K$4="N"),P19,IF(AND($K$3=2,$K$4="N"),R19,IF(AND($K$3=3,$K$4="N"),T19,IF(AND($K$3=1,$K$4="Y"),V19,IF(AND($K$3=2,$K$4="Y"),X19,IF(AND($K$3=3,$K$4="Y"),Z19,"FALSE"))))))</f>
        <v>1.018</v>
      </c>
      <c r="I19" s="23">
        <f>IF(AND($K$3=1,$K$4="N"),Q19,IF(AND($K$3=2,$K$4="N"),S19,IF(AND($K$3=3,$K$4="N"),U19,IF(AND($K$3=1,$K$4="Y"),W19,IF(AND($K$3=2,$K$4="Y"),Y19,IF(AND($K$3=3,$K$4="Y"),AA19,"FALSE"))))))</f>
        <v>51.91</v>
      </c>
      <c r="J19" s="8" t="str">
        <f>IF(OUT!F112="", "", OUT!F112)</f>
        <v>STRIP TRAY</v>
      </c>
      <c r="K19" s="8">
        <f>IF(OUT!P112="", "", OUT!P112)</f>
        <v>51</v>
      </c>
      <c r="L19" s="8" t="str">
        <f>IF(OUT!AE112="", "", OUT!AE112)</f>
        <v/>
      </c>
      <c r="M19" s="8" t="str">
        <f>IF(OUT!AG112="", "", OUT!AG112)</f>
        <v>PAT</v>
      </c>
      <c r="N19" s="8" t="str">
        <f>IF(OUT!AQ112="", "", OUT!AQ112)</f>
        <v/>
      </c>
      <c r="O19" s="8" t="str">
        <f>IF(OUT!BM112="", "", OUT!BM112)</f>
        <v>T4</v>
      </c>
      <c r="P19" s="9">
        <f>IF(OUT!N112="", "", OUT!N112)</f>
        <v>1.018</v>
      </c>
      <c r="Q19" s="10">
        <f>IF(OUT!O112="", "", OUT!O112)</f>
        <v>51.91</v>
      </c>
      <c r="R19" s="9">
        <f>IF(PPG!H112="", "", PPG!H112)</f>
        <v>0.94899999999999995</v>
      </c>
      <c r="S19" s="10">
        <f>IF(PPG!I112="", "", PPG!I112)</f>
        <v>48.39</v>
      </c>
      <c r="T19" s="9">
        <f>IF(PPG!J112="", "", PPG!J112)</f>
        <v>0.88800000000000001</v>
      </c>
      <c r="U19" s="10">
        <f>IF(PPG!K112="", "", PPG!K112)</f>
        <v>45.28</v>
      </c>
      <c r="V19" s="9">
        <f>IF(PPG!Q112="", "", PPG!Q112)</f>
        <v>1.0029999999999999</v>
      </c>
      <c r="W19" s="10">
        <f>IF(PPG!R112="", "", PPG!R112)</f>
        <v>51.15</v>
      </c>
      <c r="X19" s="9">
        <f>IF(PPG!S112="", "", PPG!S112)</f>
        <v>0.93600000000000005</v>
      </c>
      <c r="Y19" s="10">
        <f>IF(PPG!T112="", "", PPG!T112)</f>
        <v>47.73</v>
      </c>
      <c r="Z19" s="9">
        <f>IF(PPG!U112="", "", PPG!U112)</f>
        <v>0.875</v>
      </c>
      <c r="AA19" s="10">
        <f>IF(PPG!V112="", "", PPG!V112)</f>
        <v>44.62</v>
      </c>
      <c r="AB19" s="37" t="str">
        <f>IF(D19&lt;&gt;"",D19*I19, "0.00")</f>
        <v>0.00</v>
      </c>
    </row>
    <row r="20" spans="1:28">
      <c r="A20" s="8">
        <f>IF(OUT!C152="", "", OUT!C152)</f>
        <v>714</v>
      </c>
      <c r="B20" s="21">
        <f>IF(OUT!A152="", "", OUT!A152)</f>
        <v>96430</v>
      </c>
      <c r="C20" s="8" t="str">
        <f>IF(OUT!D152="", "", OUT!D152)</f>
        <v>ZZ</v>
      </c>
      <c r="D20" s="30"/>
      <c r="E20" s="8" t="str">
        <f>IF(OUT!E152="", "", OUT!E152)</f>
        <v>52 CELL</v>
      </c>
      <c r="F20" s="27" t="str">
        <f>IF(OUT!AE152="NEW", "✷", "")</f>
        <v>✷</v>
      </c>
      <c r="G20" s="11" t="str">
        <f>IF(OUT!B152="", "", OUT!B152)</f>
        <v>POINSETTIA BRILLIANT WHITE</v>
      </c>
      <c r="H20" s="22">
        <f>IF(AND($K$3=1,$K$4="N"),P20,IF(AND($K$3=2,$K$4="N"),R20,IF(AND($K$3=3,$K$4="N"),T20,IF(AND($K$3=1,$K$4="Y"),V20,IF(AND($K$3=2,$K$4="Y"),X20,IF(AND($K$3=3,$K$4="Y"),Z20,"FALSE"))))))</f>
        <v>1.0780000000000001</v>
      </c>
      <c r="I20" s="23">
        <f>IF(AND($K$3=1,$K$4="N"),Q20,IF(AND($K$3=2,$K$4="N"),S20,IF(AND($K$3=3,$K$4="N"),U20,IF(AND($K$3=1,$K$4="Y"),W20,IF(AND($K$3=2,$K$4="Y"),Y20,IF(AND($K$3=3,$K$4="Y"),AA20,"FALSE"))))))</f>
        <v>54.97</v>
      </c>
      <c r="J20" s="8" t="str">
        <f>IF(OUT!F152="", "", OUT!F152)</f>
        <v>STRIP TRAY</v>
      </c>
      <c r="K20" s="8">
        <f>IF(OUT!P152="", "", OUT!P152)</f>
        <v>51</v>
      </c>
      <c r="L20" s="8" t="str">
        <f>IF(OUT!AE152="", "", OUT!AE152)</f>
        <v>NEW</v>
      </c>
      <c r="M20" s="8" t="str">
        <f>IF(OUT!AG152="", "", OUT!AG152)</f>
        <v>PAT</v>
      </c>
      <c r="N20" s="8" t="str">
        <f>IF(OUT!AQ152="", "", OUT!AQ152)</f>
        <v/>
      </c>
      <c r="O20" s="8" t="str">
        <f>IF(OUT!BM152="", "", OUT!BM152)</f>
        <v>T4</v>
      </c>
      <c r="P20" s="9">
        <f>IF(OUT!N152="", "", OUT!N152)</f>
        <v>1.0780000000000001</v>
      </c>
      <c r="Q20" s="10">
        <f>IF(OUT!O152="", "", OUT!O152)</f>
        <v>54.97</v>
      </c>
      <c r="R20" s="9">
        <f>IF(PPG!H152="", "", PPG!H152)</f>
        <v>1.006</v>
      </c>
      <c r="S20" s="10">
        <f>IF(PPG!I152="", "", PPG!I152)</f>
        <v>51.3</v>
      </c>
      <c r="T20" s="9">
        <f>IF(PPG!J152="", "", PPG!J152)</f>
        <v>0.94099999999999995</v>
      </c>
      <c r="U20" s="10">
        <f>IF(PPG!K152="", "", PPG!K152)</f>
        <v>47.99</v>
      </c>
      <c r="V20" s="9">
        <f>IF(PPG!Q152="", "", PPG!Q152)</f>
        <v>1.0629999999999999</v>
      </c>
      <c r="W20" s="10">
        <f>IF(PPG!R152="", "", PPG!R152)</f>
        <v>54.21</v>
      </c>
      <c r="X20" s="9">
        <f>IF(PPG!S152="", "", PPG!S152)</f>
        <v>0.99199999999999999</v>
      </c>
      <c r="Y20" s="10">
        <f>IF(PPG!T152="", "", PPG!T152)</f>
        <v>50.59</v>
      </c>
      <c r="Z20" s="9">
        <f>IF(PPG!U152="", "", PPG!U152)</f>
        <v>0.92900000000000005</v>
      </c>
      <c r="AA20" s="10">
        <f>IF(PPG!V152="", "", PPG!V152)</f>
        <v>47.37</v>
      </c>
      <c r="AB20" s="37" t="str">
        <f>IF(D20&lt;&gt;"",D20*I20, "0.00")</f>
        <v>0.00</v>
      </c>
    </row>
    <row r="21" spans="1:28">
      <c r="A21" s="8">
        <f>IF(OUT!C38="", "", OUT!C38)</f>
        <v>714</v>
      </c>
      <c r="B21" s="21">
        <f>IF(OUT!A38="", "", OUT!A38)</f>
        <v>68207</v>
      </c>
      <c r="C21" s="8" t="str">
        <f>IF(OUT!D38="", "", OUT!D38)</f>
        <v>ZZ</v>
      </c>
      <c r="D21" s="30"/>
      <c r="E21" s="8" t="str">
        <f>IF(OUT!E38="", "", OUT!E38)</f>
        <v>52 CELL</v>
      </c>
      <c r="F21" s="27" t="str">
        <f>IF(OUT!AE38="NEW", "✷", "")</f>
        <v/>
      </c>
      <c r="G21" s="11" t="str">
        <f>IF(OUT!B38="", "", OUT!B38)</f>
        <v>POINSETTIA BURNING EMBER (Midseason Bright Red)</v>
      </c>
      <c r="H21" s="22">
        <f>IF(AND($K$3=1,$K$4="N"),P21,IF(AND($K$3=2,$K$4="N"),R21,IF(AND($K$3=3,$K$4="N"),T21,IF(AND($K$3=1,$K$4="Y"),V21,IF(AND($K$3=2,$K$4="Y"),X21,IF(AND($K$3=3,$K$4="Y"),Z21,"FALSE"))))))</f>
        <v>1.018</v>
      </c>
      <c r="I21" s="23">
        <f>IF(AND($K$3=1,$K$4="N"),Q21,IF(AND($K$3=2,$K$4="N"),S21,IF(AND($K$3=3,$K$4="N"),U21,IF(AND($K$3=1,$K$4="Y"),W21,IF(AND($K$3=2,$K$4="Y"),Y21,IF(AND($K$3=3,$K$4="Y"),AA21,"FALSE"))))))</f>
        <v>51.91</v>
      </c>
      <c r="J21" s="8" t="str">
        <f>IF(OUT!F38="", "", OUT!F38)</f>
        <v>STRIP TRAY</v>
      </c>
      <c r="K21" s="8">
        <f>IF(OUT!P38="", "", OUT!P38)</f>
        <v>51</v>
      </c>
      <c r="L21" s="8" t="str">
        <f>IF(OUT!AE38="", "", OUT!AE38)</f>
        <v/>
      </c>
      <c r="M21" s="8" t="str">
        <f>IF(OUT!AG38="", "", OUT!AG38)</f>
        <v>PAT</v>
      </c>
      <c r="N21" s="8" t="str">
        <f>IF(OUT!AQ38="", "", OUT!AQ38)</f>
        <v/>
      </c>
      <c r="O21" s="8" t="str">
        <f>IF(OUT!BM38="", "", OUT!BM38)</f>
        <v>T4</v>
      </c>
      <c r="P21" s="9">
        <f>IF(OUT!N38="", "", OUT!N38)</f>
        <v>1.018</v>
      </c>
      <c r="Q21" s="10">
        <f>IF(OUT!O38="", "", OUT!O38)</f>
        <v>51.91</v>
      </c>
      <c r="R21" s="9">
        <f>IF(PPG!H38="", "", PPG!H38)</f>
        <v>0.94899999999999995</v>
      </c>
      <c r="S21" s="10">
        <f>IF(PPG!I38="", "", PPG!I38)</f>
        <v>48.39</v>
      </c>
      <c r="T21" s="9">
        <f>IF(PPG!J38="", "", PPG!J38)</f>
        <v>0.88800000000000001</v>
      </c>
      <c r="U21" s="10">
        <f>IF(PPG!K38="", "", PPG!K38)</f>
        <v>45.28</v>
      </c>
      <c r="V21" s="9">
        <f>IF(PPG!Q38="", "", PPG!Q38)</f>
        <v>1.0029999999999999</v>
      </c>
      <c r="W21" s="10">
        <f>IF(PPG!R38="", "", PPG!R38)</f>
        <v>51.15</v>
      </c>
      <c r="X21" s="9">
        <f>IF(PPG!S38="", "", PPG!S38)</f>
        <v>0.93600000000000005</v>
      </c>
      <c r="Y21" s="10">
        <f>IF(PPG!T38="", "", PPG!T38)</f>
        <v>47.73</v>
      </c>
      <c r="Z21" s="9">
        <f>IF(PPG!U38="", "", PPG!U38)</f>
        <v>0.875</v>
      </c>
      <c r="AA21" s="10">
        <f>IF(PPG!V38="", "", PPG!V38)</f>
        <v>44.62</v>
      </c>
      <c r="AB21" s="37" t="str">
        <f>IF(D21&lt;&gt;"",D21*I21, "0.00")</f>
        <v>0.00</v>
      </c>
    </row>
    <row r="22" spans="1:28">
      <c r="A22" s="8">
        <f>IF(OUT!C119="", "", OUT!C119)</f>
        <v>714</v>
      </c>
      <c r="B22" s="21">
        <f>IF(OUT!A119="", "", OUT!A119)</f>
        <v>91658</v>
      </c>
      <c r="C22" s="8" t="str">
        <f>IF(OUT!D119="", "", OUT!D119)</f>
        <v>ZZ</v>
      </c>
      <c r="D22" s="30"/>
      <c r="E22" s="8" t="str">
        <f>IF(OUT!E119="", "", OUT!E119)</f>
        <v>52 CELL</v>
      </c>
      <c r="F22" s="27" t="str">
        <f>IF(OUT!AE119="NEW", "✷", "")</f>
        <v/>
      </c>
      <c r="G22" s="11" t="str">
        <f>IF(OUT!B119="", "", OUT!B119)</f>
        <v>POINSETTIA CANDY BUBBLEGUM (Midseason Hot Pink)</v>
      </c>
      <c r="H22" s="22">
        <f>IF(AND($K$3=1,$K$4="N"),P22,IF(AND($K$3=2,$K$4="N"),R22,IF(AND($K$3=3,$K$4="N"),T22,IF(AND($K$3=1,$K$4="Y"),V22,IF(AND($K$3=2,$K$4="Y"),X22,IF(AND($K$3=3,$K$4="Y"),Z22,"FALSE"))))))</f>
        <v>1.0780000000000001</v>
      </c>
      <c r="I22" s="23">
        <f>IF(AND($K$3=1,$K$4="N"),Q22,IF(AND($K$3=2,$K$4="N"),S22,IF(AND($K$3=3,$K$4="N"),U22,IF(AND($K$3=1,$K$4="Y"),W22,IF(AND($K$3=2,$K$4="Y"),Y22,IF(AND($K$3=3,$K$4="Y"),AA22,"FALSE"))))))</f>
        <v>54.97</v>
      </c>
      <c r="J22" s="8" t="str">
        <f>IF(OUT!F119="", "", OUT!F119)</f>
        <v>STRIP TRAY</v>
      </c>
      <c r="K22" s="8">
        <f>IF(OUT!P119="", "", OUT!P119)</f>
        <v>51</v>
      </c>
      <c r="L22" s="8" t="str">
        <f>IF(OUT!AE119="", "", OUT!AE119)</f>
        <v/>
      </c>
      <c r="M22" s="8" t="str">
        <f>IF(OUT!AG119="", "", OUT!AG119)</f>
        <v>PAT</v>
      </c>
      <c r="N22" s="8" t="str">
        <f>IF(OUT!AQ119="", "", OUT!AQ119)</f>
        <v/>
      </c>
      <c r="O22" s="8" t="str">
        <f>IF(OUT!BM119="", "", OUT!BM119)</f>
        <v>T4</v>
      </c>
      <c r="P22" s="9">
        <f>IF(OUT!N119="", "", OUT!N119)</f>
        <v>1.0780000000000001</v>
      </c>
      <c r="Q22" s="10">
        <f>IF(OUT!O119="", "", OUT!O119)</f>
        <v>54.97</v>
      </c>
      <c r="R22" s="9">
        <f>IF(PPG!H119="", "", PPG!H119)</f>
        <v>1.006</v>
      </c>
      <c r="S22" s="10">
        <f>IF(PPG!I119="", "", PPG!I119)</f>
        <v>51.3</v>
      </c>
      <c r="T22" s="9">
        <f>IF(PPG!J119="", "", PPG!J119)</f>
        <v>0.94099999999999995</v>
      </c>
      <c r="U22" s="10">
        <f>IF(PPG!K119="", "", PPG!K119)</f>
        <v>47.99</v>
      </c>
      <c r="V22" s="9">
        <f>IF(PPG!Q119="", "", PPG!Q119)</f>
        <v>1.0629999999999999</v>
      </c>
      <c r="W22" s="10">
        <f>IF(PPG!R119="", "", PPG!R119)</f>
        <v>54.21</v>
      </c>
      <c r="X22" s="9">
        <f>IF(PPG!S119="", "", PPG!S119)</f>
        <v>0.99199999999999999</v>
      </c>
      <c r="Y22" s="10">
        <f>IF(PPG!T119="", "", PPG!T119)</f>
        <v>50.59</v>
      </c>
      <c r="Z22" s="9">
        <f>IF(PPG!U119="", "", PPG!U119)</f>
        <v>0.92900000000000005</v>
      </c>
      <c r="AA22" s="10">
        <f>IF(PPG!V119="", "", PPG!V119)</f>
        <v>47.37</v>
      </c>
      <c r="AB22" s="37" t="str">
        <f>IF(D22&lt;&gt;"",D22*I22, "0.00")</f>
        <v>0.00</v>
      </c>
    </row>
    <row r="23" spans="1:28">
      <c r="A23" s="8">
        <f>IF(OUT!C138="", "", OUT!C138)</f>
        <v>714</v>
      </c>
      <c r="B23" s="21">
        <f>IF(OUT!A138="", "", OUT!A138)</f>
        <v>94359</v>
      </c>
      <c r="C23" s="8" t="str">
        <f>IF(OUT!D138="", "", OUT!D138)</f>
        <v>ZZ</v>
      </c>
      <c r="D23" s="30"/>
      <c r="E23" s="8" t="str">
        <f>IF(OUT!E138="", "", OUT!E138)</f>
        <v>52 CELL</v>
      </c>
      <c r="F23" s="27" t="str">
        <f>IF(OUT!AE138="NEW", "✷", "")</f>
        <v/>
      </c>
      <c r="G23" s="11" t="str">
        <f>IF(OUT!B138="", "", OUT!B138)</f>
        <v>POINSETTIA CANDY CANE</v>
      </c>
      <c r="H23" s="22">
        <f>IF(AND($K$3=1,$K$4="N"),P23,IF(AND($K$3=2,$K$4="N"),R23,IF(AND($K$3=3,$K$4="N"),T23,IF(AND($K$3=1,$K$4="Y"),V23,IF(AND($K$3=2,$K$4="Y"),X23,IF(AND($K$3=3,$K$4="Y"),Z23,"FALSE"))))))</f>
        <v>1.018</v>
      </c>
      <c r="I23" s="23">
        <f>IF(AND($K$3=1,$K$4="N"),Q23,IF(AND($K$3=2,$K$4="N"),S23,IF(AND($K$3=3,$K$4="N"),U23,IF(AND($K$3=1,$K$4="Y"),W23,IF(AND($K$3=2,$K$4="Y"),Y23,IF(AND($K$3=3,$K$4="Y"),AA23,"FALSE"))))))</f>
        <v>51.91</v>
      </c>
      <c r="J23" s="8" t="str">
        <f>IF(OUT!F138="", "", OUT!F138)</f>
        <v>STRIP TRAY</v>
      </c>
      <c r="K23" s="8">
        <f>IF(OUT!P138="", "", OUT!P138)</f>
        <v>51</v>
      </c>
      <c r="L23" s="8" t="str">
        <f>IF(OUT!AE138="", "", OUT!AE138)</f>
        <v/>
      </c>
      <c r="M23" s="8" t="str">
        <f>IF(OUT!AG138="", "", OUT!AG138)</f>
        <v/>
      </c>
      <c r="N23" s="8" t="str">
        <f>IF(OUT!AQ138="", "", OUT!AQ138)</f>
        <v/>
      </c>
      <c r="O23" s="8" t="str">
        <f>IF(OUT!BM138="", "", OUT!BM138)</f>
        <v>T4</v>
      </c>
      <c r="P23" s="9">
        <f>IF(OUT!N138="", "", OUT!N138)</f>
        <v>1.018</v>
      </c>
      <c r="Q23" s="10">
        <f>IF(OUT!O138="", "", OUT!O138)</f>
        <v>51.91</v>
      </c>
      <c r="R23" s="9">
        <f>IF(PPG!H138="", "", PPG!H138)</f>
        <v>0.94899999999999995</v>
      </c>
      <c r="S23" s="10">
        <f>IF(PPG!I138="", "", PPG!I138)</f>
        <v>48.39</v>
      </c>
      <c r="T23" s="9">
        <f>IF(PPG!J138="", "", PPG!J138)</f>
        <v>0.88800000000000001</v>
      </c>
      <c r="U23" s="10">
        <f>IF(PPG!K138="", "", PPG!K138)</f>
        <v>45.28</v>
      </c>
      <c r="V23" s="9">
        <f>IF(PPG!Q138="", "", PPG!Q138)</f>
        <v>1.0029999999999999</v>
      </c>
      <c r="W23" s="10">
        <f>IF(PPG!R138="", "", PPG!R138)</f>
        <v>51.15</v>
      </c>
      <c r="X23" s="9">
        <f>IF(PPG!S138="", "", PPG!S138)</f>
        <v>0.93600000000000005</v>
      </c>
      <c r="Y23" s="10">
        <f>IF(PPG!T138="", "", PPG!T138)</f>
        <v>47.73</v>
      </c>
      <c r="Z23" s="9">
        <f>IF(PPG!U138="", "", PPG!U138)</f>
        <v>0.875</v>
      </c>
      <c r="AA23" s="10">
        <f>IF(PPG!V138="", "", PPG!V138)</f>
        <v>44.62</v>
      </c>
      <c r="AB23" s="37" t="str">
        <f>IF(D23&lt;&gt;"",D23*I23, "0.00")</f>
        <v>0.00</v>
      </c>
    </row>
    <row r="24" spans="1:28">
      <c r="A24" s="8">
        <f>IF(OUT!C6="", "", OUT!C6)</f>
        <v>714</v>
      </c>
      <c r="B24" s="21">
        <f>IF(OUT!A6="", "", OUT!A6)</f>
        <v>40764</v>
      </c>
      <c r="C24" s="8" t="str">
        <f>IF(OUT!D6="", "", OUT!D6)</f>
        <v>ZZ</v>
      </c>
      <c r="D24" s="30"/>
      <c r="E24" s="8" t="str">
        <f>IF(OUT!E6="", "", OUT!E6)</f>
        <v>52 CELL</v>
      </c>
      <c r="F24" s="27" t="str">
        <f>IF(OUT!AE6="NEW", "✷", "")</f>
        <v/>
      </c>
      <c r="G24" s="11" t="str">
        <f>IF(OUT!B6="", "", OUT!B6)</f>
        <v>POINSETTIA CANDY CINNAMON (Midseason)</v>
      </c>
      <c r="H24" s="22">
        <f>IF(AND($K$3=1,$K$4="N"),P24,IF(AND($K$3=2,$K$4="N"),R24,IF(AND($K$3=3,$K$4="N"),T24,IF(AND($K$3=1,$K$4="Y"),V24,IF(AND($K$3=2,$K$4="Y"),X24,IF(AND($K$3=3,$K$4="Y"),Z24,"FALSE"))))))</f>
        <v>1.0780000000000001</v>
      </c>
      <c r="I24" s="23">
        <f>IF(AND($K$3=1,$K$4="N"),Q24,IF(AND($K$3=2,$K$4="N"),S24,IF(AND($K$3=3,$K$4="N"),U24,IF(AND($K$3=1,$K$4="Y"),W24,IF(AND($K$3=2,$K$4="Y"),Y24,IF(AND($K$3=3,$K$4="Y"),AA24,"FALSE"))))))</f>
        <v>54.97</v>
      </c>
      <c r="J24" s="8" t="str">
        <f>IF(OUT!F6="", "", OUT!F6)</f>
        <v>STRIP TRAY</v>
      </c>
      <c r="K24" s="8">
        <f>IF(OUT!P6="", "", OUT!P6)</f>
        <v>51</v>
      </c>
      <c r="L24" s="8" t="str">
        <f>IF(OUT!AE6="", "", OUT!AE6)</f>
        <v/>
      </c>
      <c r="M24" s="8" t="str">
        <f>IF(OUT!AG6="", "", OUT!AG6)</f>
        <v>PAT</v>
      </c>
      <c r="N24" s="8" t="str">
        <f>IF(OUT!AQ6="", "", OUT!AQ6)</f>
        <v/>
      </c>
      <c r="O24" s="8" t="str">
        <f>IF(OUT!BM6="", "", OUT!BM6)</f>
        <v>T4</v>
      </c>
      <c r="P24" s="9">
        <f>IF(OUT!N6="", "", OUT!N6)</f>
        <v>1.0780000000000001</v>
      </c>
      <c r="Q24" s="10">
        <f>IF(OUT!O6="", "", OUT!O6)</f>
        <v>54.97</v>
      </c>
      <c r="R24" s="9">
        <f>IF(PPG!H6="", "", PPG!H6)</f>
        <v>1.006</v>
      </c>
      <c r="S24" s="10">
        <f>IF(PPG!I6="", "", PPG!I6)</f>
        <v>51.3</v>
      </c>
      <c r="T24" s="9">
        <f>IF(PPG!J6="", "", PPG!J6)</f>
        <v>0.94099999999999995</v>
      </c>
      <c r="U24" s="10">
        <f>IF(PPG!K6="", "", PPG!K6)</f>
        <v>47.99</v>
      </c>
      <c r="V24" s="9">
        <f>IF(PPG!Q6="", "", PPG!Q6)</f>
        <v>1.0629999999999999</v>
      </c>
      <c r="W24" s="10">
        <f>IF(PPG!R6="", "", PPG!R6)</f>
        <v>54.21</v>
      </c>
      <c r="X24" s="9">
        <f>IF(PPG!S6="", "", PPG!S6)</f>
        <v>0.99199999999999999</v>
      </c>
      <c r="Y24" s="10">
        <f>IF(PPG!T6="", "", PPG!T6)</f>
        <v>50.59</v>
      </c>
      <c r="Z24" s="9">
        <f>IF(PPG!U6="", "", PPG!U6)</f>
        <v>0.92900000000000005</v>
      </c>
      <c r="AA24" s="10">
        <f>IF(PPG!V6="", "", PPG!V6)</f>
        <v>47.37</v>
      </c>
      <c r="AB24" s="37" t="str">
        <f>IF(D24&lt;&gt;"",D24*I24, "0.00")</f>
        <v>0.00</v>
      </c>
    </row>
    <row r="25" spans="1:28">
      <c r="A25" s="8">
        <f>IF(OUT!C7="", "", OUT!C7)</f>
        <v>714</v>
      </c>
      <c r="B25" s="21">
        <f>IF(OUT!A7="", "", OUT!A7)</f>
        <v>40765</v>
      </c>
      <c r="C25" s="8" t="str">
        <f>IF(OUT!D7="", "", OUT!D7)</f>
        <v>ZZ</v>
      </c>
      <c r="D25" s="30"/>
      <c r="E25" s="8" t="str">
        <f>IF(OUT!E7="", "", OUT!E7)</f>
        <v>52 CELL</v>
      </c>
      <c r="F25" s="27" t="str">
        <f>IF(OUT!AE7="NEW", "✷", "")</f>
        <v/>
      </c>
      <c r="G25" s="11" t="str">
        <f>IF(OUT!B7="", "", OUT!B7)</f>
        <v>POINSETTIA CANDY WINTERGREEN (Midseason Lime Green)</v>
      </c>
      <c r="H25" s="22">
        <f>IF(AND($K$3=1,$K$4="N"),P25,IF(AND($K$3=2,$K$4="N"),R25,IF(AND($K$3=3,$K$4="N"),T25,IF(AND($K$3=1,$K$4="Y"),V25,IF(AND($K$3=2,$K$4="Y"),X25,IF(AND($K$3=3,$K$4="Y"),Z25,"FALSE"))))))</f>
        <v>1.0780000000000001</v>
      </c>
      <c r="I25" s="23">
        <f>IF(AND($K$3=1,$K$4="N"),Q25,IF(AND($K$3=2,$K$4="N"),S25,IF(AND($K$3=3,$K$4="N"),U25,IF(AND($K$3=1,$K$4="Y"),W25,IF(AND($K$3=2,$K$4="Y"),Y25,IF(AND($K$3=3,$K$4="Y"),AA25,"FALSE"))))))</f>
        <v>54.97</v>
      </c>
      <c r="J25" s="8" t="str">
        <f>IF(OUT!F7="", "", OUT!F7)</f>
        <v>STRIP TRAY</v>
      </c>
      <c r="K25" s="8">
        <f>IF(OUT!P7="", "", OUT!P7)</f>
        <v>51</v>
      </c>
      <c r="L25" s="8" t="str">
        <f>IF(OUT!AE7="", "", OUT!AE7)</f>
        <v/>
      </c>
      <c r="M25" s="8" t="str">
        <f>IF(OUT!AG7="", "", OUT!AG7)</f>
        <v>PAT</v>
      </c>
      <c r="N25" s="8" t="str">
        <f>IF(OUT!AQ7="", "", OUT!AQ7)</f>
        <v/>
      </c>
      <c r="O25" s="8" t="str">
        <f>IF(OUT!BM7="", "", OUT!BM7)</f>
        <v>T4</v>
      </c>
      <c r="P25" s="9">
        <f>IF(OUT!N7="", "", OUT!N7)</f>
        <v>1.0780000000000001</v>
      </c>
      <c r="Q25" s="10">
        <f>IF(OUT!O7="", "", OUT!O7)</f>
        <v>54.97</v>
      </c>
      <c r="R25" s="9">
        <f>IF(PPG!H7="", "", PPG!H7)</f>
        <v>1.006</v>
      </c>
      <c r="S25" s="10">
        <f>IF(PPG!I7="", "", PPG!I7)</f>
        <v>51.3</v>
      </c>
      <c r="T25" s="9">
        <f>IF(PPG!J7="", "", PPG!J7)</f>
        <v>0.94099999999999995</v>
      </c>
      <c r="U25" s="10">
        <f>IF(PPG!K7="", "", PPG!K7)</f>
        <v>47.99</v>
      </c>
      <c r="V25" s="9">
        <f>IF(PPG!Q7="", "", PPG!Q7)</f>
        <v>1.0629999999999999</v>
      </c>
      <c r="W25" s="10">
        <f>IF(PPG!R7="", "", PPG!R7)</f>
        <v>54.21</v>
      </c>
      <c r="X25" s="9">
        <f>IF(PPG!S7="", "", PPG!S7)</f>
        <v>0.99199999999999999</v>
      </c>
      <c r="Y25" s="10">
        <f>IF(PPG!T7="", "", PPG!T7)</f>
        <v>50.59</v>
      </c>
      <c r="Z25" s="9">
        <f>IF(PPG!U7="", "", PPG!U7)</f>
        <v>0.92900000000000005</v>
      </c>
      <c r="AA25" s="10">
        <f>IF(PPG!V7="", "", PPG!V7)</f>
        <v>47.37</v>
      </c>
      <c r="AB25" s="37" t="str">
        <f>IF(D25&lt;&gt;"",D25*I25, "0.00")</f>
        <v>0.00</v>
      </c>
    </row>
    <row r="26" spans="1:28">
      <c r="A26" s="8">
        <f>IF(OUT!C120="", "", OUT!C120)</f>
        <v>714</v>
      </c>
      <c r="B26" s="21">
        <f>IF(OUT!A120="", "", OUT!A120)</f>
        <v>91659</v>
      </c>
      <c r="C26" s="8" t="str">
        <f>IF(OUT!D120="", "", OUT!D120)</f>
        <v>ZZ</v>
      </c>
      <c r="D26" s="30"/>
      <c r="E26" s="8" t="str">
        <f>IF(OUT!E120="", "", OUT!E120)</f>
        <v>52 CELL</v>
      </c>
      <c r="F26" s="27" t="str">
        <f>IF(OUT!AE120="NEW", "✷", "")</f>
        <v/>
      </c>
      <c r="G26" s="11" t="str">
        <f>IF(OUT!B120="", "", OUT!B120)</f>
        <v>POINSETTIA CARINA HOT PINK</v>
      </c>
      <c r="H26" s="22">
        <f>IF(AND($K$3=1,$K$4="N"),P26,IF(AND($K$3=2,$K$4="N"),R26,IF(AND($K$3=3,$K$4="N"),T26,IF(AND($K$3=1,$K$4="Y"),V26,IF(AND($K$3=2,$K$4="Y"),X26,IF(AND($K$3=3,$K$4="Y"),Z26,"FALSE"))))))</f>
        <v>1.0780000000000001</v>
      </c>
      <c r="I26" s="23">
        <f>IF(AND($K$3=1,$K$4="N"),Q26,IF(AND($K$3=2,$K$4="N"),S26,IF(AND($K$3=3,$K$4="N"),U26,IF(AND($K$3=1,$K$4="Y"),W26,IF(AND($K$3=2,$K$4="Y"),Y26,IF(AND($K$3=3,$K$4="Y"),AA26,"FALSE"))))))</f>
        <v>54.97</v>
      </c>
      <c r="J26" s="8" t="str">
        <f>IF(OUT!F120="", "", OUT!F120)</f>
        <v>STRIP TRAY</v>
      </c>
      <c r="K26" s="8">
        <f>IF(OUT!P120="", "", OUT!P120)</f>
        <v>51</v>
      </c>
      <c r="L26" s="8" t="str">
        <f>IF(OUT!AE120="", "", OUT!AE120)</f>
        <v/>
      </c>
      <c r="M26" s="8" t="str">
        <f>IF(OUT!AG120="", "", OUT!AG120)</f>
        <v>PAT</v>
      </c>
      <c r="N26" s="8" t="str">
        <f>IF(OUT!AQ120="", "", OUT!AQ120)</f>
        <v/>
      </c>
      <c r="O26" s="8" t="str">
        <f>IF(OUT!BM120="", "", OUT!BM120)</f>
        <v>T4</v>
      </c>
      <c r="P26" s="9">
        <f>IF(OUT!N120="", "", OUT!N120)</f>
        <v>1.0780000000000001</v>
      </c>
      <c r="Q26" s="10">
        <f>IF(OUT!O120="", "", OUT!O120)</f>
        <v>54.97</v>
      </c>
      <c r="R26" s="9">
        <f>IF(PPG!H120="", "", PPG!H120)</f>
        <v>1.006</v>
      </c>
      <c r="S26" s="10">
        <f>IF(PPG!I120="", "", PPG!I120)</f>
        <v>51.3</v>
      </c>
      <c r="T26" s="9">
        <f>IF(PPG!J120="", "", PPG!J120)</f>
        <v>0.94099999999999995</v>
      </c>
      <c r="U26" s="10">
        <f>IF(PPG!K120="", "", PPG!K120)</f>
        <v>47.99</v>
      </c>
      <c r="V26" s="9">
        <f>IF(PPG!Q120="", "", PPG!Q120)</f>
        <v>1.0629999999999999</v>
      </c>
      <c r="W26" s="10">
        <f>IF(PPG!R120="", "", PPG!R120)</f>
        <v>54.21</v>
      </c>
      <c r="X26" s="9">
        <f>IF(PPG!S120="", "", PPG!S120)</f>
        <v>0.99199999999999999</v>
      </c>
      <c r="Y26" s="10">
        <f>IF(PPG!T120="", "", PPG!T120)</f>
        <v>50.59</v>
      </c>
      <c r="Z26" s="9">
        <f>IF(PPG!U120="", "", PPG!U120)</f>
        <v>0.92900000000000005</v>
      </c>
      <c r="AA26" s="10">
        <f>IF(PPG!V120="", "", PPG!V120)</f>
        <v>47.37</v>
      </c>
      <c r="AB26" s="37" t="str">
        <f>IF(D26&lt;&gt;"",D26*I26, "0.00")</f>
        <v>0.00</v>
      </c>
    </row>
    <row r="27" spans="1:28">
      <c r="A27" s="8">
        <f>IF(OUT!C33="", "", OUT!C33)</f>
        <v>714</v>
      </c>
      <c r="B27" s="21">
        <f>IF(OUT!A33="", "", OUT!A33)</f>
        <v>67679</v>
      </c>
      <c r="C27" s="8" t="str">
        <f>IF(OUT!D33="", "", OUT!D33)</f>
        <v>ZZ</v>
      </c>
      <c r="D27" s="30"/>
      <c r="E27" s="8" t="str">
        <f>IF(OUT!E33="", "", OUT!E33)</f>
        <v>52 CELL</v>
      </c>
      <c r="F27" s="27" t="str">
        <f>IF(OUT!AE33="NEW", "✷", "")</f>
        <v/>
      </c>
      <c r="G27" s="11" t="str">
        <f>IF(OUT!B33="", "", OUT!B33)</f>
        <v>POINSETTIA CHRISTMAS AURORA (Midseason Red)</v>
      </c>
      <c r="H27" s="22">
        <f>IF(AND($K$3=1,$K$4="N"),P27,IF(AND($K$3=2,$K$4="N"),R27,IF(AND($K$3=3,$K$4="N"),T27,IF(AND($K$3=1,$K$4="Y"),V27,IF(AND($K$3=2,$K$4="Y"),X27,IF(AND($K$3=3,$K$4="Y"),Z27,"FALSE"))))))</f>
        <v>1.0780000000000001</v>
      </c>
      <c r="I27" s="23">
        <f>IF(AND($K$3=1,$K$4="N"),Q27,IF(AND($K$3=2,$K$4="N"),S27,IF(AND($K$3=3,$K$4="N"),U27,IF(AND($K$3=1,$K$4="Y"),W27,IF(AND($K$3=2,$K$4="Y"),Y27,IF(AND($K$3=3,$K$4="Y"),AA27,"FALSE"))))))</f>
        <v>54.97</v>
      </c>
      <c r="J27" s="8" t="str">
        <f>IF(OUT!F33="", "", OUT!F33)</f>
        <v>STRIP TRAY</v>
      </c>
      <c r="K27" s="8">
        <f>IF(OUT!P33="", "", OUT!P33)</f>
        <v>51</v>
      </c>
      <c r="L27" s="8" t="str">
        <f>IF(OUT!AE33="", "", OUT!AE33)</f>
        <v/>
      </c>
      <c r="M27" s="8" t="str">
        <f>IF(OUT!AG33="", "", OUT!AG33)</f>
        <v>PAT</v>
      </c>
      <c r="N27" s="8" t="str">
        <f>IF(OUT!AQ33="", "", OUT!AQ33)</f>
        <v/>
      </c>
      <c r="O27" s="8" t="str">
        <f>IF(OUT!BM33="", "", OUT!BM33)</f>
        <v>T4</v>
      </c>
      <c r="P27" s="9">
        <f>IF(OUT!N33="", "", OUT!N33)</f>
        <v>1.0780000000000001</v>
      </c>
      <c r="Q27" s="10">
        <f>IF(OUT!O33="", "", OUT!O33)</f>
        <v>54.97</v>
      </c>
      <c r="R27" s="9">
        <f>IF(PPG!H33="", "", PPG!H33)</f>
        <v>1.006</v>
      </c>
      <c r="S27" s="10">
        <f>IF(PPG!I33="", "", PPG!I33)</f>
        <v>51.3</v>
      </c>
      <c r="T27" s="9">
        <f>IF(PPG!J33="", "", PPG!J33)</f>
        <v>0.94099999999999995</v>
      </c>
      <c r="U27" s="10">
        <f>IF(PPG!K33="", "", PPG!K33)</f>
        <v>47.99</v>
      </c>
      <c r="V27" s="9">
        <f>IF(PPG!Q33="", "", PPG!Q33)</f>
        <v>1.0629999999999999</v>
      </c>
      <c r="W27" s="10">
        <f>IF(PPG!R33="", "", PPG!R33)</f>
        <v>54.21</v>
      </c>
      <c r="X27" s="9">
        <f>IF(PPG!S33="", "", PPG!S33)</f>
        <v>0.99199999999999999</v>
      </c>
      <c r="Y27" s="10">
        <f>IF(PPG!T33="", "", PPG!T33)</f>
        <v>50.59</v>
      </c>
      <c r="Z27" s="9">
        <f>IF(PPG!U33="", "", PPG!U33)</f>
        <v>0.92900000000000005</v>
      </c>
      <c r="AA27" s="10">
        <f>IF(PPG!V33="", "", PPG!V33)</f>
        <v>47.37</v>
      </c>
      <c r="AB27" s="37" t="str">
        <f>IF(D27&lt;&gt;"",D27*I27, "0.00")</f>
        <v>0.00</v>
      </c>
    </row>
    <row r="28" spans="1:28">
      <c r="A28" s="8">
        <f>IF(OUT!C105="", "", OUT!C105)</f>
        <v>714</v>
      </c>
      <c r="B28" s="21">
        <f>IF(OUT!A105="", "", OUT!A105)</f>
        <v>89948</v>
      </c>
      <c r="C28" s="8" t="str">
        <f>IF(OUT!D105="", "", OUT!D105)</f>
        <v>ZZ</v>
      </c>
      <c r="D28" s="30"/>
      <c r="E28" s="8" t="str">
        <f>IF(OUT!E105="", "", OUT!E105)</f>
        <v>52 CELL</v>
      </c>
      <c r="F28" s="27" t="str">
        <f>IF(OUT!AE105="NEW", "✷", "")</f>
        <v/>
      </c>
      <c r="G28" s="11" t="str">
        <f>IF(OUT!B105="", "", OUT!B105)</f>
        <v>POINSETTIA CHRISTMAS BEAUTY CINNAMON (Midseason)</v>
      </c>
      <c r="H28" s="22">
        <f>IF(AND($K$3=1,$K$4="N"),P28,IF(AND($K$3=2,$K$4="N"),R28,IF(AND($K$3=3,$K$4="N"),T28,IF(AND($K$3=1,$K$4="Y"),V28,IF(AND($K$3=2,$K$4="Y"),X28,IF(AND($K$3=3,$K$4="Y"),Z28,"FALSE"))))))</f>
        <v>1.0780000000000001</v>
      </c>
      <c r="I28" s="23">
        <f>IF(AND($K$3=1,$K$4="N"),Q28,IF(AND($K$3=2,$K$4="N"),S28,IF(AND($K$3=3,$K$4="N"),U28,IF(AND($K$3=1,$K$4="Y"),W28,IF(AND($K$3=2,$K$4="Y"),Y28,IF(AND($K$3=3,$K$4="Y"),AA28,"FALSE"))))))</f>
        <v>54.97</v>
      </c>
      <c r="J28" s="8" t="str">
        <f>IF(OUT!F105="", "", OUT!F105)</f>
        <v>STRIP TRAY</v>
      </c>
      <c r="K28" s="8">
        <f>IF(OUT!P105="", "", OUT!P105)</f>
        <v>51</v>
      </c>
      <c r="L28" s="8" t="str">
        <f>IF(OUT!AE105="", "", OUT!AE105)</f>
        <v/>
      </c>
      <c r="M28" s="8" t="str">
        <f>IF(OUT!AG105="", "", OUT!AG105)</f>
        <v>PAT</v>
      </c>
      <c r="N28" s="8" t="str">
        <f>IF(OUT!AQ105="", "", OUT!AQ105)</f>
        <v/>
      </c>
      <c r="O28" s="8" t="str">
        <f>IF(OUT!BM105="", "", OUT!BM105)</f>
        <v>T4</v>
      </c>
      <c r="P28" s="9">
        <f>IF(OUT!N105="", "", OUT!N105)</f>
        <v>1.0780000000000001</v>
      </c>
      <c r="Q28" s="10">
        <f>IF(OUT!O105="", "", OUT!O105)</f>
        <v>54.97</v>
      </c>
      <c r="R28" s="9">
        <f>IF(PPG!H105="", "", PPG!H105)</f>
        <v>1.006</v>
      </c>
      <c r="S28" s="10">
        <f>IF(PPG!I105="", "", PPG!I105)</f>
        <v>51.3</v>
      </c>
      <c r="T28" s="9">
        <f>IF(PPG!J105="", "", PPG!J105)</f>
        <v>0.94099999999999995</v>
      </c>
      <c r="U28" s="10">
        <f>IF(PPG!K105="", "", PPG!K105)</f>
        <v>47.99</v>
      </c>
      <c r="V28" s="9">
        <f>IF(PPG!Q105="", "", PPG!Q105)</f>
        <v>1.0629999999999999</v>
      </c>
      <c r="W28" s="10">
        <f>IF(PPG!R105="", "", PPG!R105)</f>
        <v>54.21</v>
      </c>
      <c r="X28" s="9">
        <f>IF(PPG!S105="", "", PPG!S105)</f>
        <v>0.99199999999999999</v>
      </c>
      <c r="Y28" s="10">
        <f>IF(PPG!T105="", "", PPG!T105)</f>
        <v>50.59</v>
      </c>
      <c r="Z28" s="9">
        <f>IF(PPG!U105="", "", PPG!U105)</f>
        <v>0.92900000000000005</v>
      </c>
      <c r="AA28" s="10">
        <f>IF(PPG!V105="", "", PPG!V105)</f>
        <v>47.37</v>
      </c>
      <c r="AB28" s="37" t="str">
        <f>IF(D28&lt;&gt;"",D28*I28, "0.00")</f>
        <v>0.00</v>
      </c>
    </row>
    <row r="29" spans="1:28">
      <c r="A29" s="8">
        <f>IF(OUT!C30="", "", OUT!C30)</f>
        <v>714</v>
      </c>
      <c r="B29" s="21">
        <f>IF(OUT!A30="", "", OUT!A30)</f>
        <v>67633</v>
      </c>
      <c r="C29" s="8" t="str">
        <f>IF(OUT!D30="", "", OUT!D30)</f>
        <v>ZZ</v>
      </c>
      <c r="D29" s="30"/>
      <c r="E29" s="8" t="str">
        <f>IF(OUT!E30="", "", OUT!E30)</f>
        <v>52 CELL</v>
      </c>
      <c r="F29" s="27" t="str">
        <f>IF(OUT!AE30="NEW", "✷", "")</f>
        <v/>
      </c>
      <c r="G29" s="11" t="str">
        <f>IF(OUT!B30="", "", OUT!B30)</f>
        <v>POINSETTIA CHRISTMAS BEAUTY MARBLE (Midseason Pink Marble)</v>
      </c>
      <c r="H29" s="22">
        <f>IF(AND($K$3=1,$K$4="N"),P29,IF(AND($K$3=2,$K$4="N"),R29,IF(AND($K$3=3,$K$4="N"),T29,IF(AND($K$3=1,$K$4="Y"),V29,IF(AND($K$3=2,$K$4="Y"),X29,IF(AND($K$3=3,$K$4="Y"),Z29,"FALSE"))))))</f>
        <v>1.0780000000000001</v>
      </c>
      <c r="I29" s="23">
        <f>IF(AND($K$3=1,$K$4="N"),Q29,IF(AND($K$3=2,$K$4="N"),S29,IF(AND($K$3=3,$K$4="N"),U29,IF(AND($K$3=1,$K$4="Y"),W29,IF(AND($K$3=2,$K$4="Y"),Y29,IF(AND($K$3=3,$K$4="Y"),AA29,"FALSE"))))))</f>
        <v>54.97</v>
      </c>
      <c r="J29" s="8" t="str">
        <f>IF(OUT!F30="", "", OUT!F30)</f>
        <v>STRIP TRAY</v>
      </c>
      <c r="K29" s="8">
        <f>IF(OUT!P30="", "", OUT!P30)</f>
        <v>51</v>
      </c>
      <c r="L29" s="8" t="str">
        <f>IF(OUT!AE30="", "", OUT!AE30)</f>
        <v/>
      </c>
      <c r="M29" s="8" t="str">
        <f>IF(OUT!AG30="", "", OUT!AG30)</f>
        <v>PAT</v>
      </c>
      <c r="N29" s="8" t="str">
        <f>IF(OUT!AQ30="", "", OUT!AQ30)</f>
        <v/>
      </c>
      <c r="O29" s="8" t="str">
        <f>IF(OUT!BM30="", "", OUT!BM30)</f>
        <v>T4</v>
      </c>
      <c r="P29" s="9">
        <f>IF(OUT!N30="", "", OUT!N30)</f>
        <v>1.0780000000000001</v>
      </c>
      <c r="Q29" s="10">
        <f>IF(OUT!O30="", "", OUT!O30)</f>
        <v>54.97</v>
      </c>
      <c r="R29" s="9">
        <f>IF(PPG!H30="", "", PPG!H30)</f>
        <v>1.006</v>
      </c>
      <c r="S29" s="10">
        <f>IF(PPG!I30="", "", PPG!I30)</f>
        <v>51.3</v>
      </c>
      <c r="T29" s="9">
        <f>IF(PPG!J30="", "", PPG!J30)</f>
        <v>0.94099999999999995</v>
      </c>
      <c r="U29" s="10">
        <f>IF(PPG!K30="", "", PPG!K30)</f>
        <v>47.99</v>
      </c>
      <c r="V29" s="9">
        <f>IF(PPG!Q30="", "", PPG!Q30)</f>
        <v>1.0629999999999999</v>
      </c>
      <c r="W29" s="10">
        <f>IF(PPG!R30="", "", PPG!R30)</f>
        <v>54.21</v>
      </c>
      <c r="X29" s="9">
        <f>IF(PPG!S30="", "", PPG!S30)</f>
        <v>0.99199999999999999</v>
      </c>
      <c r="Y29" s="10">
        <f>IF(PPG!T30="", "", PPG!T30)</f>
        <v>50.59</v>
      </c>
      <c r="Z29" s="9">
        <f>IF(PPG!U30="", "", PPG!U30)</f>
        <v>0.92900000000000005</v>
      </c>
      <c r="AA29" s="10">
        <f>IF(PPG!V30="", "", PPG!V30)</f>
        <v>47.37</v>
      </c>
      <c r="AB29" s="37" t="str">
        <f>IF(D29&lt;&gt;"",D29*I29, "0.00")</f>
        <v>0.00</v>
      </c>
    </row>
    <row r="30" spans="1:28">
      <c r="A30" s="8">
        <f>IF(OUT!C99="", "", OUT!C99)</f>
        <v>714</v>
      </c>
      <c r="B30" s="21">
        <f>IF(OUT!A99="", "", OUT!A99)</f>
        <v>85850</v>
      </c>
      <c r="C30" s="8" t="str">
        <f>IF(OUT!D99="", "", OUT!D99)</f>
        <v>ZZ</v>
      </c>
      <c r="D30" s="30"/>
      <c r="E30" s="8" t="str">
        <f>IF(OUT!E99="", "", OUT!E99)</f>
        <v>52 CELL</v>
      </c>
      <c r="F30" s="27" t="str">
        <f>IF(OUT!AE99="NEW", "✷", "")</f>
        <v/>
      </c>
      <c r="G30" s="11" t="str">
        <f>IF(OUT!B99="", "", OUT!B99)</f>
        <v>POINSETTIA CHRISTMAS BEAUTY NORTH POLE (Midseason White)</v>
      </c>
      <c r="H30" s="22">
        <f>IF(AND($K$3=1,$K$4="N"),P30,IF(AND($K$3=2,$K$4="N"),R30,IF(AND($K$3=3,$K$4="N"),T30,IF(AND($K$3=1,$K$4="Y"),V30,IF(AND($K$3=2,$K$4="Y"),X30,IF(AND($K$3=3,$K$4="Y"),Z30,"FALSE"))))))</f>
        <v>1.0780000000000001</v>
      </c>
      <c r="I30" s="23">
        <f>IF(AND($K$3=1,$K$4="N"),Q30,IF(AND($K$3=2,$K$4="N"),S30,IF(AND($K$3=3,$K$4="N"),U30,IF(AND($K$3=1,$K$4="Y"),W30,IF(AND($K$3=2,$K$4="Y"),Y30,IF(AND($K$3=3,$K$4="Y"),AA30,"FALSE"))))))</f>
        <v>54.97</v>
      </c>
      <c r="J30" s="8" t="str">
        <f>IF(OUT!F99="", "", OUT!F99)</f>
        <v>STRIP TRAY</v>
      </c>
      <c r="K30" s="8">
        <f>IF(OUT!P99="", "", OUT!P99)</f>
        <v>51</v>
      </c>
      <c r="L30" s="8" t="str">
        <f>IF(OUT!AE99="", "", OUT!AE99)</f>
        <v/>
      </c>
      <c r="M30" s="8" t="str">
        <f>IF(OUT!AG99="", "", OUT!AG99)</f>
        <v>PAT</v>
      </c>
      <c r="N30" s="8" t="str">
        <f>IF(OUT!AQ99="", "", OUT!AQ99)</f>
        <v/>
      </c>
      <c r="O30" s="8" t="str">
        <f>IF(OUT!BM99="", "", OUT!BM99)</f>
        <v>T4</v>
      </c>
      <c r="P30" s="9">
        <f>IF(OUT!N99="", "", OUT!N99)</f>
        <v>1.0780000000000001</v>
      </c>
      <c r="Q30" s="10">
        <f>IF(OUT!O99="", "", OUT!O99)</f>
        <v>54.97</v>
      </c>
      <c r="R30" s="9">
        <f>IF(PPG!H99="", "", PPG!H99)</f>
        <v>1.006</v>
      </c>
      <c r="S30" s="10">
        <f>IF(PPG!I99="", "", PPG!I99)</f>
        <v>51.3</v>
      </c>
      <c r="T30" s="9">
        <f>IF(PPG!J99="", "", PPG!J99)</f>
        <v>0.94099999999999995</v>
      </c>
      <c r="U30" s="10">
        <f>IF(PPG!K99="", "", PPG!K99)</f>
        <v>47.99</v>
      </c>
      <c r="V30" s="9">
        <f>IF(PPG!Q99="", "", PPG!Q99)</f>
        <v>1.0629999999999999</v>
      </c>
      <c r="W30" s="10">
        <f>IF(PPG!R99="", "", PPG!R99)</f>
        <v>54.21</v>
      </c>
      <c r="X30" s="9">
        <f>IF(PPG!S99="", "", PPG!S99)</f>
        <v>0.99199999999999999</v>
      </c>
      <c r="Y30" s="10">
        <f>IF(PPG!T99="", "", PPG!T99)</f>
        <v>50.59</v>
      </c>
      <c r="Z30" s="9">
        <f>IF(PPG!U99="", "", PPG!U99)</f>
        <v>0.92900000000000005</v>
      </c>
      <c r="AA30" s="10">
        <f>IF(PPG!V99="", "", PPG!V99)</f>
        <v>47.37</v>
      </c>
      <c r="AB30" s="37" t="str">
        <f>IF(D30&lt;&gt;"",D30*I30, "0.00")</f>
        <v>0.00</v>
      </c>
    </row>
    <row r="31" spans="1:28">
      <c r="A31" s="8">
        <f>IF(OUT!C89="", "", OUT!C89)</f>
        <v>714</v>
      </c>
      <c r="B31" s="21">
        <f>IF(OUT!A89="", "", OUT!A89)</f>
        <v>82229</v>
      </c>
      <c r="C31" s="8" t="str">
        <f>IF(OUT!D89="", "", OUT!D89)</f>
        <v>ZZ</v>
      </c>
      <c r="D31" s="30"/>
      <c r="E31" s="8" t="str">
        <f>IF(OUT!E89="", "", OUT!E89)</f>
        <v>52 CELL</v>
      </c>
      <c r="F31" s="27" t="str">
        <f>IF(OUT!AE89="NEW", "✷", "")</f>
        <v/>
      </c>
      <c r="G31" s="11" t="str">
        <f>IF(OUT!B89="", "", OUT!B89)</f>
        <v>POINSETTIA CHRISTMAS BEAUTY PINK (Midseason)</v>
      </c>
      <c r="H31" s="22">
        <f>IF(AND($K$3=1,$K$4="N"),P31,IF(AND($K$3=2,$K$4="N"),R31,IF(AND($K$3=3,$K$4="N"),T31,IF(AND($K$3=1,$K$4="Y"),V31,IF(AND($K$3=2,$K$4="Y"),X31,IF(AND($K$3=3,$K$4="Y"),Z31,"FALSE"))))))</f>
        <v>1.0780000000000001</v>
      </c>
      <c r="I31" s="23">
        <f>IF(AND($K$3=1,$K$4="N"),Q31,IF(AND($K$3=2,$K$4="N"),S31,IF(AND($K$3=3,$K$4="N"),U31,IF(AND($K$3=1,$K$4="Y"),W31,IF(AND($K$3=2,$K$4="Y"),Y31,IF(AND($K$3=3,$K$4="Y"),AA31,"FALSE"))))))</f>
        <v>54.97</v>
      </c>
      <c r="J31" s="8" t="str">
        <f>IF(OUT!F89="", "", OUT!F89)</f>
        <v>STRIP TRAY</v>
      </c>
      <c r="K31" s="8">
        <f>IF(OUT!P89="", "", OUT!P89)</f>
        <v>51</v>
      </c>
      <c r="L31" s="8" t="str">
        <f>IF(OUT!AE89="", "", OUT!AE89)</f>
        <v/>
      </c>
      <c r="M31" s="8" t="str">
        <f>IF(OUT!AG89="", "", OUT!AG89)</f>
        <v>PAT</v>
      </c>
      <c r="N31" s="8" t="str">
        <f>IF(OUT!AQ89="", "", OUT!AQ89)</f>
        <v/>
      </c>
      <c r="O31" s="8" t="str">
        <f>IF(OUT!BM89="", "", OUT!BM89)</f>
        <v>T4</v>
      </c>
      <c r="P31" s="9">
        <f>IF(OUT!N89="", "", OUT!N89)</f>
        <v>1.0780000000000001</v>
      </c>
      <c r="Q31" s="10">
        <f>IF(OUT!O89="", "", OUT!O89)</f>
        <v>54.97</v>
      </c>
      <c r="R31" s="9">
        <f>IF(PPG!H89="", "", PPG!H89)</f>
        <v>1.006</v>
      </c>
      <c r="S31" s="10">
        <f>IF(PPG!I89="", "", PPG!I89)</f>
        <v>51.3</v>
      </c>
      <c r="T31" s="9">
        <f>IF(PPG!J89="", "", PPG!J89)</f>
        <v>0.94099999999999995</v>
      </c>
      <c r="U31" s="10">
        <f>IF(PPG!K89="", "", PPG!K89)</f>
        <v>47.99</v>
      </c>
      <c r="V31" s="9">
        <f>IF(PPG!Q89="", "", PPG!Q89)</f>
        <v>1.0629999999999999</v>
      </c>
      <c r="W31" s="10">
        <f>IF(PPG!R89="", "", PPG!R89)</f>
        <v>54.21</v>
      </c>
      <c r="X31" s="9">
        <f>IF(PPG!S89="", "", PPG!S89)</f>
        <v>0.99199999999999999</v>
      </c>
      <c r="Y31" s="10">
        <f>IF(PPG!T89="", "", PPG!T89)</f>
        <v>50.59</v>
      </c>
      <c r="Z31" s="9">
        <f>IF(PPG!U89="", "", PPG!U89)</f>
        <v>0.92900000000000005</v>
      </c>
      <c r="AA31" s="10">
        <f>IF(PPG!V89="", "", PPG!V89)</f>
        <v>47.37</v>
      </c>
      <c r="AB31" s="37" t="str">
        <f>IF(D31&lt;&gt;"",D31*I31, "0.00")</f>
        <v>0.00</v>
      </c>
    </row>
    <row r="32" spans="1:28">
      <c r="A32" s="8">
        <f>IF(OUT!C39="", "", OUT!C39)</f>
        <v>714</v>
      </c>
      <c r="B32" s="21">
        <f>IF(OUT!A39="", "", OUT!A39)</f>
        <v>68633</v>
      </c>
      <c r="C32" s="8" t="str">
        <f>IF(OUT!D39="", "", OUT!D39)</f>
        <v>ZZ</v>
      </c>
      <c r="D32" s="30"/>
      <c r="E32" s="8" t="str">
        <f>IF(OUT!E39="", "", OUT!E39)</f>
        <v>52 CELL</v>
      </c>
      <c r="F32" s="27" t="str">
        <f>IF(OUT!AE39="NEW", "✷", "")</f>
        <v/>
      </c>
      <c r="G32" s="11" t="str">
        <f>IF(OUT!B39="", "", OUT!B39)</f>
        <v>POINSETTIA CHRISTMAS BEAUTY PRINCESS (Early Dark Pink w/Light Ctr)</v>
      </c>
      <c r="H32" s="22">
        <f>IF(AND($K$3=1,$K$4="N"),P32,IF(AND($K$3=2,$K$4="N"),R32,IF(AND($K$3=3,$K$4="N"),T32,IF(AND($K$3=1,$K$4="Y"),V32,IF(AND($K$3=2,$K$4="Y"),X32,IF(AND($K$3=3,$K$4="Y"),Z32,"FALSE"))))))</f>
        <v>1.0780000000000001</v>
      </c>
      <c r="I32" s="23">
        <f>IF(AND($K$3=1,$K$4="N"),Q32,IF(AND($K$3=2,$K$4="N"),S32,IF(AND($K$3=3,$K$4="N"),U32,IF(AND($K$3=1,$K$4="Y"),W32,IF(AND($K$3=2,$K$4="Y"),Y32,IF(AND($K$3=3,$K$4="Y"),AA32,"FALSE"))))))</f>
        <v>54.97</v>
      </c>
      <c r="J32" s="8" t="str">
        <f>IF(OUT!F39="", "", OUT!F39)</f>
        <v>STRIP TRAY</v>
      </c>
      <c r="K32" s="8">
        <f>IF(OUT!P39="", "", OUT!P39)</f>
        <v>51</v>
      </c>
      <c r="L32" s="8" t="str">
        <f>IF(OUT!AE39="", "", OUT!AE39)</f>
        <v/>
      </c>
      <c r="M32" s="8" t="str">
        <f>IF(OUT!AG39="", "", OUT!AG39)</f>
        <v>PAT</v>
      </c>
      <c r="N32" s="8" t="str">
        <f>IF(OUT!AQ39="", "", OUT!AQ39)</f>
        <v/>
      </c>
      <c r="O32" s="8" t="str">
        <f>IF(OUT!BM39="", "", OUT!BM39)</f>
        <v>T4</v>
      </c>
      <c r="P32" s="9">
        <f>IF(OUT!N39="", "", OUT!N39)</f>
        <v>1.0780000000000001</v>
      </c>
      <c r="Q32" s="10">
        <f>IF(OUT!O39="", "", OUT!O39)</f>
        <v>54.97</v>
      </c>
      <c r="R32" s="9">
        <f>IF(PPG!H39="", "", PPG!H39)</f>
        <v>1.006</v>
      </c>
      <c r="S32" s="10">
        <f>IF(PPG!I39="", "", PPG!I39)</f>
        <v>51.3</v>
      </c>
      <c r="T32" s="9">
        <f>IF(PPG!J39="", "", PPG!J39)</f>
        <v>0.94099999999999995</v>
      </c>
      <c r="U32" s="10">
        <f>IF(PPG!K39="", "", PPG!K39)</f>
        <v>47.99</v>
      </c>
      <c r="V32" s="9">
        <f>IF(PPG!Q39="", "", PPG!Q39)</f>
        <v>1.0629999999999999</v>
      </c>
      <c r="W32" s="10">
        <f>IF(PPG!R39="", "", PPG!R39)</f>
        <v>54.21</v>
      </c>
      <c r="X32" s="9">
        <f>IF(PPG!S39="", "", PPG!S39)</f>
        <v>0.99199999999999999</v>
      </c>
      <c r="Y32" s="10">
        <f>IF(PPG!T39="", "", PPG!T39)</f>
        <v>50.59</v>
      </c>
      <c r="Z32" s="9">
        <f>IF(PPG!U39="", "", PPG!U39)</f>
        <v>0.92900000000000005</v>
      </c>
      <c r="AA32" s="10">
        <f>IF(PPG!V39="", "", PPG!V39)</f>
        <v>47.37</v>
      </c>
      <c r="AB32" s="37" t="str">
        <f>IF(D32&lt;&gt;"",D32*I32, "0.00")</f>
        <v>0.00</v>
      </c>
    </row>
    <row r="33" spans="1:28">
      <c r="A33" s="8">
        <f>IF(OUT!C37="", "", OUT!C37)</f>
        <v>714</v>
      </c>
      <c r="B33" s="21">
        <f>IF(OUT!A37="", "", OUT!A37)</f>
        <v>67700</v>
      </c>
      <c r="C33" s="8" t="str">
        <f>IF(OUT!D37="", "", OUT!D37)</f>
        <v>ZZ</v>
      </c>
      <c r="D33" s="30"/>
      <c r="E33" s="8" t="str">
        <f>IF(OUT!E37="", "", OUT!E37)</f>
        <v>52 CELL</v>
      </c>
      <c r="F33" s="27" t="str">
        <f>IF(OUT!AE37="NEW", "✷", "")</f>
        <v/>
      </c>
      <c r="G33" s="11" t="str">
        <f>IF(OUT!B37="", "", OUT!B37)</f>
        <v>POINSETTIA CHRISTMAS BEAUTY QUEEN (Midseason Pink)</v>
      </c>
      <c r="H33" s="22">
        <f>IF(AND($K$3=1,$K$4="N"),P33,IF(AND($K$3=2,$K$4="N"),R33,IF(AND($K$3=3,$K$4="N"),T33,IF(AND($K$3=1,$K$4="Y"),V33,IF(AND($K$3=2,$K$4="Y"),X33,IF(AND($K$3=3,$K$4="Y"),Z33,"FALSE"))))))</f>
        <v>1.0780000000000001</v>
      </c>
      <c r="I33" s="23">
        <f>IF(AND($K$3=1,$K$4="N"),Q33,IF(AND($K$3=2,$K$4="N"),S33,IF(AND($K$3=3,$K$4="N"),U33,IF(AND($K$3=1,$K$4="Y"),W33,IF(AND($K$3=2,$K$4="Y"),Y33,IF(AND($K$3=3,$K$4="Y"),AA33,"FALSE"))))))</f>
        <v>54.97</v>
      </c>
      <c r="J33" s="8" t="str">
        <f>IF(OUT!F37="", "", OUT!F37)</f>
        <v>STRIP TRAY</v>
      </c>
      <c r="K33" s="8">
        <f>IF(OUT!P37="", "", OUT!P37)</f>
        <v>51</v>
      </c>
      <c r="L33" s="8" t="str">
        <f>IF(OUT!AE37="", "", OUT!AE37)</f>
        <v/>
      </c>
      <c r="M33" s="8" t="str">
        <f>IF(OUT!AG37="", "", OUT!AG37)</f>
        <v>PAT</v>
      </c>
      <c r="N33" s="8" t="str">
        <f>IF(OUT!AQ37="", "", OUT!AQ37)</f>
        <v/>
      </c>
      <c r="O33" s="8" t="str">
        <f>IF(OUT!BM37="", "", OUT!BM37)</f>
        <v>T4</v>
      </c>
      <c r="P33" s="9">
        <f>IF(OUT!N37="", "", OUT!N37)</f>
        <v>1.0780000000000001</v>
      </c>
      <c r="Q33" s="10">
        <f>IF(OUT!O37="", "", OUT!O37)</f>
        <v>54.97</v>
      </c>
      <c r="R33" s="9">
        <f>IF(PPG!H37="", "", PPG!H37)</f>
        <v>1.006</v>
      </c>
      <c r="S33" s="10">
        <f>IF(PPG!I37="", "", PPG!I37)</f>
        <v>51.3</v>
      </c>
      <c r="T33" s="9">
        <f>IF(PPG!J37="", "", PPG!J37)</f>
        <v>0.94099999999999995</v>
      </c>
      <c r="U33" s="10">
        <f>IF(PPG!K37="", "", PPG!K37)</f>
        <v>47.99</v>
      </c>
      <c r="V33" s="9">
        <f>IF(PPG!Q37="", "", PPG!Q37)</f>
        <v>1.0629999999999999</v>
      </c>
      <c r="W33" s="10">
        <f>IF(PPG!R37="", "", PPG!R37)</f>
        <v>54.21</v>
      </c>
      <c r="X33" s="9">
        <f>IF(PPG!S37="", "", PPG!S37)</f>
        <v>0.99199999999999999</v>
      </c>
      <c r="Y33" s="10">
        <f>IF(PPG!T37="", "", PPG!T37)</f>
        <v>50.59</v>
      </c>
      <c r="Z33" s="9">
        <f>IF(PPG!U37="", "", PPG!U37)</f>
        <v>0.92900000000000005</v>
      </c>
      <c r="AA33" s="10">
        <f>IF(PPG!V37="", "", PPG!V37)</f>
        <v>47.37</v>
      </c>
      <c r="AB33" s="37" t="str">
        <f>IF(D33&lt;&gt;"",D33*I33, "0.00")</f>
        <v>0.00</v>
      </c>
    </row>
    <row r="34" spans="1:28">
      <c r="A34" s="8">
        <f>IF(OUT!C36="", "", OUT!C36)</f>
        <v>714</v>
      </c>
      <c r="B34" s="21">
        <f>IF(OUT!A36="", "", OUT!A36)</f>
        <v>67695</v>
      </c>
      <c r="C34" s="8" t="str">
        <f>IF(OUT!D36="", "", OUT!D36)</f>
        <v>ZZ</v>
      </c>
      <c r="D34" s="30"/>
      <c r="E34" s="8" t="str">
        <f>IF(OUT!E36="", "", OUT!E36)</f>
        <v>52 CELL</v>
      </c>
      <c r="F34" s="27" t="str">
        <f>IF(OUT!AE36="NEW", "✷", "")</f>
        <v/>
      </c>
      <c r="G34" s="11" t="str">
        <f>IF(OUT!B36="", "", OUT!B36)</f>
        <v>POINSETTIA CHRISTMAS BEAUTY RED (Midseason)</v>
      </c>
      <c r="H34" s="22">
        <f>IF(AND($K$3=1,$K$4="N"),P34,IF(AND($K$3=2,$K$4="N"),R34,IF(AND($K$3=3,$K$4="N"),T34,IF(AND($K$3=1,$K$4="Y"),V34,IF(AND($K$3=2,$K$4="Y"),X34,IF(AND($K$3=3,$K$4="Y"),Z34,"FALSE"))))))</f>
        <v>1.0780000000000001</v>
      </c>
      <c r="I34" s="23">
        <f>IF(AND($K$3=1,$K$4="N"),Q34,IF(AND($K$3=2,$K$4="N"),S34,IF(AND($K$3=3,$K$4="N"),U34,IF(AND($K$3=1,$K$4="Y"),W34,IF(AND($K$3=2,$K$4="Y"),Y34,IF(AND($K$3=3,$K$4="Y"),AA34,"FALSE"))))))</f>
        <v>54.97</v>
      </c>
      <c r="J34" s="8" t="str">
        <f>IF(OUT!F36="", "", OUT!F36)</f>
        <v>STRIP TRAY</v>
      </c>
      <c r="K34" s="8">
        <f>IF(OUT!P36="", "", OUT!P36)</f>
        <v>51</v>
      </c>
      <c r="L34" s="8" t="str">
        <f>IF(OUT!AE36="", "", OUT!AE36)</f>
        <v/>
      </c>
      <c r="M34" s="8" t="str">
        <f>IF(OUT!AG36="", "", OUT!AG36)</f>
        <v>PAT</v>
      </c>
      <c r="N34" s="8" t="str">
        <f>IF(OUT!AQ36="", "", OUT!AQ36)</f>
        <v/>
      </c>
      <c r="O34" s="8" t="str">
        <f>IF(OUT!BM36="", "", OUT!BM36)</f>
        <v>T4</v>
      </c>
      <c r="P34" s="9">
        <f>IF(OUT!N36="", "", OUT!N36)</f>
        <v>1.0780000000000001</v>
      </c>
      <c r="Q34" s="10">
        <f>IF(OUT!O36="", "", OUT!O36)</f>
        <v>54.97</v>
      </c>
      <c r="R34" s="9">
        <f>IF(PPG!H36="", "", PPG!H36)</f>
        <v>1.006</v>
      </c>
      <c r="S34" s="10">
        <f>IF(PPG!I36="", "", PPG!I36)</f>
        <v>51.3</v>
      </c>
      <c r="T34" s="9">
        <f>IF(PPG!J36="", "", PPG!J36)</f>
        <v>0.94099999999999995</v>
      </c>
      <c r="U34" s="10">
        <f>IF(PPG!K36="", "", PPG!K36)</f>
        <v>47.99</v>
      </c>
      <c r="V34" s="9">
        <f>IF(PPG!Q36="", "", PPG!Q36)</f>
        <v>1.0629999999999999</v>
      </c>
      <c r="W34" s="10">
        <f>IF(PPG!R36="", "", PPG!R36)</f>
        <v>54.21</v>
      </c>
      <c r="X34" s="9">
        <f>IF(PPG!S36="", "", PPG!S36)</f>
        <v>0.99199999999999999</v>
      </c>
      <c r="Y34" s="10">
        <f>IF(PPG!T36="", "", PPG!T36)</f>
        <v>50.59</v>
      </c>
      <c r="Z34" s="9">
        <f>IF(PPG!U36="", "", PPG!U36)</f>
        <v>0.92900000000000005</v>
      </c>
      <c r="AA34" s="10">
        <f>IF(PPG!V36="", "", PPG!V36)</f>
        <v>47.37</v>
      </c>
      <c r="AB34" s="37" t="str">
        <f>IF(D34&lt;&gt;"",D34*I34, "0.00")</f>
        <v>0.00</v>
      </c>
    </row>
    <row r="35" spans="1:28">
      <c r="A35" s="8">
        <f>IF(OUT!C121="", "", OUT!C121)</f>
        <v>714</v>
      </c>
      <c r="B35" s="21">
        <f>IF(OUT!A121="", "", OUT!A121)</f>
        <v>91661</v>
      </c>
      <c r="C35" s="8" t="str">
        <f>IF(OUT!D121="", "", OUT!D121)</f>
        <v>ZZ</v>
      </c>
      <c r="D35" s="30"/>
      <c r="E35" s="8" t="str">
        <f>IF(OUT!E121="", "", OUT!E121)</f>
        <v>52 CELL</v>
      </c>
      <c r="F35" s="27" t="str">
        <f>IF(OUT!AE121="NEW", "✷", "")</f>
        <v/>
      </c>
      <c r="G35" s="11" t="str">
        <f>IF(OUT!B121="", "", OUT!B121)</f>
        <v>POINSETTIA CHRISTMAS BELLS (Midseason Deep Red)</v>
      </c>
      <c r="H35" s="22">
        <f>IF(AND($K$3=1,$K$4="N"),P35,IF(AND($K$3=2,$K$4="N"),R35,IF(AND($K$3=3,$K$4="N"),T35,IF(AND($K$3=1,$K$4="Y"),V35,IF(AND($K$3=2,$K$4="Y"),X35,IF(AND($K$3=3,$K$4="Y"),Z35,"FALSE"))))))</f>
        <v>1.0780000000000001</v>
      </c>
      <c r="I35" s="23">
        <f>IF(AND($K$3=1,$K$4="N"),Q35,IF(AND($K$3=2,$K$4="N"),S35,IF(AND($K$3=3,$K$4="N"),U35,IF(AND($K$3=1,$K$4="Y"),W35,IF(AND($K$3=2,$K$4="Y"),Y35,IF(AND($K$3=3,$K$4="Y"),AA35,"FALSE"))))))</f>
        <v>54.97</v>
      </c>
      <c r="J35" s="8" t="str">
        <f>IF(OUT!F121="", "", OUT!F121)</f>
        <v>STRIP TRAY</v>
      </c>
      <c r="K35" s="8">
        <f>IF(OUT!P121="", "", OUT!P121)</f>
        <v>51</v>
      </c>
      <c r="L35" s="8" t="str">
        <f>IF(OUT!AE121="", "", OUT!AE121)</f>
        <v/>
      </c>
      <c r="M35" s="8" t="str">
        <f>IF(OUT!AG121="", "", OUT!AG121)</f>
        <v>PAT</v>
      </c>
      <c r="N35" s="8" t="str">
        <f>IF(OUT!AQ121="", "", OUT!AQ121)</f>
        <v/>
      </c>
      <c r="O35" s="8" t="str">
        <f>IF(OUT!BM121="", "", OUT!BM121)</f>
        <v>T4</v>
      </c>
      <c r="P35" s="9">
        <f>IF(OUT!N121="", "", OUT!N121)</f>
        <v>1.0780000000000001</v>
      </c>
      <c r="Q35" s="10">
        <f>IF(OUT!O121="", "", OUT!O121)</f>
        <v>54.97</v>
      </c>
      <c r="R35" s="9">
        <f>IF(PPG!H121="", "", PPG!H121)</f>
        <v>1.006</v>
      </c>
      <c r="S35" s="10">
        <f>IF(PPG!I121="", "", PPG!I121)</f>
        <v>51.3</v>
      </c>
      <c r="T35" s="9">
        <f>IF(PPG!J121="", "", PPG!J121)</f>
        <v>0.94099999999999995</v>
      </c>
      <c r="U35" s="10">
        <f>IF(PPG!K121="", "", PPG!K121)</f>
        <v>47.99</v>
      </c>
      <c r="V35" s="9">
        <f>IF(PPG!Q121="", "", PPG!Q121)</f>
        <v>1.0629999999999999</v>
      </c>
      <c r="W35" s="10">
        <f>IF(PPG!R121="", "", PPG!R121)</f>
        <v>54.21</v>
      </c>
      <c r="X35" s="9">
        <f>IF(PPG!S121="", "", PPG!S121)</f>
        <v>0.99199999999999999</v>
      </c>
      <c r="Y35" s="10">
        <f>IF(PPG!T121="", "", PPG!T121)</f>
        <v>50.59</v>
      </c>
      <c r="Z35" s="9">
        <f>IF(PPG!U121="", "", PPG!U121)</f>
        <v>0.92900000000000005</v>
      </c>
      <c r="AA35" s="10">
        <f>IF(PPG!V121="", "", PPG!V121)</f>
        <v>47.37</v>
      </c>
      <c r="AB35" s="37" t="str">
        <f>IF(D35&lt;&gt;"",D35*I35, "0.00")</f>
        <v>0.00</v>
      </c>
    </row>
    <row r="36" spans="1:28">
      <c r="A36" s="8">
        <f>IF(OUT!C104="", "", OUT!C104)</f>
        <v>714</v>
      </c>
      <c r="B36" s="21">
        <f>IF(OUT!A104="", "", OUT!A104)</f>
        <v>89947</v>
      </c>
      <c r="C36" s="8" t="str">
        <f>IF(OUT!D104="", "", OUT!D104)</f>
        <v>ZZ</v>
      </c>
      <c r="D36" s="30"/>
      <c r="E36" s="8" t="str">
        <f>IF(OUT!E104="", "", OUT!E104)</f>
        <v>52 CELL</v>
      </c>
      <c r="F36" s="27" t="str">
        <f>IF(OUT!AE104="NEW", "✷", "")</f>
        <v/>
      </c>
      <c r="G36" s="11" t="str">
        <f>IF(OUT!B104="", "", OUT!B104)</f>
        <v>POINSETTIA CHRISTMAS CHEER (Early)</v>
      </c>
      <c r="H36" s="22">
        <f>IF(AND($K$3=1,$K$4="N"),P36,IF(AND($K$3=2,$K$4="N"),R36,IF(AND($K$3=3,$K$4="N"),T36,IF(AND($K$3=1,$K$4="Y"),V36,IF(AND($K$3=2,$K$4="Y"),X36,IF(AND($K$3=3,$K$4="Y"),Z36,"FALSE"))))))</f>
        <v>1.0780000000000001</v>
      </c>
      <c r="I36" s="23">
        <f>IF(AND($K$3=1,$K$4="N"),Q36,IF(AND($K$3=2,$K$4="N"),S36,IF(AND($K$3=3,$K$4="N"),U36,IF(AND($K$3=1,$K$4="Y"),W36,IF(AND($K$3=2,$K$4="Y"),Y36,IF(AND($K$3=3,$K$4="Y"),AA36,"FALSE"))))))</f>
        <v>54.97</v>
      </c>
      <c r="J36" s="8" t="str">
        <f>IF(OUT!F104="", "", OUT!F104)</f>
        <v>STRIP TRAY</v>
      </c>
      <c r="K36" s="8">
        <f>IF(OUT!P104="", "", OUT!P104)</f>
        <v>51</v>
      </c>
      <c r="L36" s="8" t="str">
        <f>IF(OUT!AE104="", "", OUT!AE104)</f>
        <v/>
      </c>
      <c r="M36" s="8" t="str">
        <f>IF(OUT!AG104="", "", OUT!AG104)</f>
        <v>PAT</v>
      </c>
      <c r="N36" s="8" t="str">
        <f>IF(OUT!AQ104="", "", OUT!AQ104)</f>
        <v/>
      </c>
      <c r="O36" s="8" t="str">
        <f>IF(OUT!BM104="", "", OUT!BM104)</f>
        <v>T4</v>
      </c>
      <c r="P36" s="9">
        <f>IF(OUT!N104="", "", OUT!N104)</f>
        <v>1.0780000000000001</v>
      </c>
      <c r="Q36" s="10">
        <f>IF(OUT!O104="", "", OUT!O104)</f>
        <v>54.97</v>
      </c>
      <c r="R36" s="9">
        <f>IF(PPG!H104="", "", PPG!H104)</f>
        <v>1.006</v>
      </c>
      <c r="S36" s="10">
        <f>IF(PPG!I104="", "", PPG!I104)</f>
        <v>51.3</v>
      </c>
      <c r="T36" s="9">
        <f>IF(PPG!J104="", "", PPG!J104)</f>
        <v>0.94099999999999995</v>
      </c>
      <c r="U36" s="10">
        <f>IF(PPG!K104="", "", PPG!K104)</f>
        <v>47.99</v>
      </c>
      <c r="V36" s="9">
        <f>IF(PPG!Q104="", "", PPG!Q104)</f>
        <v>1.0629999999999999</v>
      </c>
      <c r="W36" s="10">
        <f>IF(PPG!R104="", "", PPG!R104)</f>
        <v>54.21</v>
      </c>
      <c r="X36" s="9">
        <f>IF(PPG!S104="", "", PPG!S104)</f>
        <v>0.99199999999999999</v>
      </c>
      <c r="Y36" s="10">
        <f>IF(PPG!T104="", "", PPG!T104)</f>
        <v>50.59</v>
      </c>
      <c r="Z36" s="9">
        <f>IF(PPG!U104="", "", PPG!U104)</f>
        <v>0.92900000000000005</v>
      </c>
      <c r="AA36" s="10">
        <f>IF(PPG!V104="", "", PPG!V104)</f>
        <v>47.37</v>
      </c>
      <c r="AB36" s="37" t="str">
        <f>IF(D36&lt;&gt;"",D36*I36, "0.00")</f>
        <v>0.00</v>
      </c>
    </row>
    <row r="37" spans="1:28">
      <c r="A37" s="8">
        <f>IF(OUT!C62="", "", OUT!C62)</f>
        <v>714</v>
      </c>
      <c r="B37" s="21">
        <f>IF(OUT!A62="", "", OUT!A62)</f>
        <v>78127</v>
      </c>
      <c r="C37" s="8" t="str">
        <f>IF(OUT!D62="", "", OUT!D62)</f>
        <v>ZZ</v>
      </c>
      <c r="D37" s="30"/>
      <c r="E37" s="8" t="str">
        <f>IF(OUT!E62="", "", OUT!E62)</f>
        <v>52 CELL</v>
      </c>
      <c r="F37" s="27" t="str">
        <f>IF(OUT!AE62="NEW", "✷", "")</f>
        <v/>
      </c>
      <c r="G37" s="11" t="str">
        <f>IF(OUT!B62="", "", OUT!B62)</f>
        <v>POINSETTIA CHRISTMAS DAY RED (Midseason Dark Red)</v>
      </c>
      <c r="H37" s="22">
        <f>IF(AND($K$3=1,$K$4="N"),P37,IF(AND($K$3=2,$K$4="N"),R37,IF(AND($K$3=3,$K$4="N"),T37,IF(AND($K$3=1,$K$4="Y"),V37,IF(AND($K$3=2,$K$4="Y"),X37,IF(AND($K$3=3,$K$4="Y"),Z37,"FALSE"))))))</f>
        <v>1.0780000000000001</v>
      </c>
      <c r="I37" s="23">
        <f>IF(AND($K$3=1,$K$4="N"),Q37,IF(AND($K$3=2,$K$4="N"),S37,IF(AND($K$3=3,$K$4="N"),U37,IF(AND($K$3=1,$K$4="Y"),W37,IF(AND($K$3=2,$K$4="Y"),Y37,IF(AND($K$3=3,$K$4="Y"),AA37,"FALSE"))))))</f>
        <v>54.97</v>
      </c>
      <c r="J37" s="8" t="str">
        <f>IF(OUT!F62="", "", OUT!F62)</f>
        <v>STRIP TRAY</v>
      </c>
      <c r="K37" s="8">
        <f>IF(OUT!P62="", "", OUT!P62)</f>
        <v>51</v>
      </c>
      <c r="L37" s="8" t="str">
        <f>IF(OUT!AE62="", "", OUT!AE62)</f>
        <v/>
      </c>
      <c r="M37" s="8" t="str">
        <f>IF(OUT!AG62="", "", OUT!AG62)</f>
        <v>PAT</v>
      </c>
      <c r="N37" s="8" t="str">
        <f>IF(OUT!AQ62="", "", OUT!AQ62)</f>
        <v/>
      </c>
      <c r="O37" s="8" t="str">
        <f>IF(OUT!BM62="", "", OUT!BM62)</f>
        <v>T4</v>
      </c>
      <c r="P37" s="9">
        <f>IF(OUT!N62="", "", OUT!N62)</f>
        <v>1.0780000000000001</v>
      </c>
      <c r="Q37" s="10">
        <f>IF(OUT!O62="", "", OUT!O62)</f>
        <v>54.97</v>
      </c>
      <c r="R37" s="9">
        <f>IF(PPG!H62="", "", PPG!H62)</f>
        <v>1.006</v>
      </c>
      <c r="S37" s="10">
        <f>IF(PPG!I62="", "", PPG!I62)</f>
        <v>51.3</v>
      </c>
      <c r="T37" s="9">
        <f>IF(PPG!J62="", "", PPG!J62)</f>
        <v>0.94099999999999995</v>
      </c>
      <c r="U37" s="10">
        <f>IF(PPG!K62="", "", PPG!K62)</f>
        <v>47.99</v>
      </c>
      <c r="V37" s="9">
        <f>IF(PPG!Q62="", "", PPG!Q62)</f>
        <v>1.0629999999999999</v>
      </c>
      <c r="W37" s="10">
        <f>IF(PPG!R62="", "", PPG!R62)</f>
        <v>54.21</v>
      </c>
      <c r="X37" s="9">
        <f>IF(PPG!S62="", "", PPG!S62)</f>
        <v>0.99199999999999999</v>
      </c>
      <c r="Y37" s="10">
        <f>IF(PPG!T62="", "", PPG!T62)</f>
        <v>50.59</v>
      </c>
      <c r="Z37" s="9">
        <f>IF(PPG!U62="", "", PPG!U62)</f>
        <v>0.92900000000000005</v>
      </c>
      <c r="AA37" s="10">
        <f>IF(PPG!V62="", "", PPG!V62)</f>
        <v>47.37</v>
      </c>
      <c r="AB37" s="37" t="str">
        <f>IF(D37&lt;&gt;"",D37*I37, "0.00")</f>
        <v>0.00</v>
      </c>
    </row>
    <row r="38" spans="1:28">
      <c r="A38" s="8">
        <f>IF(OUT!C54="", "", OUT!C54)</f>
        <v>714</v>
      </c>
      <c r="B38" s="21">
        <f>IF(OUT!A54="", "", OUT!A54)</f>
        <v>74883</v>
      </c>
      <c r="C38" s="8" t="str">
        <f>IF(OUT!D54="", "", OUT!D54)</f>
        <v>ZZ</v>
      </c>
      <c r="D38" s="30"/>
      <c r="E38" s="8" t="str">
        <f>IF(OUT!E54="", "", OUT!E54)</f>
        <v>52 CELL</v>
      </c>
      <c r="F38" s="27" t="str">
        <f>IF(OUT!AE54="NEW", "✷", "")</f>
        <v/>
      </c>
      <c r="G38" s="11" t="str">
        <f>IF(OUT!B54="", "", OUT!B54)</f>
        <v>POINSETTIA CHRISTMAS EVE RED (Very Early)</v>
      </c>
      <c r="H38" s="22">
        <f>IF(AND($K$3=1,$K$4="N"),P38,IF(AND($K$3=2,$K$4="N"),R38,IF(AND($K$3=3,$K$4="N"),T38,IF(AND($K$3=1,$K$4="Y"),V38,IF(AND($K$3=2,$K$4="Y"),X38,IF(AND($K$3=3,$K$4="Y"),Z38,"FALSE"))))))</f>
        <v>1.0780000000000001</v>
      </c>
      <c r="I38" s="23">
        <f>IF(AND($K$3=1,$K$4="N"),Q38,IF(AND($K$3=2,$K$4="N"),S38,IF(AND($K$3=3,$K$4="N"),U38,IF(AND($K$3=1,$K$4="Y"),W38,IF(AND($K$3=2,$K$4="Y"),Y38,IF(AND($K$3=3,$K$4="Y"),AA38,"FALSE"))))))</f>
        <v>54.97</v>
      </c>
      <c r="J38" s="8" t="str">
        <f>IF(OUT!F54="", "", OUT!F54)</f>
        <v>STRIP TRAY</v>
      </c>
      <c r="K38" s="8">
        <f>IF(OUT!P54="", "", OUT!P54)</f>
        <v>51</v>
      </c>
      <c r="L38" s="8" t="str">
        <f>IF(OUT!AE54="", "", OUT!AE54)</f>
        <v/>
      </c>
      <c r="M38" s="8" t="str">
        <f>IF(OUT!AG54="", "", OUT!AG54)</f>
        <v>PAT</v>
      </c>
      <c r="N38" s="8" t="str">
        <f>IF(OUT!AQ54="", "", OUT!AQ54)</f>
        <v/>
      </c>
      <c r="O38" s="8" t="str">
        <f>IF(OUT!BM54="", "", OUT!BM54)</f>
        <v>T4</v>
      </c>
      <c r="P38" s="9">
        <f>IF(OUT!N54="", "", OUT!N54)</f>
        <v>1.0780000000000001</v>
      </c>
      <c r="Q38" s="10">
        <f>IF(OUT!O54="", "", OUT!O54)</f>
        <v>54.97</v>
      </c>
      <c r="R38" s="9">
        <f>IF(PPG!H54="", "", PPG!H54)</f>
        <v>1.006</v>
      </c>
      <c r="S38" s="10">
        <f>IF(PPG!I54="", "", PPG!I54)</f>
        <v>51.3</v>
      </c>
      <c r="T38" s="9">
        <f>IF(PPG!J54="", "", PPG!J54)</f>
        <v>0.94099999999999995</v>
      </c>
      <c r="U38" s="10">
        <f>IF(PPG!K54="", "", PPG!K54)</f>
        <v>47.99</v>
      </c>
      <c r="V38" s="9">
        <f>IF(PPG!Q54="", "", PPG!Q54)</f>
        <v>1.0629999999999999</v>
      </c>
      <c r="W38" s="10">
        <f>IF(PPG!R54="", "", PPG!R54)</f>
        <v>54.21</v>
      </c>
      <c r="X38" s="9">
        <f>IF(PPG!S54="", "", PPG!S54)</f>
        <v>0.99199999999999999</v>
      </c>
      <c r="Y38" s="10">
        <f>IF(PPG!T54="", "", PPG!T54)</f>
        <v>50.59</v>
      </c>
      <c r="Z38" s="9">
        <f>IF(PPG!U54="", "", PPG!U54)</f>
        <v>0.92900000000000005</v>
      </c>
      <c r="AA38" s="10">
        <f>IF(PPG!V54="", "", PPG!V54)</f>
        <v>47.37</v>
      </c>
      <c r="AB38" s="37" t="str">
        <f>IF(D38&lt;&gt;"",D38*I38, "0.00")</f>
        <v>0.00</v>
      </c>
    </row>
    <row r="39" spans="1:28">
      <c r="A39" s="8">
        <f>IF(OUT!C60="", "", OUT!C60)</f>
        <v>714</v>
      </c>
      <c r="B39" s="21">
        <f>IF(OUT!A60="", "", OUT!A60)</f>
        <v>76504</v>
      </c>
      <c r="C39" s="8" t="str">
        <f>IF(OUT!D60="", "", OUT!D60)</f>
        <v>ZZ</v>
      </c>
      <c r="D39" s="30"/>
      <c r="E39" s="8" t="str">
        <f>IF(OUT!E60="", "", OUT!E60)</f>
        <v>52 CELL</v>
      </c>
      <c r="F39" s="27" t="str">
        <f>IF(OUT!AE60="NEW", "✷", "")</f>
        <v/>
      </c>
      <c r="G39" s="11" t="str">
        <f>IF(OUT!B60="", "", OUT!B60)</f>
        <v>POINSETTIA CHRISTMAS FEELINGS MERLOT (Midseason Burgundy)</v>
      </c>
      <c r="H39" s="22">
        <f>IF(AND($K$3=1,$K$4="N"),P39,IF(AND($K$3=2,$K$4="N"),R39,IF(AND($K$3=3,$K$4="N"),T39,IF(AND($K$3=1,$K$4="Y"),V39,IF(AND($K$3=2,$K$4="Y"),X39,IF(AND($K$3=3,$K$4="Y"),Z39,"FALSE"))))))</f>
        <v>1.0780000000000001</v>
      </c>
      <c r="I39" s="23">
        <f>IF(AND($K$3=1,$K$4="N"),Q39,IF(AND($K$3=2,$K$4="N"),S39,IF(AND($K$3=3,$K$4="N"),U39,IF(AND($K$3=1,$K$4="Y"),W39,IF(AND($K$3=2,$K$4="Y"),Y39,IF(AND($K$3=3,$K$4="Y"),AA39,"FALSE"))))))</f>
        <v>54.97</v>
      </c>
      <c r="J39" s="8" t="str">
        <f>IF(OUT!F60="", "", OUT!F60)</f>
        <v>STRIP TRAY</v>
      </c>
      <c r="K39" s="8">
        <f>IF(OUT!P60="", "", OUT!P60)</f>
        <v>51</v>
      </c>
      <c r="L39" s="8" t="str">
        <f>IF(OUT!AE60="", "", OUT!AE60)</f>
        <v/>
      </c>
      <c r="M39" s="8" t="str">
        <f>IF(OUT!AG60="", "", OUT!AG60)</f>
        <v>PAT</v>
      </c>
      <c r="N39" s="8" t="str">
        <f>IF(OUT!AQ60="", "", OUT!AQ60)</f>
        <v/>
      </c>
      <c r="O39" s="8" t="str">
        <f>IF(OUT!BM60="", "", OUT!BM60)</f>
        <v>T4</v>
      </c>
      <c r="P39" s="9">
        <f>IF(OUT!N60="", "", OUT!N60)</f>
        <v>1.0780000000000001</v>
      </c>
      <c r="Q39" s="10">
        <f>IF(OUT!O60="", "", OUT!O60)</f>
        <v>54.97</v>
      </c>
      <c r="R39" s="9">
        <f>IF(PPG!H60="", "", PPG!H60)</f>
        <v>1.006</v>
      </c>
      <c r="S39" s="10">
        <f>IF(PPG!I60="", "", PPG!I60)</f>
        <v>51.3</v>
      </c>
      <c r="T39" s="9">
        <f>IF(PPG!J60="", "", PPG!J60)</f>
        <v>0.94099999999999995</v>
      </c>
      <c r="U39" s="10">
        <f>IF(PPG!K60="", "", PPG!K60)</f>
        <v>47.99</v>
      </c>
      <c r="V39" s="9">
        <f>IF(PPG!Q60="", "", PPG!Q60)</f>
        <v>1.0629999999999999</v>
      </c>
      <c r="W39" s="10">
        <f>IF(PPG!R60="", "", PPG!R60)</f>
        <v>54.21</v>
      </c>
      <c r="X39" s="9">
        <f>IF(PPG!S60="", "", PPG!S60)</f>
        <v>0.99199999999999999</v>
      </c>
      <c r="Y39" s="10">
        <f>IF(PPG!T60="", "", PPG!T60)</f>
        <v>50.59</v>
      </c>
      <c r="Z39" s="9">
        <f>IF(PPG!U60="", "", PPG!U60)</f>
        <v>0.92900000000000005</v>
      </c>
      <c r="AA39" s="10">
        <f>IF(PPG!V60="", "", PPG!V60)</f>
        <v>47.37</v>
      </c>
      <c r="AB39" s="37" t="str">
        <f>IF(D39&lt;&gt;"",D39*I39, "0.00")</f>
        <v>0.00</v>
      </c>
    </row>
    <row r="40" spans="1:28">
      <c r="A40" s="8">
        <f>IF(OUT!C41="", "", OUT!C41)</f>
        <v>714</v>
      </c>
      <c r="B40" s="21">
        <f>IF(OUT!A41="", "", OUT!A41)</f>
        <v>70358</v>
      </c>
      <c r="C40" s="8" t="str">
        <f>IF(OUT!D41="", "", OUT!D41)</f>
        <v>ZZ</v>
      </c>
      <c r="D40" s="30"/>
      <c r="E40" s="8" t="str">
        <f>IF(OUT!E41="", "", OUT!E41)</f>
        <v>52 CELL</v>
      </c>
      <c r="F40" s="27" t="str">
        <f>IF(OUT!AE41="NEW", "✷", "")</f>
        <v/>
      </c>
      <c r="G40" s="11" t="str">
        <f>IF(OUT!B41="", "", OUT!B41)</f>
        <v>POINSETTIA CHRISTMAS FEELINGS PINK (Midseason)</v>
      </c>
      <c r="H40" s="22">
        <f>IF(AND($K$3=1,$K$4="N"),P40,IF(AND($K$3=2,$K$4="N"),R40,IF(AND($K$3=3,$K$4="N"),T40,IF(AND($K$3=1,$K$4="Y"),V40,IF(AND($K$3=2,$K$4="Y"),X40,IF(AND($K$3=3,$K$4="Y"),Z40,"FALSE"))))))</f>
        <v>1.0780000000000001</v>
      </c>
      <c r="I40" s="23">
        <f>IF(AND($K$3=1,$K$4="N"),Q40,IF(AND($K$3=2,$K$4="N"),S40,IF(AND($K$3=3,$K$4="N"),U40,IF(AND($K$3=1,$K$4="Y"),W40,IF(AND($K$3=2,$K$4="Y"),Y40,IF(AND($K$3=3,$K$4="Y"),AA40,"FALSE"))))))</f>
        <v>54.97</v>
      </c>
      <c r="J40" s="8" t="str">
        <f>IF(OUT!F41="", "", OUT!F41)</f>
        <v>STRIP TRAY</v>
      </c>
      <c r="K40" s="8">
        <f>IF(OUT!P41="", "", OUT!P41)</f>
        <v>51</v>
      </c>
      <c r="L40" s="8" t="str">
        <f>IF(OUT!AE41="", "", OUT!AE41)</f>
        <v/>
      </c>
      <c r="M40" s="8" t="str">
        <f>IF(OUT!AG41="", "", OUT!AG41)</f>
        <v>PAT</v>
      </c>
      <c r="N40" s="8" t="str">
        <f>IF(OUT!AQ41="", "", OUT!AQ41)</f>
        <v/>
      </c>
      <c r="O40" s="8" t="str">
        <f>IF(OUT!BM41="", "", OUT!BM41)</f>
        <v>T4</v>
      </c>
      <c r="P40" s="9">
        <f>IF(OUT!N41="", "", OUT!N41)</f>
        <v>1.0780000000000001</v>
      </c>
      <c r="Q40" s="10">
        <f>IF(OUT!O41="", "", OUT!O41)</f>
        <v>54.97</v>
      </c>
      <c r="R40" s="9">
        <f>IF(PPG!H41="", "", PPG!H41)</f>
        <v>1.006</v>
      </c>
      <c r="S40" s="10">
        <f>IF(PPG!I41="", "", PPG!I41)</f>
        <v>51.3</v>
      </c>
      <c r="T40" s="9">
        <f>IF(PPG!J41="", "", PPG!J41)</f>
        <v>0.94099999999999995</v>
      </c>
      <c r="U40" s="10">
        <f>IF(PPG!K41="", "", PPG!K41)</f>
        <v>47.99</v>
      </c>
      <c r="V40" s="9">
        <f>IF(PPG!Q41="", "", PPG!Q41)</f>
        <v>1.0629999999999999</v>
      </c>
      <c r="W40" s="10">
        <f>IF(PPG!R41="", "", PPG!R41)</f>
        <v>54.21</v>
      </c>
      <c r="X40" s="9">
        <f>IF(PPG!S41="", "", PPG!S41)</f>
        <v>0.99199999999999999</v>
      </c>
      <c r="Y40" s="10">
        <f>IF(PPG!T41="", "", PPG!T41)</f>
        <v>50.59</v>
      </c>
      <c r="Z40" s="9">
        <f>IF(PPG!U41="", "", PPG!U41)</f>
        <v>0.92900000000000005</v>
      </c>
      <c r="AA40" s="10">
        <f>IF(PPG!V41="", "", PPG!V41)</f>
        <v>47.37</v>
      </c>
      <c r="AB40" s="37" t="str">
        <f>IF(D40&lt;&gt;"",D40*I40, "0.00")</f>
        <v>0.00</v>
      </c>
    </row>
    <row r="41" spans="1:28">
      <c r="A41" s="8">
        <f>IF(OUT!C32="", "", OUT!C32)</f>
        <v>714</v>
      </c>
      <c r="B41" s="21">
        <f>IF(OUT!A32="", "", OUT!A32)</f>
        <v>67678</v>
      </c>
      <c r="C41" s="8" t="str">
        <f>IF(OUT!D32="", "", OUT!D32)</f>
        <v>ZZ</v>
      </c>
      <c r="D41" s="30"/>
      <c r="E41" s="8" t="str">
        <f>IF(OUT!E32="", "", OUT!E32)</f>
        <v>52 CELL</v>
      </c>
      <c r="F41" s="27" t="str">
        <f>IF(OUT!AE32="NEW", "✷", "")</f>
        <v/>
      </c>
      <c r="G41" s="11" t="str">
        <f>IF(OUT!B32="", "", OUT!B32)</f>
        <v>POINSETTIA CHRISTMAS FEELINGS RED (Midseason)</v>
      </c>
      <c r="H41" s="22">
        <f>IF(AND($K$3=1,$K$4="N"),P41,IF(AND($K$3=2,$K$4="N"),R41,IF(AND($K$3=3,$K$4="N"),T41,IF(AND($K$3=1,$K$4="Y"),V41,IF(AND($K$3=2,$K$4="Y"),X41,IF(AND($K$3=3,$K$4="Y"),Z41,"FALSE"))))))</f>
        <v>1.0780000000000001</v>
      </c>
      <c r="I41" s="23">
        <f>IF(AND($K$3=1,$K$4="N"),Q41,IF(AND($K$3=2,$K$4="N"),S41,IF(AND($K$3=3,$K$4="N"),U41,IF(AND($K$3=1,$K$4="Y"),W41,IF(AND($K$3=2,$K$4="Y"),Y41,IF(AND($K$3=3,$K$4="Y"),AA41,"FALSE"))))))</f>
        <v>54.97</v>
      </c>
      <c r="J41" s="8" t="str">
        <f>IF(OUT!F32="", "", OUT!F32)</f>
        <v>STRIP TRAY</v>
      </c>
      <c r="K41" s="8">
        <f>IF(OUT!P32="", "", OUT!P32)</f>
        <v>51</v>
      </c>
      <c r="L41" s="8" t="str">
        <f>IF(OUT!AE32="", "", OUT!AE32)</f>
        <v/>
      </c>
      <c r="M41" s="8" t="str">
        <f>IF(OUT!AG32="", "", OUT!AG32)</f>
        <v>PAT</v>
      </c>
      <c r="N41" s="8" t="str">
        <f>IF(OUT!AQ32="", "", OUT!AQ32)</f>
        <v/>
      </c>
      <c r="O41" s="8" t="str">
        <f>IF(OUT!BM32="", "", OUT!BM32)</f>
        <v>T4</v>
      </c>
      <c r="P41" s="9">
        <f>IF(OUT!N32="", "", OUT!N32)</f>
        <v>1.0780000000000001</v>
      </c>
      <c r="Q41" s="10">
        <f>IF(OUT!O32="", "", OUT!O32)</f>
        <v>54.97</v>
      </c>
      <c r="R41" s="9">
        <f>IF(PPG!H32="", "", PPG!H32)</f>
        <v>1.006</v>
      </c>
      <c r="S41" s="10">
        <f>IF(PPG!I32="", "", PPG!I32)</f>
        <v>51.3</v>
      </c>
      <c r="T41" s="9">
        <f>IF(PPG!J32="", "", PPG!J32)</f>
        <v>0.94099999999999995</v>
      </c>
      <c r="U41" s="10">
        <f>IF(PPG!K32="", "", PPG!K32)</f>
        <v>47.99</v>
      </c>
      <c r="V41" s="9">
        <f>IF(PPG!Q32="", "", PPG!Q32)</f>
        <v>1.0629999999999999</v>
      </c>
      <c r="W41" s="10">
        <f>IF(PPG!R32="", "", PPG!R32)</f>
        <v>54.21</v>
      </c>
      <c r="X41" s="9">
        <f>IF(PPG!S32="", "", PPG!S32)</f>
        <v>0.99199999999999999</v>
      </c>
      <c r="Y41" s="10">
        <f>IF(PPG!T32="", "", PPG!T32)</f>
        <v>50.59</v>
      </c>
      <c r="Z41" s="9">
        <f>IF(PPG!U32="", "", PPG!U32)</f>
        <v>0.92900000000000005</v>
      </c>
      <c r="AA41" s="10">
        <f>IF(PPG!V32="", "", PPG!V32)</f>
        <v>47.37</v>
      </c>
      <c r="AB41" s="37" t="str">
        <f>IF(D41&lt;&gt;"",D41*I41, "0.00")</f>
        <v>0.00</v>
      </c>
    </row>
    <row r="42" spans="1:28">
      <c r="A42" s="8">
        <f>IF(OUT!C42="", "", OUT!C42)</f>
        <v>714</v>
      </c>
      <c r="B42" s="21">
        <f>IF(OUT!A42="", "", OUT!A42)</f>
        <v>70359</v>
      </c>
      <c r="C42" s="8" t="str">
        <f>IF(OUT!D42="", "", OUT!D42)</f>
        <v>ZZ</v>
      </c>
      <c r="D42" s="30"/>
      <c r="E42" s="8" t="str">
        <f>IF(OUT!E42="", "", OUT!E42)</f>
        <v>52 CELL</v>
      </c>
      <c r="F42" s="27" t="str">
        <f>IF(OUT!AE42="NEW", "✷", "")</f>
        <v/>
      </c>
      <c r="G42" s="11" t="str">
        <f>IF(OUT!B42="", "", OUT!B42)</f>
        <v>POINSETTIA CHRISTMAS FEELINGS WHITE (Early)</v>
      </c>
      <c r="H42" s="22">
        <f>IF(AND($K$3=1,$K$4="N"),P42,IF(AND($K$3=2,$K$4="N"),R42,IF(AND($K$3=3,$K$4="N"),T42,IF(AND($K$3=1,$K$4="Y"),V42,IF(AND($K$3=2,$K$4="Y"),X42,IF(AND($K$3=3,$K$4="Y"),Z42,"FALSE"))))))</f>
        <v>1.0780000000000001</v>
      </c>
      <c r="I42" s="23">
        <f>IF(AND($K$3=1,$K$4="N"),Q42,IF(AND($K$3=2,$K$4="N"),S42,IF(AND($K$3=3,$K$4="N"),U42,IF(AND($K$3=1,$K$4="Y"),W42,IF(AND($K$3=2,$K$4="Y"),Y42,IF(AND($K$3=3,$K$4="Y"),AA42,"FALSE"))))))</f>
        <v>54.97</v>
      </c>
      <c r="J42" s="8" t="str">
        <f>IF(OUT!F42="", "", OUT!F42)</f>
        <v>STRIP TRAY</v>
      </c>
      <c r="K42" s="8">
        <f>IF(OUT!P42="", "", OUT!P42)</f>
        <v>51</v>
      </c>
      <c r="L42" s="8" t="str">
        <f>IF(OUT!AE42="", "", OUT!AE42)</f>
        <v/>
      </c>
      <c r="M42" s="8" t="str">
        <f>IF(OUT!AG42="", "", OUT!AG42)</f>
        <v>PAT</v>
      </c>
      <c r="N42" s="8" t="str">
        <f>IF(OUT!AQ42="", "", OUT!AQ42)</f>
        <v/>
      </c>
      <c r="O42" s="8" t="str">
        <f>IF(OUT!BM42="", "", OUT!BM42)</f>
        <v>T4</v>
      </c>
      <c r="P42" s="9">
        <f>IF(OUT!N42="", "", OUT!N42)</f>
        <v>1.0780000000000001</v>
      </c>
      <c r="Q42" s="10">
        <f>IF(OUT!O42="", "", OUT!O42)</f>
        <v>54.97</v>
      </c>
      <c r="R42" s="9">
        <f>IF(PPG!H42="", "", PPG!H42)</f>
        <v>1.006</v>
      </c>
      <c r="S42" s="10">
        <f>IF(PPG!I42="", "", PPG!I42)</f>
        <v>51.3</v>
      </c>
      <c r="T42" s="9">
        <f>IF(PPG!J42="", "", PPG!J42)</f>
        <v>0.94099999999999995</v>
      </c>
      <c r="U42" s="10">
        <f>IF(PPG!K42="", "", PPG!K42)</f>
        <v>47.99</v>
      </c>
      <c r="V42" s="9">
        <f>IF(PPG!Q42="", "", PPG!Q42)</f>
        <v>1.0629999999999999</v>
      </c>
      <c r="W42" s="10">
        <f>IF(PPG!R42="", "", PPG!R42)</f>
        <v>54.21</v>
      </c>
      <c r="X42" s="9">
        <f>IF(PPG!S42="", "", PPG!S42)</f>
        <v>0.99199999999999999</v>
      </c>
      <c r="Y42" s="10">
        <f>IF(PPG!T42="", "", PPG!T42)</f>
        <v>50.59</v>
      </c>
      <c r="Z42" s="9">
        <f>IF(PPG!U42="", "", PPG!U42)</f>
        <v>0.92900000000000005</v>
      </c>
      <c r="AA42" s="10">
        <f>IF(PPG!V42="", "", PPG!V42)</f>
        <v>47.37</v>
      </c>
      <c r="AB42" s="37" t="str">
        <f>IF(D42&lt;&gt;"",D42*I42, "0.00")</f>
        <v>0.00</v>
      </c>
    </row>
    <row r="43" spans="1:28">
      <c r="A43" s="8">
        <f>IF(OUT!C25="", "", OUT!C25)</f>
        <v>714</v>
      </c>
      <c r="B43" s="21">
        <f>IF(OUT!A25="", "", OUT!A25)</f>
        <v>64846</v>
      </c>
      <c r="C43" s="8" t="str">
        <f>IF(OUT!D25="", "", OUT!D25)</f>
        <v>ZZ</v>
      </c>
      <c r="D43" s="30"/>
      <c r="E43" s="8" t="str">
        <f>IF(OUT!E25="", "", OUT!E25)</f>
        <v>52 CELL</v>
      </c>
      <c r="F43" s="27" t="str">
        <f>IF(OUT!AE25="NEW", "✷", "")</f>
        <v/>
      </c>
      <c r="G43" s="11" t="str">
        <f>IF(OUT!B25="", "", OUT!B25)</f>
        <v>POINSETTIA CHRISTMAS GLORY PINK (Early)</v>
      </c>
      <c r="H43" s="22">
        <f>IF(AND($K$3=1,$K$4="N"),P43,IF(AND($K$3=2,$K$4="N"),R43,IF(AND($K$3=3,$K$4="N"),T43,IF(AND($K$3=1,$K$4="Y"),V43,IF(AND($K$3=2,$K$4="Y"),X43,IF(AND($K$3=3,$K$4="Y"),Z43,"FALSE"))))))</f>
        <v>1.0780000000000001</v>
      </c>
      <c r="I43" s="23">
        <f>IF(AND($K$3=1,$K$4="N"),Q43,IF(AND($K$3=2,$K$4="N"),S43,IF(AND($K$3=3,$K$4="N"),U43,IF(AND($K$3=1,$K$4="Y"),W43,IF(AND($K$3=2,$K$4="Y"),Y43,IF(AND($K$3=3,$K$4="Y"),AA43,"FALSE"))))))</f>
        <v>54.97</v>
      </c>
      <c r="J43" s="8" t="str">
        <f>IF(OUT!F25="", "", OUT!F25)</f>
        <v>STRIP TRAY</v>
      </c>
      <c r="K43" s="8">
        <f>IF(OUT!P25="", "", OUT!P25)</f>
        <v>51</v>
      </c>
      <c r="L43" s="8" t="str">
        <f>IF(OUT!AE25="", "", OUT!AE25)</f>
        <v/>
      </c>
      <c r="M43" s="8" t="str">
        <f>IF(OUT!AG25="", "", OUT!AG25)</f>
        <v>PAT</v>
      </c>
      <c r="N43" s="8" t="str">
        <f>IF(OUT!AQ25="", "", OUT!AQ25)</f>
        <v/>
      </c>
      <c r="O43" s="8" t="str">
        <f>IF(OUT!BM25="", "", OUT!BM25)</f>
        <v>T4</v>
      </c>
      <c r="P43" s="9">
        <f>IF(OUT!N25="", "", OUT!N25)</f>
        <v>1.0780000000000001</v>
      </c>
      <c r="Q43" s="10">
        <f>IF(OUT!O25="", "", OUT!O25)</f>
        <v>54.97</v>
      </c>
      <c r="R43" s="9">
        <f>IF(PPG!H25="", "", PPG!H25)</f>
        <v>1.006</v>
      </c>
      <c r="S43" s="10">
        <f>IF(PPG!I25="", "", PPG!I25)</f>
        <v>51.3</v>
      </c>
      <c r="T43" s="9">
        <f>IF(PPG!J25="", "", PPG!J25)</f>
        <v>0.94099999999999995</v>
      </c>
      <c r="U43" s="10">
        <f>IF(PPG!K25="", "", PPG!K25)</f>
        <v>47.99</v>
      </c>
      <c r="V43" s="9">
        <f>IF(PPG!Q25="", "", PPG!Q25)</f>
        <v>1.0629999999999999</v>
      </c>
      <c r="W43" s="10">
        <f>IF(PPG!R25="", "", PPG!R25)</f>
        <v>54.21</v>
      </c>
      <c r="X43" s="9">
        <f>IF(PPG!S25="", "", PPG!S25)</f>
        <v>0.99199999999999999</v>
      </c>
      <c r="Y43" s="10">
        <f>IF(PPG!T25="", "", PPG!T25)</f>
        <v>50.59</v>
      </c>
      <c r="Z43" s="9">
        <f>IF(PPG!U25="", "", PPG!U25)</f>
        <v>0.92900000000000005</v>
      </c>
      <c r="AA43" s="10">
        <f>IF(PPG!V25="", "", PPG!V25)</f>
        <v>47.37</v>
      </c>
      <c r="AB43" s="37" t="str">
        <f>IF(D43&lt;&gt;"",D43*I43, "0.00")</f>
        <v>0.00</v>
      </c>
    </row>
    <row r="44" spans="1:28">
      <c r="A44" s="8">
        <f>IF(OUT!C93="", "", OUT!C93)</f>
        <v>714</v>
      </c>
      <c r="B44" s="21">
        <f>IF(OUT!A93="", "", OUT!A93)</f>
        <v>84341</v>
      </c>
      <c r="C44" s="8" t="str">
        <f>IF(OUT!D93="", "", OUT!D93)</f>
        <v>ZZ</v>
      </c>
      <c r="D44" s="30"/>
      <c r="E44" s="8" t="str">
        <f>IF(OUT!E93="", "", OUT!E93)</f>
        <v>52 CELL</v>
      </c>
      <c r="F44" s="27" t="str">
        <f>IF(OUT!AE93="NEW", "✷", "")</f>
        <v/>
      </c>
      <c r="G44" s="11" t="str">
        <f>IF(OUT!B93="", "", OUT!B93)</f>
        <v>POINSETTIA CHRISTMAS GLORY RED (Early)</v>
      </c>
      <c r="H44" s="22">
        <f>IF(AND($K$3=1,$K$4="N"),P44,IF(AND($K$3=2,$K$4="N"),R44,IF(AND($K$3=3,$K$4="N"),T44,IF(AND($K$3=1,$K$4="Y"),V44,IF(AND($K$3=2,$K$4="Y"),X44,IF(AND($K$3=3,$K$4="Y"),Z44,"FALSE"))))))</f>
        <v>1.0780000000000001</v>
      </c>
      <c r="I44" s="23">
        <f>IF(AND($K$3=1,$K$4="N"),Q44,IF(AND($K$3=2,$K$4="N"),S44,IF(AND($K$3=3,$K$4="N"),U44,IF(AND($K$3=1,$K$4="Y"),W44,IF(AND($K$3=2,$K$4="Y"),Y44,IF(AND($K$3=3,$K$4="Y"),AA44,"FALSE"))))))</f>
        <v>54.97</v>
      </c>
      <c r="J44" s="8" t="str">
        <f>IF(OUT!F93="", "", OUT!F93)</f>
        <v>STRIP TRAY</v>
      </c>
      <c r="K44" s="8">
        <f>IF(OUT!P93="", "", OUT!P93)</f>
        <v>51</v>
      </c>
      <c r="L44" s="8" t="str">
        <f>IF(OUT!AE93="", "", OUT!AE93)</f>
        <v/>
      </c>
      <c r="M44" s="8" t="str">
        <f>IF(OUT!AG93="", "", OUT!AG93)</f>
        <v>PAT</v>
      </c>
      <c r="N44" s="8" t="str">
        <f>IF(OUT!AQ93="", "", OUT!AQ93)</f>
        <v/>
      </c>
      <c r="O44" s="8" t="str">
        <f>IF(OUT!BM93="", "", OUT!BM93)</f>
        <v>T4</v>
      </c>
      <c r="P44" s="9">
        <f>IF(OUT!N93="", "", OUT!N93)</f>
        <v>1.0780000000000001</v>
      </c>
      <c r="Q44" s="10">
        <f>IF(OUT!O93="", "", OUT!O93)</f>
        <v>54.97</v>
      </c>
      <c r="R44" s="9">
        <f>IF(PPG!H93="", "", PPG!H93)</f>
        <v>1.006</v>
      </c>
      <c r="S44" s="10">
        <f>IF(PPG!I93="", "", PPG!I93)</f>
        <v>51.3</v>
      </c>
      <c r="T44" s="9">
        <f>IF(PPG!J93="", "", PPG!J93)</f>
        <v>0.94099999999999995</v>
      </c>
      <c r="U44" s="10">
        <f>IF(PPG!K93="", "", PPG!K93)</f>
        <v>47.99</v>
      </c>
      <c r="V44" s="9">
        <f>IF(PPG!Q93="", "", PPG!Q93)</f>
        <v>1.0629999999999999</v>
      </c>
      <c r="W44" s="10">
        <f>IF(PPG!R93="", "", PPG!R93)</f>
        <v>54.21</v>
      </c>
      <c r="X44" s="9">
        <f>IF(PPG!S93="", "", PPG!S93)</f>
        <v>0.99199999999999999</v>
      </c>
      <c r="Y44" s="10">
        <f>IF(PPG!T93="", "", PPG!T93)</f>
        <v>50.59</v>
      </c>
      <c r="Z44" s="9">
        <f>IF(PPG!U93="", "", PPG!U93)</f>
        <v>0.92900000000000005</v>
      </c>
      <c r="AA44" s="10">
        <f>IF(PPG!V93="", "", PPG!V93)</f>
        <v>47.37</v>
      </c>
      <c r="AB44" s="37" t="str">
        <f>IF(D44&lt;&gt;"",D44*I44, "0.00")</f>
        <v>0.00</v>
      </c>
    </row>
    <row r="45" spans="1:28">
      <c r="A45" s="8">
        <f>IF(OUT!C87="", "", OUT!C87)</f>
        <v>714</v>
      </c>
      <c r="B45" s="21">
        <f>IF(OUT!A87="", "", OUT!A87)</f>
        <v>80958</v>
      </c>
      <c r="C45" s="8" t="str">
        <f>IF(OUT!D87="", "", OUT!D87)</f>
        <v>ZZ</v>
      </c>
      <c r="D45" s="30"/>
      <c r="E45" s="8" t="str">
        <f>IF(OUT!E87="", "", OUT!E87)</f>
        <v>52 CELL</v>
      </c>
      <c r="F45" s="27" t="str">
        <f>IF(OUT!AE87="NEW", "✷", "")</f>
        <v/>
      </c>
      <c r="G45" s="11" t="str">
        <f>IF(OUT!B87="", "", OUT!B87)</f>
        <v>POINSETTIA CHRISTMAS GLORY WHITE (Early)</v>
      </c>
      <c r="H45" s="22">
        <f>IF(AND($K$3=1,$K$4="N"),P45,IF(AND($K$3=2,$K$4="N"),R45,IF(AND($K$3=3,$K$4="N"),T45,IF(AND($K$3=1,$K$4="Y"),V45,IF(AND($K$3=2,$K$4="Y"),X45,IF(AND($K$3=3,$K$4="Y"),Z45,"FALSE"))))))</f>
        <v>1.0780000000000001</v>
      </c>
      <c r="I45" s="23">
        <f>IF(AND($K$3=1,$K$4="N"),Q45,IF(AND($K$3=2,$K$4="N"),S45,IF(AND($K$3=3,$K$4="N"),U45,IF(AND($K$3=1,$K$4="Y"),W45,IF(AND($K$3=2,$K$4="Y"),Y45,IF(AND($K$3=3,$K$4="Y"),AA45,"FALSE"))))))</f>
        <v>54.97</v>
      </c>
      <c r="J45" s="8" t="str">
        <f>IF(OUT!F87="", "", OUT!F87)</f>
        <v>STRIP TRAY</v>
      </c>
      <c r="K45" s="8">
        <f>IF(OUT!P87="", "", OUT!P87)</f>
        <v>51</v>
      </c>
      <c r="L45" s="8" t="str">
        <f>IF(OUT!AE87="", "", OUT!AE87)</f>
        <v/>
      </c>
      <c r="M45" s="8" t="str">
        <f>IF(OUT!AG87="", "", OUT!AG87)</f>
        <v>PAT</v>
      </c>
      <c r="N45" s="8" t="str">
        <f>IF(OUT!AQ87="", "", OUT!AQ87)</f>
        <v/>
      </c>
      <c r="O45" s="8" t="str">
        <f>IF(OUT!BM87="", "", OUT!BM87)</f>
        <v>T4</v>
      </c>
      <c r="P45" s="9">
        <f>IF(OUT!N87="", "", OUT!N87)</f>
        <v>1.0780000000000001</v>
      </c>
      <c r="Q45" s="10">
        <f>IF(OUT!O87="", "", OUT!O87)</f>
        <v>54.97</v>
      </c>
      <c r="R45" s="9">
        <f>IF(PPG!H87="", "", PPG!H87)</f>
        <v>1.006</v>
      </c>
      <c r="S45" s="10">
        <f>IF(PPG!I87="", "", PPG!I87)</f>
        <v>51.3</v>
      </c>
      <c r="T45" s="9">
        <f>IF(PPG!J87="", "", PPG!J87)</f>
        <v>0.94099999999999995</v>
      </c>
      <c r="U45" s="10">
        <f>IF(PPG!K87="", "", PPG!K87)</f>
        <v>47.99</v>
      </c>
      <c r="V45" s="9">
        <f>IF(PPG!Q87="", "", PPG!Q87)</f>
        <v>1.0629999999999999</v>
      </c>
      <c r="W45" s="10">
        <f>IF(PPG!R87="", "", PPG!R87)</f>
        <v>54.21</v>
      </c>
      <c r="X45" s="9">
        <f>IF(PPG!S87="", "", PPG!S87)</f>
        <v>0.99199999999999999</v>
      </c>
      <c r="Y45" s="10">
        <f>IF(PPG!T87="", "", PPG!T87)</f>
        <v>50.59</v>
      </c>
      <c r="Z45" s="9">
        <f>IF(PPG!U87="", "", PPG!U87)</f>
        <v>0.92900000000000005</v>
      </c>
      <c r="AA45" s="10">
        <f>IF(PPG!V87="", "", PPG!V87)</f>
        <v>47.37</v>
      </c>
      <c r="AB45" s="37" t="str">
        <f>IF(D45&lt;&gt;"",D45*I45, "0.00")</f>
        <v>0.00</v>
      </c>
    </row>
    <row r="46" spans="1:28">
      <c r="A46" s="8">
        <f>IF(OUT!C106="", "", OUT!C106)</f>
        <v>714</v>
      </c>
      <c r="B46" s="21">
        <f>IF(OUT!A106="", "", OUT!A106)</f>
        <v>89949</v>
      </c>
      <c r="C46" s="8" t="str">
        <f>IF(OUT!D106="", "", OUT!D106)</f>
        <v>ZZ</v>
      </c>
      <c r="D46" s="30"/>
      <c r="E46" s="8" t="str">
        <f>IF(OUT!E106="", "", OUT!E106)</f>
        <v>52 CELL</v>
      </c>
      <c r="F46" s="27" t="str">
        <f>IF(OUT!AE106="NEW", "✷", "")</f>
        <v/>
      </c>
      <c r="G46" s="11" t="str">
        <f>IF(OUT!B106="", "", OUT!B106)</f>
        <v>POINSETTIA CHRISTMAS JOY MARBLE (Early)</v>
      </c>
      <c r="H46" s="22">
        <f>IF(AND($K$3=1,$K$4="N"),P46,IF(AND($K$3=2,$K$4="N"),R46,IF(AND($K$3=3,$K$4="N"),T46,IF(AND($K$3=1,$K$4="Y"),V46,IF(AND($K$3=2,$K$4="Y"),X46,IF(AND($K$3=3,$K$4="Y"),Z46,"FALSE"))))))</f>
        <v>1.0780000000000001</v>
      </c>
      <c r="I46" s="23">
        <f>IF(AND($K$3=1,$K$4="N"),Q46,IF(AND($K$3=2,$K$4="N"),S46,IF(AND($K$3=3,$K$4="N"),U46,IF(AND($K$3=1,$K$4="Y"),W46,IF(AND($K$3=2,$K$4="Y"),Y46,IF(AND($K$3=3,$K$4="Y"),AA46,"FALSE"))))))</f>
        <v>54.97</v>
      </c>
      <c r="J46" s="8" t="str">
        <f>IF(OUT!F106="", "", OUT!F106)</f>
        <v>STRIP TRAY</v>
      </c>
      <c r="K46" s="8">
        <f>IF(OUT!P106="", "", OUT!P106)</f>
        <v>51</v>
      </c>
      <c r="L46" s="8" t="str">
        <f>IF(OUT!AE106="", "", OUT!AE106)</f>
        <v/>
      </c>
      <c r="M46" s="8" t="str">
        <f>IF(OUT!AG106="", "", OUT!AG106)</f>
        <v>PAT</v>
      </c>
      <c r="N46" s="8" t="str">
        <f>IF(OUT!AQ106="", "", OUT!AQ106)</f>
        <v/>
      </c>
      <c r="O46" s="8" t="str">
        <f>IF(OUT!BM106="", "", OUT!BM106)</f>
        <v>T4</v>
      </c>
      <c r="P46" s="9">
        <f>IF(OUT!N106="", "", OUT!N106)</f>
        <v>1.0780000000000001</v>
      </c>
      <c r="Q46" s="10">
        <f>IF(OUT!O106="", "", OUT!O106)</f>
        <v>54.97</v>
      </c>
      <c r="R46" s="9">
        <f>IF(PPG!H106="", "", PPG!H106)</f>
        <v>1.006</v>
      </c>
      <c r="S46" s="10">
        <f>IF(PPG!I106="", "", PPG!I106)</f>
        <v>51.3</v>
      </c>
      <c r="T46" s="9">
        <f>IF(PPG!J106="", "", PPG!J106)</f>
        <v>0.94099999999999995</v>
      </c>
      <c r="U46" s="10">
        <f>IF(PPG!K106="", "", PPG!K106)</f>
        <v>47.99</v>
      </c>
      <c r="V46" s="9">
        <f>IF(PPG!Q106="", "", PPG!Q106)</f>
        <v>1.0629999999999999</v>
      </c>
      <c r="W46" s="10">
        <f>IF(PPG!R106="", "", PPG!R106)</f>
        <v>54.21</v>
      </c>
      <c r="X46" s="9">
        <f>IF(PPG!S106="", "", PPG!S106)</f>
        <v>0.99199999999999999</v>
      </c>
      <c r="Y46" s="10">
        <f>IF(PPG!T106="", "", PPG!T106)</f>
        <v>50.59</v>
      </c>
      <c r="Z46" s="9">
        <f>IF(PPG!U106="", "", PPG!U106)</f>
        <v>0.92900000000000005</v>
      </c>
      <c r="AA46" s="10">
        <f>IF(PPG!V106="", "", PPG!V106)</f>
        <v>47.37</v>
      </c>
      <c r="AB46" s="37" t="str">
        <f>IF(D46&lt;&gt;"",D46*I46, "0.00")</f>
        <v>0.00</v>
      </c>
    </row>
    <row r="47" spans="1:28">
      <c r="A47" s="8">
        <f>IF(OUT!C27="", "", OUT!C27)</f>
        <v>714</v>
      </c>
      <c r="B47" s="21">
        <f>IF(OUT!A27="", "", OUT!A27)</f>
        <v>66798</v>
      </c>
      <c r="C47" s="8" t="str">
        <f>IF(OUT!D27="", "", OUT!D27)</f>
        <v>ZZ</v>
      </c>
      <c r="D47" s="30"/>
      <c r="E47" s="8" t="str">
        <f>IF(OUT!E27="", "", OUT!E27)</f>
        <v>52 CELL</v>
      </c>
      <c r="F47" s="27" t="str">
        <f>IF(OUT!AE27="NEW", "✷", "")</f>
        <v/>
      </c>
      <c r="G47" s="11" t="str">
        <f>IF(OUT!B27="", "", OUT!B27)</f>
        <v>POINSETTIA CHRISTMAS JOY PINK (Early)</v>
      </c>
      <c r="H47" s="22">
        <f>IF(AND($K$3=1,$K$4="N"),P47,IF(AND($K$3=2,$K$4="N"),R47,IF(AND($K$3=3,$K$4="N"),T47,IF(AND($K$3=1,$K$4="Y"),V47,IF(AND($K$3=2,$K$4="Y"),X47,IF(AND($K$3=3,$K$4="Y"),Z47,"FALSE"))))))</f>
        <v>1.0780000000000001</v>
      </c>
      <c r="I47" s="23">
        <f>IF(AND($K$3=1,$K$4="N"),Q47,IF(AND($K$3=2,$K$4="N"),S47,IF(AND($K$3=3,$K$4="N"),U47,IF(AND($K$3=1,$K$4="Y"),W47,IF(AND($K$3=2,$K$4="Y"),Y47,IF(AND($K$3=3,$K$4="Y"),AA47,"FALSE"))))))</f>
        <v>54.97</v>
      </c>
      <c r="J47" s="8" t="str">
        <f>IF(OUT!F27="", "", OUT!F27)</f>
        <v>STRIP TRAY</v>
      </c>
      <c r="K47" s="8">
        <f>IF(OUT!P27="", "", OUT!P27)</f>
        <v>51</v>
      </c>
      <c r="L47" s="8" t="str">
        <f>IF(OUT!AE27="", "", OUT!AE27)</f>
        <v/>
      </c>
      <c r="M47" s="8" t="str">
        <f>IF(OUT!AG27="", "", OUT!AG27)</f>
        <v>PAT</v>
      </c>
      <c r="N47" s="8" t="str">
        <f>IF(OUT!AQ27="", "", OUT!AQ27)</f>
        <v/>
      </c>
      <c r="O47" s="8" t="str">
        <f>IF(OUT!BM27="", "", OUT!BM27)</f>
        <v>T4</v>
      </c>
      <c r="P47" s="9">
        <f>IF(OUT!N27="", "", OUT!N27)</f>
        <v>1.0780000000000001</v>
      </c>
      <c r="Q47" s="10">
        <f>IF(OUT!O27="", "", OUT!O27)</f>
        <v>54.97</v>
      </c>
      <c r="R47" s="9">
        <f>IF(PPG!H27="", "", PPG!H27)</f>
        <v>1.006</v>
      </c>
      <c r="S47" s="10">
        <f>IF(PPG!I27="", "", PPG!I27)</f>
        <v>51.3</v>
      </c>
      <c r="T47" s="9">
        <f>IF(PPG!J27="", "", PPG!J27)</f>
        <v>0.94099999999999995</v>
      </c>
      <c r="U47" s="10">
        <f>IF(PPG!K27="", "", PPG!K27)</f>
        <v>47.99</v>
      </c>
      <c r="V47" s="9">
        <f>IF(PPG!Q27="", "", PPG!Q27)</f>
        <v>1.0629999999999999</v>
      </c>
      <c r="W47" s="10">
        <f>IF(PPG!R27="", "", PPG!R27)</f>
        <v>54.21</v>
      </c>
      <c r="X47" s="9">
        <f>IF(PPG!S27="", "", PPG!S27)</f>
        <v>0.99199999999999999</v>
      </c>
      <c r="Y47" s="10">
        <f>IF(PPG!T27="", "", PPG!T27)</f>
        <v>50.59</v>
      </c>
      <c r="Z47" s="9">
        <f>IF(PPG!U27="", "", PPG!U27)</f>
        <v>0.92900000000000005</v>
      </c>
      <c r="AA47" s="10">
        <f>IF(PPG!V27="", "", PPG!V27)</f>
        <v>47.37</v>
      </c>
      <c r="AB47" s="37" t="str">
        <f>IF(D47&lt;&gt;"",D47*I47, "0.00")</f>
        <v>0.00</v>
      </c>
    </row>
    <row r="48" spans="1:28">
      <c r="A48" s="8">
        <f>IF(OUT!C94="", "", OUT!C94)</f>
        <v>714</v>
      </c>
      <c r="B48" s="21">
        <f>IF(OUT!A94="", "", OUT!A94)</f>
        <v>84342</v>
      </c>
      <c r="C48" s="8" t="str">
        <f>IF(OUT!D94="", "", OUT!D94)</f>
        <v>ZZ</v>
      </c>
      <c r="D48" s="30"/>
      <c r="E48" s="8" t="str">
        <f>IF(OUT!E94="", "", OUT!E94)</f>
        <v>52 CELL</v>
      </c>
      <c r="F48" s="27" t="str">
        <f>IF(OUT!AE94="NEW", "✷", "")</f>
        <v/>
      </c>
      <c r="G48" s="11" t="str">
        <f>IF(OUT!B94="", "", OUT!B94)</f>
        <v>POINSETTIA CHRISTMAS JOY RED (Early)</v>
      </c>
      <c r="H48" s="22">
        <f>IF(AND($K$3=1,$K$4="N"),P48,IF(AND($K$3=2,$K$4="N"),R48,IF(AND($K$3=3,$K$4="N"),T48,IF(AND($K$3=1,$K$4="Y"),V48,IF(AND($K$3=2,$K$4="Y"),X48,IF(AND($K$3=3,$K$4="Y"),Z48,"FALSE"))))))</f>
        <v>1.0780000000000001</v>
      </c>
      <c r="I48" s="23">
        <f>IF(AND($K$3=1,$K$4="N"),Q48,IF(AND($K$3=2,$K$4="N"),S48,IF(AND($K$3=3,$K$4="N"),U48,IF(AND($K$3=1,$K$4="Y"),W48,IF(AND($K$3=2,$K$4="Y"),Y48,IF(AND($K$3=3,$K$4="Y"),AA48,"FALSE"))))))</f>
        <v>54.97</v>
      </c>
      <c r="J48" s="8" t="str">
        <f>IF(OUT!F94="", "", OUT!F94)</f>
        <v>STRIP TRAY</v>
      </c>
      <c r="K48" s="8">
        <f>IF(OUT!P94="", "", OUT!P94)</f>
        <v>51</v>
      </c>
      <c r="L48" s="8" t="str">
        <f>IF(OUT!AE94="", "", OUT!AE94)</f>
        <v/>
      </c>
      <c r="M48" s="8" t="str">
        <f>IF(OUT!AG94="", "", OUT!AG94)</f>
        <v>PAT</v>
      </c>
      <c r="N48" s="8" t="str">
        <f>IF(OUT!AQ94="", "", OUT!AQ94)</f>
        <v/>
      </c>
      <c r="O48" s="8" t="str">
        <f>IF(OUT!BM94="", "", OUT!BM94)</f>
        <v>T4</v>
      </c>
      <c r="P48" s="9">
        <f>IF(OUT!N94="", "", OUT!N94)</f>
        <v>1.0780000000000001</v>
      </c>
      <c r="Q48" s="10">
        <f>IF(OUT!O94="", "", OUT!O94)</f>
        <v>54.97</v>
      </c>
      <c r="R48" s="9">
        <f>IF(PPG!H94="", "", PPG!H94)</f>
        <v>1.006</v>
      </c>
      <c r="S48" s="10">
        <f>IF(PPG!I94="", "", PPG!I94)</f>
        <v>51.3</v>
      </c>
      <c r="T48" s="9">
        <f>IF(PPG!J94="", "", PPG!J94)</f>
        <v>0.94099999999999995</v>
      </c>
      <c r="U48" s="10">
        <f>IF(PPG!K94="", "", PPG!K94)</f>
        <v>47.99</v>
      </c>
      <c r="V48" s="9">
        <f>IF(PPG!Q94="", "", PPG!Q94)</f>
        <v>1.0629999999999999</v>
      </c>
      <c r="W48" s="10">
        <f>IF(PPG!R94="", "", PPG!R94)</f>
        <v>54.21</v>
      </c>
      <c r="X48" s="9">
        <f>IF(PPG!S94="", "", PPG!S94)</f>
        <v>0.99199999999999999</v>
      </c>
      <c r="Y48" s="10">
        <f>IF(PPG!T94="", "", PPG!T94)</f>
        <v>50.59</v>
      </c>
      <c r="Z48" s="9">
        <f>IF(PPG!U94="", "", PPG!U94)</f>
        <v>0.92900000000000005</v>
      </c>
      <c r="AA48" s="10">
        <f>IF(PPG!V94="", "", PPG!V94)</f>
        <v>47.37</v>
      </c>
      <c r="AB48" s="37" t="str">
        <f>IF(D48&lt;&gt;"",D48*I48, "0.00")</f>
        <v>0.00</v>
      </c>
    </row>
    <row r="49" spans="1:28">
      <c r="A49" s="8">
        <f>IF(OUT!C34="", "", OUT!C34)</f>
        <v>714</v>
      </c>
      <c r="B49" s="21">
        <f>IF(OUT!A34="", "", OUT!A34)</f>
        <v>67684</v>
      </c>
      <c r="C49" s="8" t="str">
        <f>IF(OUT!D34="", "", OUT!D34)</f>
        <v>ZZ</v>
      </c>
      <c r="D49" s="30"/>
      <c r="E49" s="8" t="str">
        <f>IF(OUT!E34="", "", OUT!E34)</f>
        <v>52 CELL</v>
      </c>
      <c r="F49" s="27" t="str">
        <f>IF(OUT!AE34="NEW", "✷", "")</f>
        <v/>
      </c>
      <c r="G49" s="11" t="str">
        <f>IF(OUT!B34="", "", OUT!B34)</f>
        <v>POINSETTIA CHRISTMAS JOY WHITE (Early)</v>
      </c>
      <c r="H49" s="22">
        <f>IF(AND($K$3=1,$K$4="N"),P49,IF(AND($K$3=2,$K$4="N"),R49,IF(AND($K$3=3,$K$4="N"),T49,IF(AND($K$3=1,$K$4="Y"),V49,IF(AND($K$3=2,$K$4="Y"),X49,IF(AND($K$3=3,$K$4="Y"),Z49,"FALSE"))))))</f>
        <v>1.0780000000000001</v>
      </c>
      <c r="I49" s="23">
        <f>IF(AND($K$3=1,$K$4="N"),Q49,IF(AND($K$3=2,$K$4="N"),S49,IF(AND($K$3=3,$K$4="N"),U49,IF(AND($K$3=1,$K$4="Y"),W49,IF(AND($K$3=2,$K$4="Y"),Y49,IF(AND($K$3=3,$K$4="Y"),AA49,"FALSE"))))))</f>
        <v>54.97</v>
      </c>
      <c r="J49" s="8" t="str">
        <f>IF(OUT!F34="", "", OUT!F34)</f>
        <v>STRIP TRAY</v>
      </c>
      <c r="K49" s="8">
        <f>IF(OUT!P34="", "", OUT!P34)</f>
        <v>51</v>
      </c>
      <c r="L49" s="8" t="str">
        <f>IF(OUT!AE34="", "", OUT!AE34)</f>
        <v/>
      </c>
      <c r="M49" s="8" t="str">
        <f>IF(OUT!AG34="", "", OUT!AG34)</f>
        <v>PAT</v>
      </c>
      <c r="N49" s="8" t="str">
        <f>IF(OUT!AQ34="", "", OUT!AQ34)</f>
        <v/>
      </c>
      <c r="O49" s="8" t="str">
        <f>IF(OUT!BM34="", "", OUT!BM34)</f>
        <v>T4</v>
      </c>
      <c r="P49" s="9">
        <f>IF(OUT!N34="", "", OUT!N34)</f>
        <v>1.0780000000000001</v>
      </c>
      <c r="Q49" s="10">
        <f>IF(OUT!O34="", "", OUT!O34)</f>
        <v>54.97</v>
      </c>
      <c r="R49" s="9">
        <f>IF(PPG!H34="", "", PPG!H34)</f>
        <v>1.006</v>
      </c>
      <c r="S49" s="10">
        <f>IF(PPG!I34="", "", PPG!I34)</f>
        <v>51.3</v>
      </c>
      <c r="T49" s="9">
        <f>IF(PPG!J34="", "", PPG!J34)</f>
        <v>0.94099999999999995</v>
      </c>
      <c r="U49" s="10">
        <f>IF(PPG!K34="", "", PPG!K34)</f>
        <v>47.99</v>
      </c>
      <c r="V49" s="9">
        <f>IF(PPG!Q34="", "", PPG!Q34)</f>
        <v>1.0629999999999999</v>
      </c>
      <c r="W49" s="10">
        <f>IF(PPG!R34="", "", PPG!R34)</f>
        <v>54.21</v>
      </c>
      <c r="X49" s="9">
        <f>IF(PPG!S34="", "", PPG!S34)</f>
        <v>0.99199999999999999</v>
      </c>
      <c r="Y49" s="10">
        <f>IF(PPG!T34="", "", PPG!T34)</f>
        <v>50.59</v>
      </c>
      <c r="Z49" s="9">
        <f>IF(PPG!U34="", "", PPG!U34)</f>
        <v>0.92900000000000005</v>
      </c>
      <c r="AA49" s="10">
        <f>IF(PPG!V34="", "", PPG!V34)</f>
        <v>47.37</v>
      </c>
      <c r="AB49" s="37" t="str">
        <f>IF(D49&lt;&gt;"",D49*I49, "0.00")</f>
        <v>0.00</v>
      </c>
    </row>
    <row r="50" spans="1:28">
      <c r="A50" s="8">
        <f>IF(OUT!C107="", "", OUT!C107)</f>
        <v>714</v>
      </c>
      <c r="B50" s="21">
        <f>IF(OUT!A107="", "", OUT!A107)</f>
        <v>89950</v>
      </c>
      <c r="C50" s="8" t="str">
        <f>IF(OUT!D107="", "", OUT!D107)</f>
        <v>ZZ</v>
      </c>
      <c r="D50" s="30"/>
      <c r="E50" s="8" t="str">
        <f>IF(OUT!E107="", "", OUT!E107)</f>
        <v>52 CELL</v>
      </c>
      <c r="F50" s="27" t="str">
        <f>IF(OUT!AE107="NEW", "✷", "")</f>
        <v/>
      </c>
      <c r="G50" s="11" t="str">
        <f>IF(OUT!B107="", "", OUT!B107)</f>
        <v>POINSETTIA CHRISTMAS MAGIC RED (Very Early)</v>
      </c>
      <c r="H50" s="22">
        <f>IF(AND($K$3=1,$K$4="N"),P50,IF(AND($K$3=2,$K$4="N"),R50,IF(AND($K$3=3,$K$4="N"),T50,IF(AND($K$3=1,$K$4="Y"),V50,IF(AND($K$3=2,$K$4="Y"),X50,IF(AND($K$3=3,$K$4="Y"),Z50,"FALSE"))))))</f>
        <v>1.0780000000000001</v>
      </c>
      <c r="I50" s="23">
        <f>IF(AND($K$3=1,$K$4="N"),Q50,IF(AND($K$3=2,$K$4="N"),S50,IF(AND($K$3=3,$K$4="N"),U50,IF(AND($K$3=1,$K$4="Y"),W50,IF(AND($K$3=2,$K$4="Y"),Y50,IF(AND($K$3=3,$K$4="Y"),AA50,"FALSE"))))))</f>
        <v>54.97</v>
      </c>
      <c r="J50" s="8" t="str">
        <f>IF(OUT!F107="", "", OUT!F107)</f>
        <v>STRIP TRAY</v>
      </c>
      <c r="K50" s="8">
        <f>IF(OUT!P107="", "", OUT!P107)</f>
        <v>51</v>
      </c>
      <c r="L50" s="8" t="str">
        <f>IF(OUT!AE107="", "", OUT!AE107)</f>
        <v/>
      </c>
      <c r="M50" s="8" t="str">
        <f>IF(OUT!AG107="", "", OUT!AG107)</f>
        <v>PAT</v>
      </c>
      <c r="N50" s="8" t="str">
        <f>IF(OUT!AQ107="", "", OUT!AQ107)</f>
        <v/>
      </c>
      <c r="O50" s="8" t="str">
        <f>IF(OUT!BM107="", "", OUT!BM107)</f>
        <v>T4</v>
      </c>
      <c r="P50" s="9">
        <f>IF(OUT!N107="", "", OUT!N107)</f>
        <v>1.0780000000000001</v>
      </c>
      <c r="Q50" s="10">
        <f>IF(OUT!O107="", "", OUT!O107)</f>
        <v>54.97</v>
      </c>
      <c r="R50" s="9">
        <f>IF(PPG!H107="", "", PPG!H107)</f>
        <v>1.006</v>
      </c>
      <c r="S50" s="10">
        <f>IF(PPG!I107="", "", PPG!I107)</f>
        <v>51.3</v>
      </c>
      <c r="T50" s="9">
        <f>IF(PPG!J107="", "", PPG!J107)</f>
        <v>0.94099999999999995</v>
      </c>
      <c r="U50" s="10">
        <f>IF(PPG!K107="", "", PPG!K107)</f>
        <v>47.99</v>
      </c>
      <c r="V50" s="9">
        <f>IF(PPG!Q107="", "", PPG!Q107)</f>
        <v>1.0629999999999999</v>
      </c>
      <c r="W50" s="10">
        <f>IF(PPG!R107="", "", PPG!R107)</f>
        <v>54.21</v>
      </c>
      <c r="X50" s="9">
        <f>IF(PPG!S107="", "", PPG!S107)</f>
        <v>0.99199999999999999</v>
      </c>
      <c r="Y50" s="10">
        <f>IF(PPG!T107="", "", PPG!T107)</f>
        <v>50.59</v>
      </c>
      <c r="Z50" s="9">
        <f>IF(PPG!U107="", "", PPG!U107)</f>
        <v>0.92900000000000005</v>
      </c>
      <c r="AA50" s="10">
        <f>IF(PPG!V107="", "", PPG!V107)</f>
        <v>47.37</v>
      </c>
      <c r="AB50" s="37" t="str">
        <f>IF(D50&lt;&gt;"",D50*I50, "0.00")</f>
        <v>0.00</v>
      </c>
    </row>
    <row r="51" spans="1:28">
      <c r="A51" s="8">
        <f>IF(OUT!C31="", "", OUT!C31)</f>
        <v>714</v>
      </c>
      <c r="B51" s="21">
        <f>IF(OUT!A31="", "", OUT!A31)</f>
        <v>67673</v>
      </c>
      <c r="C51" s="8" t="str">
        <f>IF(OUT!D31="", "", OUT!D31)</f>
        <v>ZZ</v>
      </c>
      <c r="D51" s="30"/>
      <c r="E51" s="8" t="str">
        <f>IF(OUT!E31="", "", OUT!E31)</f>
        <v>52 CELL</v>
      </c>
      <c r="F51" s="27" t="str">
        <f>IF(OUT!AE31="NEW", "✷", "")</f>
        <v/>
      </c>
      <c r="G51" s="11" t="str">
        <f>IF(OUT!B31="", "", OUT!B31)</f>
        <v>POINSETTIA CHRISTMAS MORNING (Early Red)</v>
      </c>
      <c r="H51" s="22">
        <f>IF(AND($K$3=1,$K$4="N"),P51,IF(AND($K$3=2,$K$4="N"),R51,IF(AND($K$3=3,$K$4="N"),T51,IF(AND($K$3=1,$K$4="Y"),V51,IF(AND($K$3=2,$K$4="Y"),X51,IF(AND($K$3=3,$K$4="Y"),Z51,"FALSE"))))))</f>
        <v>1.0780000000000001</v>
      </c>
      <c r="I51" s="23">
        <f>IF(AND($K$3=1,$K$4="N"),Q51,IF(AND($K$3=2,$K$4="N"),S51,IF(AND($K$3=3,$K$4="N"),U51,IF(AND($K$3=1,$K$4="Y"),W51,IF(AND($K$3=2,$K$4="Y"),Y51,IF(AND($K$3=3,$K$4="Y"),AA51,"FALSE"))))))</f>
        <v>54.97</v>
      </c>
      <c r="J51" s="8" t="str">
        <f>IF(OUT!F31="", "", OUT!F31)</f>
        <v>STRIP TRAY</v>
      </c>
      <c r="K51" s="8">
        <f>IF(OUT!P31="", "", OUT!P31)</f>
        <v>51</v>
      </c>
      <c r="L51" s="8" t="str">
        <f>IF(OUT!AE31="", "", OUT!AE31)</f>
        <v/>
      </c>
      <c r="M51" s="8" t="str">
        <f>IF(OUT!AG31="", "", OUT!AG31)</f>
        <v>PAT</v>
      </c>
      <c r="N51" s="8" t="str">
        <f>IF(OUT!AQ31="", "", OUT!AQ31)</f>
        <v/>
      </c>
      <c r="O51" s="8" t="str">
        <f>IF(OUT!BM31="", "", OUT!BM31)</f>
        <v>T4</v>
      </c>
      <c r="P51" s="9">
        <f>IF(OUT!N31="", "", OUT!N31)</f>
        <v>1.0780000000000001</v>
      </c>
      <c r="Q51" s="10">
        <f>IF(OUT!O31="", "", OUT!O31)</f>
        <v>54.97</v>
      </c>
      <c r="R51" s="9">
        <f>IF(PPG!H31="", "", PPG!H31)</f>
        <v>1.006</v>
      </c>
      <c r="S51" s="10">
        <f>IF(PPG!I31="", "", PPG!I31)</f>
        <v>51.3</v>
      </c>
      <c r="T51" s="9">
        <f>IF(PPG!J31="", "", PPG!J31)</f>
        <v>0.94099999999999995</v>
      </c>
      <c r="U51" s="10">
        <f>IF(PPG!K31="", "", PPG!K31)</f>
        <v>47.99</v>
      </c>
      <c r="V51" s="9">
        <f>IF(PPG!Q31="", "", PPG!Q31)</f>
        <v>1.0629999999999999</v>
      </c>
      <c r="W51" s="10">
        <f>IF(PPG!R31="", "", PPG!R31)</f>
        <v>54.21</v>
      </c>
      <c r="X51" s="9">
        <f>IF(PPG!S31="", "", PPG!S31)</f>
        <v>0.99199999999999999</v>
      </c>
      <c r="Y51" s="10">
        <f>IF(PPG!T31="", "", PPG!T31)</f>
        <v>50.59</v>
      </c>
      <c r="Z51" s="9">
        <f>IF(PPG!U31="", "", PPG!U31)</f>
        <v>0.92900000000000005</v>
      </c>
      <c r="AA51" s="10">
        <f>IF(PPG!V31="", "", PPG!V31)</f>
        <v>47.37</v>
      </c>
      <c r="AB51" s="37" t="str">
        <f>IF(D51&lt;&gt;"",D51*I51, "0.00")</f>
        <v>0.00</v>
      </c>
    </row>
    <row r="52" spans="1:28">
      <c r="A52" s="8">
        <f>IF(OUT!C153="", "", OUT!C153)</f>
        <v>714</v>
      </c>
      <c r="B52" s="21">
        <f>IF(OUT!A153="", "", OUT!A153)</f>
        <v>96431</v>
      </c>
      <c r="C52" s="8" t="str">
        <f>IF(OUT!D153="", "", OUT!D153)</f>
        <v>ZZ</v>
      </c>
      <c r="D52" s="30"/>
      <c r="E52" s="8" t="str">
        <f>IF(OUT!E153="", "", OUT!E153)</f>
        <v>52 CELL</v>
      </c>
      <c r="F52" s="27" t="str">
        <f>IF(OUT!AE153="NEW", "✷", "")</f>
        <v/>
      </c>
      <c r="G52" s="11" t="str">
        <f>IF(OUT!B153="", "", OUT!B153)</f>
        <v>POINSETTIA CHRISTMAS MOUSE PINK</v>
      </c>
      <c r="H52" s="22">
        <f>IF(AND($K$3=1,$K$4="N"),P52,IF(AND($K$3=2,$K$4="N"),R52,IF(AND($K$3=3,$K$4="N"),T52,IF(AND($K$3=1,$K$4="Y"),V52,IF(AND($K$3=2,$K$4="Y"),X52,IF(AND($K$3=3,$K$4="Y"),Z52,"FALSE"))))))</f>
        <v>1.139</v>
      </c>
      <c r="I52" s="23">
        <f>IF(AND($K$3=1,$K$4="N"),Q52,IF(AND($K$3=2,$K$4="N"),S52,IF(AND($K$3=3,$K$4="N"),U52,IF(AND($K$3=1,$K$4="Y"),W52,IF(AND($K$3=2,$K$4="Y"),Y52,IF(AND($K$3=3,$K$4="Y"),AA52,"FALSE"))))))</f>
        <v>58.08</v>
      </c>
      <c r="J52" s="8" t="str">
        <f>IF(OUT!F153="", "", OUT!F153)</f>
        <v>STRIP TRAY</v>
      </c>
      <c r="K52" s="8">
        <f>IF(OUT!P153="", "", OUT!P153)</f>
        <v>51</v>
      </c>
      <c r="L52" s="8" t="str">
        <f>IF(OUT!AE153="", "", OUT!AE153)</f>
        <v/>
      </c>
      <c r="M52" s="8" t="str">
        <f>IF(OUT!AG153="", "", OUT!AG153)</f>
        <v>PAT</v>
      </c>
      <c r="N52" s="8" t="str">
        <f>IF(OUT!AQ153="", "", OUT!AQ153)</f>
        <v/>
      </c>
      <c r="O52" s="8" t="str">
        <f>IF(OUT!BM153="", "", OUT!BM153)</f>
        <v>T4</v>
      </c>
      <c r="P52" s="9">
        <f>IF(OUT!N153="", "", OUT!N153)</f>
        <v>1.139</v>
      </c>
      <c r="Q52" s="10">
        <f>IF(OUT!O153="", "", OUT!O153)</f>
        <v>58.08</v>
      </c>
      <c r="R52" s="9">
        <f>IF(PPG!H153="", "", PPG!H153)</f>
        <v>1.0640000000000001</v>
      </c>
      <c r="S52" s="10">
        <f>IF(PPG!I153="", "", PPG!I153)</f>
        <v>54.26</v>
      </c>
      <c r="T52" s="9">
        <f>IF(PPG!J153="", "", PPG!J153)</f>
        <v>0.997</v>
      </c>
      <c r="U52" s="10">
        <f>IF(PPG!K153="", "", PPG!K153)</f>
        <v>50.84</v>
      </c>
      <c r="V52" s="9">
        <f>IF(PPG!Q153="", "", PPG!Q153)</f>
        <v>1.125</v>
      </c>
      <c r="W52" s="10">
        <f>IF(PPG!R153="", "", PPG!R153)</f>
        <v>57.37</v>
      </c>
      <c r="X52" s="9">
        <f>IF(PPG!S153="", "", PPG!S153)</f>
        <v>1.05</v>
      </c>
      <c r="Y52" s="10">
        <f>IF(PPG!T153="", "", PPG!T153)</f>
        <v>53.55</v>
      </c>
      <c r="Z52" s="9">
        <f>IF(PPG!U153="", "", PPG!U153)</f>
        <v>0.98399999999999999</v>
      </c>
      <c r="AA52" s="10">
        <f>IF(PPG!V153="", "", PPG!V153)</f>
        <v>50.18</v>
      </c>
      <c r="AB52" s="37" t="str">
        <f>IF(D52&lt;&gt;"",D52*I52, "0.00")</f>
        <v>0.00</v>
      </c>
    </row>
    <row r="53" spans="1:28">
      <c r="A53" s="8">
        <f>IF(OUT!C122="", "", OUT!C122)</f>
        <v>714</v>
      </c>
      <c r="B53" s="21">
        <f>IF(OUT!A122="", "", OUT!A122)</f>
        <v>91662</v>
      </c>
      <c r="C53" s="8" t="str">
        <f>IF(OUT!D122="", "", OUT!D122)</f>
        <v>ZZ</v>
      </c>
      <c r="D53" s="30"/>
      <c r="E53" s="8" t="str">
        <f>IF(OUT!E122="", "", OUT!E122)</f>
        <v>52 CELL</v>
      </c>
      <c r="F53" s="27" t="str">
        <f>IF(OUT!AE122="NEW", "✷", "")</f>
        <v>✷</v>
      </c>
      <c r="G53" s="11" t="str">
        <f>IF(OUT!B122="", "", OUT!B122)</f>
        <v>POINSETTIA CHRISTMAS MOUSE RED</v>
      </c>
      <c r="H53" s="22">
        <f>IF(AND($K$3=1,$K$4="N"),P53,IF(AND($K$3=2,$K$4="N"),R53,IF(AND($K$3=3,$K$4="N"),T53,IF(AND($K$3=1,$K$4="Y"),V53,IF(AND($K$3=2,$K$4="Y"),X53,IF(AND($K$3=3,$K$4="Y"),Z53,"FALSE"))))))</f>
        <v>1.139</v>
      </c>
      <c r="I53" s="23">
        <f>IF(AND($K$3=1,$K$4="N"),Q53,IF(AND($K$3=2,$K$4="N"),S53,IF(AND($K$3=3,$K$4="N"),U53,IF(AND($K$3=1,$K$4="Y"),W53,IF(AND($K$3=2,$K$4="Y"),Y53,IF(AND($K$3=3,$K$4="Y"),AA53,"FALSE"))))))</f>
        <v>58.08</v>
      </c>
      <c r="J53" s="8" t="str">
        <f>IF(OUT!F122="", "", OUT!F122)</f>
        <v>STRIP TRAY</v>
      </c>
      <c r="K53" s="8">
        <f>IF(OUT!P122="", "", OUT!P122)</f>
        <v>51</v>
      </c>
      <c r="L53" s="8" t="str">
        <f>IF(OUT!AE122="", "", OUT!AE122)</f>
        <v>NEW</v>
      </c>
      <c r="M53" s="8" t="str">
        <f>IF(OUT!AG122="", "", OUT!AG122)</f>
        <v>PAT</v>
      </c>
      <c r="N53" s="8" t="str">
        <f>IF(OUT!AQ122="", "", OUT!AQ122)</f>
        <v/>
      </c>
      <c r="O53" s="8" t="str">
        <f>IF(OUT!BM122="", "", OUT!BM122)</f>
        <v>T4</v>
      </c>
      <c r="P53" s="9">
        <f>IF(OUT!N122="", "", OUT!N122)</f>
        <v>1.139</v>
      </c>
      <c r="Q53" s="10">
        <f>IF(OUT!O122="", "", OUT!O122)</f>
        <v>58.08</v>
      </c>
      <c r="R53" s="9">
        <f>IF(PPG!H122="", "", PPG!H122)</f>
        <v>1.0640000000000001</v>
      </c>
      <c r="S53" s="10">
        <f>IF(PPG!I122="", "", PPG!I122)</f>
        <v>54.26</v>
      </c>
      <c r="T53" s="9">
        <f>IF(PPG!J122="", "", PPG!J122)</f>
        <v>0.997</v>
      </c>
      <c r="U53" s="10">
        <f>IF(PPG!K122="", "", PPG!K122)</f>
        <v>50.84</v>
      </c>
      <c r="V53" s="9">
        <f>IF(PPG!Q122="", "", PPG!Q122)</f>
        <v>1.125</v>
      </c>
      <c r="W53" s="10">
        <f>IF(PPG!R122="", "", PPG!R122)</f>
        <v>57.37</v>
      </c>
      <c r="X53" s="9">
        <f>IF(PPG!S122="", "", PPG!S122)</f>
        <v>1.05</v>
      </c>
      <c r="Y53" s="10">
        <f>IF(PPG!T122="", "", PPG!T122)</f>
        <v>53.55</v>
      </c>
      <c r="Z53" s="9">
        <f>IF(PPG!U122="", "", PPG!U122)</f>
        <v>0.98399999999999999</v>
      </c>
      <c r="AA53" s="10">
        <f>IF(PPG!V122="", "", PPG!V122)</f>
        <v>50.18</v>
      </c>
      <c r="AB53" s="37" t="str">
        <f>IF(D53&lt;&gt;"",D53*I53, "0.00")</f>
        <v>0.00</v>
      </c>
    </row>
    <row r="54" spans="1:28">
      <c r="A54" s="8">
        <f>IF(OUT!C65="", "", OUT!C65)</f>
        <v>714</v>
      </c>
      <c r="B54" s="21">
        <f>IF(OUT!A65="", "", OUT!A65)</f>
        <v>78136</v>
      </c>
      <c r="C54" s="8" t="str">
        <f>IF(OUT!D65="", "", OUT!D65)</f>
        <v>ZZ</v>
      </c>
      <c r="D54" s="30"/>
      <c r="E54" s="8" t="str">
        <f>IF(OUT!E65="", "", OUT!E65)</f>
        <v>52 CELL</v>
      </c>
      <c r="F54" s="27" t="str">
        <f>IF(OUT!AE65="NEW", "✷", "")</f>
        <v/>
      </c>
      <c r="G54" s="11" t="str">
        <f>IF(OUT!B65="", "", OUT!B65)</f>
        <v>POINSETTIA CHRISTMAS SEASON MARBLE (Very Early Pink/Cream)</v>
      </c>
      <c r="H54" s="22">
        <f>IF(AND($K$3=1,$K$4="N"),P54,IF(AND($K$3=2,$K$4="N"),R54,IF(AND($K$3=3,$K$4="N"),T54,IF(AND($K$3=1,$K$4="Y"),V54,IF(AND($K$3=2,$K$4="Y"),X54,IF(AND($K$3=3,$K$4="Y"),Z54,"FALSE"))))))</f>
        <v>1.0780000000000001</v>
      </c>
      <c r="I54" s="23">
        <f>IF(AND($K$3=1,$K$4="N"),Q54,IF(AND($K$3=2,$K$4="N"),S54,IF(AND($K$3=3,$K$4="N"),U54,IF(AND($K$3=1,$K$4="Y"),W54,IF(AND($K$3=2,$K$4="Y"),Y54,IF(AND($K$3=3,$K$4="Y"),AA54,"FALSE"))))))</f>
        <v>54.97</v>
      </c>
      <c r="J54" s="8" t="str">
        <f>IF(OUT!F65="", "", OUT!F65)</f>
        <v>STRIP TRAY</v>
      </c>
      <c r="K54" s="8">
        <f>IF(OUT!P65="", "", OUT!P65)</f>
        <v>51</v>
      </c>
      <c r="L54" s="8" t="str">
        <f>IF(OUT!AE65="", "", OUT!AE65)</f>
        <v/>
      </c>
      <c r="M54" s="8" t="str">
        <f>IF(OUT!AG65="", "", OUT!AG65)</f>
        <v>PAT</v>
      </c>
      <c r="N54" s="8" t="str">
        <f>IF(OUT!AQ65="", "", OUT!AQ65)</f>
        <v/>
      </c>
      <c r="O54" s="8" t="str">
        <f>IF(OUT!BM65="", "", OUT!BM65)</f>
        <v>T4</v>
      </c>
      <c r="P54" s="9">
        <f>IF(OUT!N65="", "", OUT!N65)</f>
        <v>1.0780000000000001</v>
      </c>
      <c r="Q54" s="10">
        <f>IF(OUT!O65="", "", OUT!O65)</f>
        <v>54.97</v>
      </c>
      <c r="R54" s="9">
        <f>IF(PPG!H65="", "", PPG!H65)</f>
        <v>1.006</v>
      </c>
      <c r="S54" s="10">
        <f>IF(PPG!I65="", "", PPG!I65)</f>
        <v>51.3</v>
      </c>
      <c r="T54" s="9">
        <f>IF(PPG!J65="", "", PPG!J65)</f>
        <v>0.94099999999999995</v>
      </c>
      <c r="U54" s="10">
        <f>IF(PPG!K65="", "", PPG!K65)</f>
        <v>47.99</v>
      </c>
      <c r="V54" s="9">
        <f>IF(PPG!Q65="", "", PPG!Q65)</f>
        <v>1.0629999999999999</v>
      </c>
      <c r="W54" s="10">
        <f>IF(PPG!R65="", "", PPG!R65)</f>
        <v>54.21</v>
      </c>
      <c r="X54" s="9">
        <f>IF(PPG!S65="", "", PPG!S65)</f>
        <v>0.99199999999999999</v>
      </c>
      <c r="Y54" s="10">
        <f>IF(PPG!T65="", "", PPG!T65)</f>
        <v>50.59</v>
      </c>
      <c r="Z54" s="9">
        <f>IF(PPG!U65="", "", PPG!U65)</f>
        <v>0.92900000000000005</v>
      </c>
      <c r="AA54" s="10">
        <f>IF(PPG!V65="", "", PPG!V65)</f>
        <v>47.37</v>
      </c>
      <c r="AB54" s="37" t="str">
        <f>IF(D54&lt;&gt;"",D54*I54, "0.00")</f>
        <v>0.00</v>
      </c>
    </row>
    <row r="55" spans="1:28">
      <c r="A55" s="8">
        <f>IF(OUT!C66="", "", OUT!C66)</f>
        <v>714</v>
      </c>
      <c r="B55" s="21">
        <f>IF(OUT!A66="", "", OUT!A66)</f>
        <v>78137</v>
      </c>
      <c r="C55" s="8" t="str">
        <f>IF(OUT!D66="", "", OUT!D66)</f>
        <v>ZZ</v>
      </c>
      <c r="D55" s="30"/>
      <c r="E55" s="8" t="str">
        <f>IF(OUT!E66="", "", OUT!E66)</f>
        <v>52 CELL</v>
      </c>
      <c r="F55" s="27" t="str">
        <f>IF(OUT!AE66="NEW", "✷", "")</f>
        <v/>
      </c>
      <c r="G55" s="11" t="str">
        <f>IF(OUT!B66="", "", OUT!B66)</f>
        <v>POINSETTIA CHRISTMAS SEASON PINK (Very Early)</v>
      </c>
      <c r="H55" s="22">
        <f>IF(AND($K$3=1,$K$4="N"),P55,IF(AND($K$3=2,$K$4="N"),R55,IF(AND($K$3=3,$K$4="N"),T55,IF(AND($K$3=1,$K$4="Y"),V55,IF(AND($K$3=2,$K$4="Y"),X55,IF(AND($K$3=3,$K$4="Y"),Z55,"FALSE"))))))</f>
        <v>1.0780000000000001</v>
      </c>
      <c r="I55" s="23">
        <f>IF(AND($K$3=1,$K$4="N"),Q55,IF(AND($K$3=2,$K$4="N"),S55,IF(AND($K$3=3,$K$4="N"),U55,IF(AND($K$3=1,$K$4="Y"),W55,IF(AND($K$3=2,$K$4="Y"),Y55,IF(AND($K$3=3,$K$4="Y"),AA55,"FALSE"))))))</f>
        <v>54.97</v>
      </c>
      <c r="J55" s="8" t="str">
        <f>IF(OUT!F66="", "", OUT!F66)</f>
        <v>STRIP TRAY</v>
      </c>
      <c r="K55" s="8">
        <f>IF(OUT!P66="", "", OUT!P66)</f>
        <v>51</v>
      </c>
      <c r="L55" s="8" t="str">
        <f>IF(OUT!AE66="", "", OUT!AE66)</f>
        <v/>
      </c>
      <c r="M55" s="8" t="str">
        <f>IF(OUT!AG66="", "", OUT!AG66)</f>
        <v>PAT</v>
      </c>
      <c r="N55" s="8" t="str">
        <f>IF(OUT!AQ66="", "", OUT!AQ66)</f>
        <v/>
      </c>
      <c r="O55" s="8" t="str">
        <f>IF(OUT!BM66="", "", OUT!BM66)</f>
        <v>T4</v>
      </c>
      <c r="P55" s="9">
        <f>IF(OUT!N66="", "", OUT!N66)</f>
        <v>1.0780000000000001</v>
      </c>
      <c r="Q55" s="10">
        <f>IF(OUT!O66="", "", OUT!O66)</f>
        <v>54.97</v>
      </c>
      <c r="R55" s="9">
        <f>IF(PPG!H66="", "", PPG!H66)</f>
        <v>1.006</v>
      </c>
      <c r="S55" s="10">
        <f>IF(PPG!I66="", "", PPG!I66)</f>
        <v>51.3</v>
      </c>
      <c r="T55" s="9">
        <f>IF(PPG!J66="", "", PPG!J66)</f>
        <v>0.94099999999999995</v>
      </c>
      <c r="U55" s="10">
        <f>IF(PPG!K66="", "", PPG!K66)</f>
        <v>47.99</v>
      </c>
      <c r="V55" s="9">
        <f>IF(PPG!Q66="", "", PPG!Q66)</f>
        <v>1.0629999999999999</v>
      </c>
      <c r="W55" s="10">
        <f>IF(PPG!R66="", "", PPG!R66)</f>
        <v>54.21</v>
      </c>
      <c r="X55" s="9">
        <f>IF(PPG!S66="", "", PPG!S66)</f>
        <v>0.99199999999999999</v>
      </c>
      <c r="Y55" s="10">
        <f>IF(PPG!T66="", "", PPG!T66)</f>
        <v>50.59</v>
      </c>
      <c r="Z55" s="9">
        <f>IF(PPG!U66="", "", PPG!U66)</f>
        <v>0.92900000000000005</v>
      </c>
      <c r="AA55" s="10">
        <f>IF(PPG!V66="", "", PPG!V66)</f>
        <v>47.37</v>
      </c>
      <c r="AB55" s="37" t="str">
        <f>IF(D55&lt;&gt;"",D55*I55, "0.00")</f>
        <v>0.00</v>
      </c>
    </row>
    <row r="56" spans="1:28">
      <c r="A56" s="8">
        <f>IF(OUT!C55="", "", OUT!C55)</f>
        <v>714</v>
      </c>
      <c r="B56" s="21">
        <f>IF(OUT!A55="", "", OUT!A55)</f>
        <v>74884</v>
      </c>
      <c r="C56" s="8" t="str">
        <f>IF(OUT!D55="", "", OUT!D55)</f>
        <v>ZZ</v>
      </c>
      <c r="D56" s="30"/>
      <c r="E56" s="8" t="str">
        <f>IF(OUT!E55="", "", OUT!E55)</f>
        <v>52 CELL</v>
      </c>
      <c r="F56" s="27" t="str">
        <f>IF(OUT!AE55="NEW", "✷", "")</f>
        <v/>
      </c>
      <c r="G56" s="11" t="str">
        <f>IF(OUT!B55="", "", OUT!B55)</f>
        <v>POINSETTIA CHRISTMAS SEASON RED (Very Early)</v>
      </c>
      <c r="H56" s="22">
        <f>IF(AND($K$3=1,$K$4="N"),P56,IF(AND($K$3=2,$K$4="N"),R56,IF(AND($K$3=3,$K$4="N"),T56,IF(AND($K$3=1,$K$4="Y"),V56,IF(AND($K$3=2,$K$4="Y"),X56,IF(AND($K$3=3,$K$4="Y"),Z56,"FALSE"))))))</f>
        <v>1.0780000000000001</v>
      </c>
      <c r="I56" s="23">
        <f>IF(AND($K$3=1,$K$4="N"),Q56,IF(AND($K$3=2,$K$4="N"),S56,IF(AND($K$3=3,$K$4="N"),U56,IF(AND($K$3=1,$K$4="Y"),W56,IF(AND($K$3=2,$K$4="Y"),Y56,IF(AND($K$3=3,$K$4="Y"),AA56,"FALSE"))))))</f>
        <v>54.97</v>
      </c>
      <c r="J56" s="8" t="str">
        <f>IF(OUT!F55="", "", OUT!F55)</f>
        <v>STRIP TRAY</v>
      </c>
      <c r="K56" s="8">
        <f>IF(OUT!P55="", "", OUT!P55)</f>
        <v>51</v>
      </c>
      <c r="L56" s="8" t="str">
        <f>IF(OUT!AE55="", "", OUT!AE55)</f>
        <v/>
      </c>
      <c r="M56" s="8" t="str">
        <f>IF(OUT!AG55="", "", OUT!AG55)</f>
        <v>PAT</v>
      </c>
      <c r="N56" s="8" t="str">
        <f>IF(OUT!AQ55="", "", OUT!AQ55)</f>
        <v/>
      </c>
      <c r="O56" s="8" t="str">
        <f>IF(OUT!BM55="", "", OUT!BM55)</f>
        <v>T4</v>
      </c>
      <c r="P56" s="9">
        <f>IF(OUT!N55="", "", OUT!N55)</f>
        <v>1.0780000000000001</v>
      </c>
      <c r="Q56" s="10">
        <f>IF(OUT!O55="", "", OUT!O55)</f>
        <v>54.97</v>
      </c>
      <c r="R56" s="9">
        <f>IF(PPG!H55="", "", PPG!H55)</f>
        <v>1.006</v>
      </c>
      <c r="S56" s="10">
        <f>IF(PPG!I55="", "", PPG!I55)</f>
        <v>51.3</v>
      </c>
      <c r="T56" s="9">
        <f>IF(PPG!J55="", "", PPG!J55)</f>
        <v>0.94099999999999995</v>
      </c>
      <c r="U56" s="10">
        <f>IF(PPG!K55="", "", PPG!K55)</f>
        <v>47.99</v>
      </c>
      <c r="V56" s="9">
        <f>IF(PPG!Q55="", "", PPG!Q55)</f>
        <v>1.0629999999999999</v>
      </c>
      <c r="W56" s="10">
        <f>IF(PPG!R55="", "", PPG!R55)</f>
        <v>54.21</v>
      </c>
      <c r="X56" s="9">
        <f>IF(PPG!S55="", "", PPG!S55)</f>
        <v>0.99199999999999999</v>
      </c>
      <c r="Y56" s="10">
        <f>IF(PPG!T55="", "", PPG!T55)</f>
        <v>50.59</v>
      </c>
      <c r="Z56" s="9">
        <f>IF(PPG!U55="", "", PPG!U55)</f>
        <v>0.92900000000000005</v>
      </c>
      <c r="AA56" s="10">
        <f>IF(PPG!V55="", "", PPG!V55)</f>
        <v>47.37</v>
      </c>
      <c r="AB56" s="37" t="str">
        <f>IF(D56&lt;&gt;"",D56*I56, "0.00")</f>
        <v>0.00</v>
      </c>
    </row>
    <row r="57" spans="1:28">
      <c r="A57" s="8">
        <f>IF(OUT!C67="", "", OUT!C67)</f>
        <v>714</v>
      </c>
      <c r="B57" s="21">
        <f>IF(OUT!A67="", "", OUT!A67)</f>
        <v>78138</v>
      </c>
      <c r="C57" s="8" t="str">
        <f>IF(OUT!D67="", "", OUT!D67)</f>
        <v>ZZ</v>
      </c>
      <c r="D57" s="30"/>
      <c r="E57" s="8" t="str">
        <f>IF(OUT!E67="", "", OUT!E67)</f>
        <v>52 CELL</v>
      </c>
      <c r="F57" s="27" t="str">
        <f>IF(OUT!AE67="NEW", "✷", "")</f>
        <v/>
      </c>
      <c r="G57" s="11" t="str">
        <f>IF(OUT!B67="", "", OUT!B67)</f>
        <v>POINSETTIA CHRISTMAS SEASON WHITE (Very Early)</v>
      </c>
      <c r="H57" s="22">
        <f>IF(AND($K$3=1,$K$4="N"),P57,IF(AND($K$3=2,$K$4="N"),R57,IF(AND($K$3=3,$K$4="N"),T57,IF(AND($K$3=1,$K$4="Y"),V57,IF(AND($K$3=2,$K$4="Y"),X57,IF(AND($K$3=3,$K$4="Y"),Z57,"FALSE"))))))</f>
        <v>1.0780000000000001</v>
      </c>
      <c r="I57" s="23">
        <f>IF(AND($K$3=1,$K$4="N"),Q57,IF(AND($K$3=2,$K$4="N"),S57,IF(AND($K$3=3,$K$4="N"),U57,IF(AND($K$3=1,$K$4="Y"),W57,IF(AND($K$3=2,$K$4="Y"),Y57,IF(AND($K$3=3,$K$4="Y"),AA57,"FALSE"))))))</f>
        <v>54.97</v>
      </c>
      <c r="J57" s="8" t="str">
        <f>IF(OUT!F67="", "", OUT!F67)</f>
        <v>STRIP TRAY</v>
      </c>
      <c r="K57" s="8">
        <f>IF(OUT!P67="", "", OUT!P67)</f>
        <v>51</v>
      </c>
      <c r="L57" s="8" t="str">
        <f>IF(OUT!AE67="", "", OUT!AE67)</f>
        <v/>
      </c>
      <c r="M57" s="8" t="str">
        <f>IF(OUT!AG67="", "", OUT!AG67)</f>
        <v>PAT</v>
      </c>
      <c r="N57" s="8" t="str">
        <f>IF(OUT!AQ67="", "", OUT!AQ67)</f>
        <v/>
      </c>
      <c r="O57" s="8" t="str">
        <f>IF(OUT!BM67="", "", OUT!BM67)</f>
        <v>T4</v>
      </c>
      <c r="P57" s="9">
        <f>IF(OUT!N67="", "", OUT!N67)</f>
        <v>1.0780000000000001</v>
      </c>
      <c r="Q57" s="10">
        <f>IF(OUT!O67="", "", OUT!O67)</f>
        <v>54.97</v>
      </c>
      <c r="R57" s="9">
        <f>IF(PPG!H67="", "", PPG!H67)</f>
        <v>1.006</v>
      </c>
      <c r="S57" s="10">
        <f>IF(PPG!I67="", "", PPG!I67)</f>
        <v>51.3</v>
      </c>
      <c r="T57" s="9">
        <f>IF(PPG!J67="", "", PPG!J67)</f>
        <v>0.94099999999999995</v>
      </c>
      <c r="U57" s="10">
        <f>IF(PPG!K67="", "", PPG!K67)</f>
        <v>47.99</v>
      </c>
      <c r="V57" s="9">
        <f>IF(PPG!Q67="", "", PPG!Q67)</f>
        <v>1.0629999999999999</v>
      </c>
      <c r="W57" s="10">
        <f>IF(PPG!R67="", "", PPG!R67)</f>
        <v>54.21</v>
      </c>
      <c r="X57" s="9">
        <f>IF(PPG!S67="", "", PPG!S67)</f>
        <v>0.99199999999999999</v>
      </c>
      <c r="Y57" s="10">
        <f>IF(PPG!T67="", "", PPG!T67)</f>
        <v>50.59</v>
      </c>
      <c r="Z57" s="9">
        <f>IF(PPG!U67="", "", PPG!U67)</f>
        <v>0.92900000000000005</v>
      </c>
      <c r="AA57" s="10">
        <f>IF(PPG!V67="", "", PPG!V67)</f>
        <v>47.37</v>
      </c>
      <c r="AB57" s="37" t="str">
        <f>IF(D57&lt;&gt;"",D57*I57, "0.00")</f>
        <v>0.00</v>
      </c>
    </row>
    <row r="58" spans="1:28">
      <c r="A58" s="8">
        <f>IF(OUT!C103="", "", OUT!C103)</f>
        <v>714</v>
      </c>
      <c r="B58" s="21">
        <f>IF(OUT!A103="", "", OUT!A103)</f>
        <v>89946</v>
      </c>
      <c r="C58" s="8" t="str">
        <f>IF(OUT!D103="", "", OUT!D103)</f>
        <v>ZZ</v>
      </c>
      <c r="D58" s="30"/>
      <c r="E58" s="8" t="str">
        <f>IF(OUT!E103="", "", OUT!E103)</f>
        <v>52 CELL</v>
      </c>
      <c r="F58" s="27" t="str">
        <f>IF(OUT!AE103="NEW", "✷", "")</f>
        <v/>
      </c>
      <c r="G58" s="11" t="str">
        <f>IF(OUT!B103="", "", OUT!B103)</f>
        <v>POINSETTIA CHRISTMAS SPIRIT (Early)</v>
      </c>
      <c r="H58" s="22">
        <f>IF(AND($K$3=1,$K$4="N"),P58,IF(AND($K$3=2,$K$4="N"),R58,IF(AND($K$3=3,$K$4="N"),T58,IF(AND($K$3=1,$K$4="Y"),V58,IF(AND($K$3=2,$K$4="Y"),X58,IF(AND($K$3=3,$K$4="Y"),Z58,"FALSE"))))))</f>
        <v>1.0780000000000001</v>
      </c>
      <c r="I58" s="23">
        <f>IF(AND($K$3=1,$K$4="N"),Q58,IF(AND($K$3=2,$K$4="N"),S58,IF(AND($K$3=3,$K$4="N"),U58,IF(AND($K$3=1,$K$4="Y"),W58,IF(AND($K$3=2,$K$4="Y"),Y58,IF(AND($K$3=3,$K$4="Y"),AA58,"FALSE"))))))</f>
        <v>54.97</v>
      </c>
      <c r="J58" s="8" t="str">
        <f>IF(OUT!F103="", "", OUT!F103)</f>
        <v>STRIP TRAY</v>
      </c>
      <c r="K58" s="8">
        <f>IF(OUT!P103="", "", OUT!P103)</f>
        <v>51</v>
      </c>
      <c r="L58" s="8" t="str">
        <f>IF(OUT!AE103="", "", OUT!AE103)</f>
        <v/>
      </c>
      <c r="M58" s="8" t="str">
        <f>IF(OUT!AG103="", "", OUT!AG103)</f>
        <v>PAT</v>
      </c>
      <c r="N58" s="8" t="str">
        <f>IF(OUT!AQ103="", "", OUT!AQ103)</f>
        <v/>
      </c>
      <c r="O58" s="8" t="str">
        <f>IF(OUT!BM103="", "", OUT!BM103)</f>
        <v>T4</v>
      </c>
      <c r="P58" s="9">
        <f>IF(OUT!N103="", "", OUT!N103)</f>
        <v>1.0780000000000001</v>
      </c>
      <c r="Q58" s="10">
        <f>IF(OUT!O103="", "", OUT!O103)</f>
        <v>54.97</v>
      </c>
      <c r="R58" s="9">
        <f>IF(PPG!H103="", "", PPG!H103)</f>
        <v>1.006</v>
      </c>
      <c r="S58" s="10">
        <f>IF(PPG!I103="", "", PPG!I103)</f>
        <v>51.3</v>
      </c>
      <c r="T58" s="9">
        <f>IF(PPG!J103="", "", PPG!J103)</f>
        <v>0.94099999999999995</v>
      </c>
      <c r="U58" s="10">
        <f>IF(PPG!K103="", "", PPG!K103)</f>
        <v>47.99</v>
      </c>
      <c r="V58" s="9">
        <f>IF(PPG!Q103="", "", PPG!Q103)</f>
        <v>1.0629999999999999</v>
      </c>
      <c r="W58" s="10">
        <f>IF(PPG!R103="", "", PPG!R103)</f>
        <v>54.21</v>
      </c>
      <c r="X58" s="9">
        <f>IF(PPG!S103="", "", PPG!S103)</f>
        <v>0.99199999999999999</v>
      </c>
      <c r="Y58" s="10">
        <f>IF(PPG!T103="", "", PPG!T103)</f>
        <v>50.59</v>
      </c>
      <c r="Z58" s="9">
        <f>IF(PPG!U103="", "", PPG!U103)</f>
        <v>0.92900000000000005</v>
      </c>
      <c r="AA58" s="10">
        <f>IF(PPG!V103="", "", PPG!V103)</f>
        <v>47.37</v>
      </c>
      <c r="AB58" s="37" t="str">
        <f>IF(D58&lt;&gt;"",D58*I58, "0.00")</f>
        <v>0.00</v>
      </c>
    </row>
    <row r="59" spans="1:28">
      <c r="A59" s="8">
        <f>IF(OUT!C100="", "", OUT!C100)</f>
        <v>714</v>
      </c>
      <c r="B59" s="21">
        <f>IF(OUT!A100="", "", OUT!A100)</f>
        <v>85853</v>
      </c>
      <c r="C59" s="8" t="str">
        <f>IF(OUT!D100="", "", OUT!D100)</f>
        <v>ZZ</v>
      </c>
      <c r="D59" s="30"/>
      <c r="E59" s="8" t="str">
        <f>IF(OUT!E100="", "", OUT!E100)</f>
        <v>52 CELL</v>
      </c>
      <c r="F59" s="27" t="str">
        <f>IF(OUT!AE100="NEW", "✷", "")</f>
        <v/>
      </c>
      <c r="G59" s="11" t="str">
        <f>IF(OUT!B100="", "", OUT!B100)</f>
        <v>POINSETTIA CHRISTMAS TRADITIONS (Late Red)</v>
      </c>
      <c r="H59" s="22">
        <f>IF(AND($K$3=1,$K$4="N"),P59,IF(AND($K$3=2,$K$4="N"),R59,IF(AND($K$3=3,$K$4="N"),T59,IF(AND($K$3=1,$K$4="Y"),V59,IF(AND($K$3=2,$K$4="Y"),X59,IF(AND($K$3=3,$K$4="Y"),Z59,"FALSE"))))))</f>
        <v>1.0780000000000001</v>
      </c>
      <c r="I59" s="23">
        <f>IF(AND($K$3=1,$K$4="N"),Q59,IF(AND($K$3=2,$K$4="N"),S59,IF(AND($K$3=3,$K$4="N"),U59,IF(AND($K$3=1,$K$4="Y"),W59,IF(AND($K$3=2,$K$4="Y"),Y59,IF(AND($K$3=3,$K$4="Y"),AA59,"FALSE"))))))</f>
        <v>54.97</v>
      </c>
      <c r="J59" s="8" t="str">
        <f>IF(OUT!F100="", "", OUT!F100)</f>
        <v>STRIP TRAY</v>
      </c>
      <c r="K59" s="8">
        <f>IF(OUT!P100="", "", OUT!P100)</f>
        <v>51</v>
      </c>
      <c r="L59" s="8" t="str">
        <f>IF(OUT!AE100="", "", OUT!AE100)</f>
        <v/>
      </c>
      <c r="M59" s="8" t="str">
        <f>IF(OUT!AG100="", "", OUT!AG100)</f>
        <v>PAT</v>
      </c>
      <c r="N59" s="8" t="str">
        <f>IF(OUT!AQ100="", "", OUT!AQ100)</f>
        <v/>
      </c>
      <c r="O59" s="8" t="str">
        <f>IF(OUT!BM100="", "", OUT!BM100)</f>
        <v>T4</v>
      </c>
      <c r="P59" s="9">
        <f>IF(OUT!N100="", "", OUT!N100)</f>
        <v>1.0780000000000001</v>
      </c>
      <c r="Q59" s="10">
        <f>IF(OUT!O100="", "", OUT!O100)</f>
        <v>54.97</v>
      </c>
      <c r="R59" s="9">
        <f>IF(PPG!H100="", "", PPG!H100)</f>
        <v>1.006</v>
      </c>
      <c r="S59" s="10">
        <f>IF(PPG!I100="", "", PPG!I100)</f>
        <v>51.3</v>
      </c>
      <c r="T59" s="9">
        <f>IF(PPG!J100="", "", PPG!J100)</f>
        <v>0.94099999999999995</v>
      </c>
      <c r="U59" s="10">
        <f>IF(PPG!K100="", "", PPG!K100)</f>
        <v>47.99</v>
      </c>
      <c r="V59" s="9">
        <f>IF(PPG!Q100="", "", PPG!Q100)</f>
        <v>1.0629999999999999</v>
      </c>
      <c r="W59" s="10">
        <f>IF(PPG!R100="", "", PPG!R100)</f>
        <v>54.21</v>
      </c>
      <c r="X59" s="9">
        <f>IF(PPG!S100="", "", PPG!S100)</f>
        <v>0.99199999999999999</v>
      </c>
      <c r="Y59" s="10">
        <f>IF(PPG!T100="", "", PPG!T100)</f>
        <v>50.59</v>
      </c>
      <c r="Z59" s="9">
        <f>IF(PPG!U100="", "", PPG!U100)</f>
        <v>0.92900000000000005</v>
      </c>
      <c r="AA59" s="10">
        <f>IF(PPG!V100="", "", PPG!V100)</f>
        <v>47.37</v>
      </c>
      <c r="AB59" s="37" t="str">
        <f>IF(D59&lt;&gt;"",D59*I59, "0.00")</f>
        <v>0.00</v>
      </c>
    </row>
    <row r="60" spans="1:28">
      <c r="A60" s="8">
        <f>IF(OUT!C102="", "", OUT!C102)</f>
        <v>714</v>
      </c>
      <c r="B60" s="21">
        <f>IF(OUT!A102="", "", OUT!A102)</f>
        <v>89945</v>
      </c>
      <c r="C60" s="8" t="str">
        <f>IF(OUT!D102="", "", OUT!D102)</f>
        <v>ZZ</v>
      </c>
      <c r="D60" s="30"/>
      <c r="E60" s="8" t="str">
        <f>IF(OUT!E102="", "", OUT!E102)</f>
        <v>52 CELL</v>
      </c>
      <c r="F60" s="27" t="str">
        <f>IF(OUT!AE102="NEW", "✷", "")</f>
        <v/>
      </c>
      <c r="G60" s="11" t="str">
        <f>IF(OUT!B102="", "", OUT!B102)</f>
        <v>POINSETTIA CHRISTMAS WISH PINK (Midseason)</v>
      </c>
      <c r="H60" s="22">
        <f>IF(AND($K$3=1,$K$4="N"),P60,IF(AND($K$3=2,$K$4="N"),R60,IF(AND($K$3=3,$K$4="N"),T60,IF(AND($K$3=1,$K$4="Y"),V60,IF(AND($K$3=2,$K$4="Y"),X60,IF(AND($K$3=3,$K$4="Y"),Z60,"FALSE"))))))</f>
        <v>1.0780000000000001</v>
      </c>
      <c r="I60" s="23">
        <f>IF(AND($K$3=1,$K$4="N"),Q60,IF(AND($K$3=2,$K$4="N"),S60,IF(AND($K$3=3,$K$4="N"),U60,IF(AND($K$3=1,$K$4="Y"),W60,IF(AND($K$3=2,$K$4="Y"),Y60,IF(AND($K$3=3,$K$4="Y"),AA60,"FALSE"))))))</f>
        <v>54.97</v>
      </c>
      <c r="J60" s="8" t="str">
        <f>IF(OUT!F102="", "", OUT!F102)</f>
        <v>STRIP TRAY</v>
      </c>
      <c r="K60" s="8">
        <f>IF(OUT!P102="", "", OUT!P102)</f>
        <v>51</v>
      </c>
      <c r="L60" s="8" t="str">
        <f>IF(OUT!AE102="", "", OUT!AE102)</f>
        <v/>
      </c>
      <c r="M60" s="8" t="str">
        <f>IF(OUT!AG102="", "", OUT!AG102)</f>
        <v>PAT</v>
      </c>
      <c r="N60" s="8" t="str">
        <f>IF(OUT!AQ102="", "", OUT!AQ102)</f>
        <v/>
      </c>
      <c r="O60" s="8" t="str">
        <f>IF(OUT!BM102="", "", OUT!BM102)</f>
        <v>T4</v>
      </c>
      <c r="P60" s="9">
        <f>IF(OUT!N102="", "", OUT!N102)</f>
        <v>1.0780000000000001</v>
      </c>
      <c r="Q60" s="10">
        <f>IF(OUT!O102="", "", OUT!O102)</f>
        <v>54.97</v>
      </c>
      <c r="R60" s="9">
        <f>IF(PPG!H102="", "", PPG!H102)</f>
        <v>1.006</v>
      </c>
      <c r="S60" s="10">
        <f>IF(PPG!I102="", "", PPG!I102)</f>
        <v>51.3</v>
      </c>
      <c r="T60" s="9">
        <f>IF(PPG!J102="", "", PPG!J102)</f>
        <v>0.94099999999999995</v>
      </c>
      <c r="U60" s="10">
        <f>IF(PPG!K102="", "", PPG!K102)</f>
        <v>47.99</v>
      </c>
      <c r="V60" s="9">
        <f>IF(PPG!Q102="", "", PPG!Q102)</f>
        <v>1.0629999999999999</v>
      </c>
      <c r="W60" s="10">
        <f>IF(PPG!R102="", "", PPG!R102)</f>
        <v>54.21</v>
      </c>
      <c r="X60" s="9">
        <f>IF(PPG!S102="", "", PPG!S102)</f>
        <v>0.99199999999999999</v>
      </c>
      <c r="Y60" s="10">
        <f>IF(PPG!T102="", "", PPG!T102)</f>
        <v>50.59</v>
      </c>
      <c r="Z60" s="9">
        <f>IF(PPG!U102="", "", PPG!U102)</f>
        <v>0.92900000000000005</v>
      </c>
      <c r="AA60" s="10">
        <f>IF(PPG!V102="", "", PPG!V102)</f>
        <v>47.37</v>
      </c>
      <c r="AB60" s="37" t="str">
        <f>IF(D60&lt;&gt;"",D60*I60, "0.00")</f>
        <v>0.00</v>
      </c>
    </row>
    <row r="61" spans="1:28">
      <c r="A61" s="8">
        <f>IF(OUT!C49="", "", OUT!C49)</f>
        <v>714</v>
      </c>
      <c r="B61" s="21">
        <f>IF(OUT!A49="", "", OUT!A49)</f>
        <v>72233</v>
      </c>
      <c r="C61" s="8" t="str">
        <f>IF(OUT!D49="", "", OUT!D49)</f>
        <v>ZZ</v>
      </c>
      <c r="D61" s="30"/>
      <c r="E61" s="8" t="str">
        <f>IF(OUT!E49="", "", OUT!E49)</f>
        <v>52 CELL</v>
      </c>
      <c r="F61" s="27" t="str">
        <f>IF(OUT!AE49="NEW", "✷", "")</f>
        <v/>
      </c>
      <c r="G61" s="11" t="str">
        <f>IF(OUT!B49="", "", OUT!B49)</f>
        <v>POINSETTIA CHRISTMAS WISH RED (Midseason)</v>
      </c>
      <c r="H61" s="22">
        <f>IF(AND($K$3=1,$K$4="N"),P61,IF(AND($K$3=2,$K$4="N"),R61,IF(AND($K$3=3,$K$4="N"),T61,IF(AND($K$3=1,$K$4="Y"),V61,IF(AND($K$3=2,$K$4="Y"),X61,IF(AND($K$3=3,$K$4="Y"),Z61,"FALSE"))))))</f>
        <v>1.0780000000000001</v>
      </c>
      <c r="I61" s="23">
        <f>IF(AND($K$3=1,$K$4="N"),Q61,IF(AND($K$3=2,$K$4="N"),S61,IF(AND($K$3=3,$K$4="N"),U61,IF(AND($K$3=1,$K$4="Y"),W61,IF(AND($K$3=2,$K$4="Y"),Y61,IF(AND($K$3=3,$K$4="Y"),AA61,"FALSE"))))))</f>
        <v>54.97</v>
      </c>
      <c r="J61" s="8" t="str">
        <f>IF(OUT!F49="", "", OUT!F49)</f>
        <v>STRIP TRAY</v>
      </c>
      <c r="K61" s="8">
        <f>IF(OUT!P49="", "", OUT!P49)</f>
        <v>51</v>
      </c>
      <c r="L61" s="8" t="str">
        <f>IF(OUT!AE49="", "", OUT!AE49)</f>
        <v/>
      </c>
      <c r="M61" s="8" t="str">
        <f>IF(OUT!AG49="", "", OUT!AG49)</f>
        <v>PAT</v>
      </c>
      <c r="N61" s="8" t="str">
        <f>IF(OUT!AQ49="", "", OUT!AQ49)</f>
        <v/>
      </c>
      <c r="O61" s="8" t="str">
        <f>IF(OUT!BM49="", "", OUT!BM49)</f>
        <v>T4</v>
      </c>
      <c r="P61" s="9">
        <f>IF(OUT!N49="", "", OUT!N49)</f>
        <v>1.0780000000000001</v>
      </c>
      <c r="Q61" s="10">
        <f>IF(OUT!O49="", "", OUT!O49)</f>
        <v>54.97</v>
      </c>
      <c r="R61" s="9">
        <f>IF(PPG!H49="", "", PPG!H49)</f>
        <v>1.006</v>
      </c>
      <c r="S61" s="10">
        <f>IF(PPG!I49="", "", PPG!I49)</f>
        <v>51.3</v>
      </c>
      <c r="T61" s="9">
        <f>IF(PPG!J49="", "", PPG!J49)</f>
        <v>0.94099999999999995</v>
      </c>
      <c r="U61" s="10">
        <f>IF(PPG!K49="", "", PPG!K49)</f>
        <v>47.99</v>
      </c>
      <c r="V61" s="9">
        <f>IF(PPG!Q49="", "", PPG!Q49)</f>
        <v>1.0629999999999999</v>
      </c>
      <c r="W61" s="10">
        <f>IF(PPG!R49="", "", PPG!R49)</f>
        <v>54.21</v>
      </c>
      <c r="X61" s="9">
        <f>IF(PPG!S49="", "", PPG!S49)</f>
        <v>0.99199999999999999</v>
      </c>
      <c r="Y61" s="10">
        <f>IF(PPG!T49="", "", PPG!T49)</f>
        <v>50.59</v>
      </c>
      <c r="Z61" s="9">
        <f>IF(PPG!U49="", "", PPG!U49)</f>
        <v>0.92900000000000005</v>
      </c>
      <c r="AA61" s="10">
        <f>IF(PPG!V49="", "", PPG!V49)</f>
        <v>47.37</v>
      </c>
      <c r="AB61" s="37" t="str">
        <f>IF(D61&lt;&gt;"",D61*I61, "0.00")</f>
        <v>0.00</v>
      </c>
    </row>
    <row r="62" spans="1:28">
      <c r="A62" s="8">
        <f>IF(OUT!C56="", "", OUT!C56)</f>
        <v>714</v>
      </c>
      <c r="B62" s="21">
        <f>IF(OUT!A56="", "", OUT!A56)</f>
        <v>74891</v>
      </c>
      <c r="C62" s="8" t="str">
        <f>IF(OUT!D56="", "", OUT!D56)</f>
        <v>ZZ</v>
      </c>
      <c r="D62" s="30"/>
      <c r="E62" s="8" t="str">
        <f>IF(OUT!E56="", "", OUT!E56)</f>
        <v>52 CELL</v>
      </c>
      <c r="F62" s="27" t="str">
        <f>IF(OUT!AE56="NEW", "✷", "")</f>
        <v/>
      </c>
      <c r="G62" s="11" t="str">
        <f>IF(OUT!B56="", "", OUT!B56)</f>
        <v>POINSETTIA CLASSIC RED (Midseason)</v>
      </c>
      <c r="H62" s="22">
        <f>IF(AND($K$3=1,$K$4="N"),P62,IF(AND($K$3=2,$K$4="N"),R62,IF(AND($K$3=3,$K$4="N"),T62,IF(AND($K$3=1,$K$4="Y"),V62,IF(AND($K$3=2,$K$4="Y"),X62,IF(AND($K$3=3,$K$4="Y"),Z62,"FALSE"))))))</f>
        <v>1.1080000000000001</v>
      </c>
      <c r="I62" s="23">
        <f>IF(AND($K$3=1,$K$4="N"),Q62,IF(AND($K$3=2,$K$4="N"),S62,IF(AND($K$3=3,$K$4="N"),U62,IF(AND($K$3=1,$K$4="Y"),W62,IF(AND($K$3=2,$K$4="Y"),Y62,IF(AND($K$3=3,$K$4="Y"),AA62,"FALSE"))))))</f>
        <v>56.5</v>
      </c>
      <c r="J62" s="8" t="str">
        <f>IF(OUT!F56="", "", OUT!F56)</f>
        <v>STRIP TRAY</v>
      </c>
      <c r="K62" s="8">
        <f>IF(OUT!P56="", "", OUT!P56)</f>
        <v>51</v>
      </c>
      <c r="L62" s="8" t="str">
        <f>IF(OUT!AE56="", "", OUT!AE56)</f>
        <v/>
      </c>
      <c r="M62" s="8" t="str">
        <f>IF(OUT!AG56="", "", OUT!AG56)</f>
        <v>PAT</v>
      </c>
      <c r="N62" s="8" t="str">
        <f>IF(OUT!AQ56="", "", OUT!AQ56)</f>
        <v/>
      </c>
      <c r="O62" s="8" t="str">
        <f>IF(OUT!BM56="", "", OUT!BM56)</f>
        <v>T4</v>
      </c>
      <c r="P62" s="9">
        <f>IF(OUT!N56="", "", OUT!N56)</f>
        <v>1.1080000000000001</v>
      </c>
      <c r="Q62" s="10">
        <f>IF(OUT!O56="", "", OUT!O56)</f>
        <v>56.5</v>
      </c>
      <c r="R62" s="9">
        <f>IF(PPG!H56="", "", PPG!H56)</f>
        <v>1.034</v>
      </c>
      <c r="S62" s="10">
        <f>IF(PPG!I56="", "", PPG!I56)</f>
        <v>52.73</v>
      </c>
      <c r="T62" s="9">
        <f>IF(PPG!J56="", "", PPG!J56)</f>
        <v>0.96799999999999997</v>
      </c>
      <c r="U62" s="10">
        <f>IF(PPG!K56="", "", PPG!K56)</f>
        <v>49.36</v>
      </c>
      <c r="V62" s="9">
        <f>IF(PPG!Q56="", "", PPG!Q56)</f>
        <v>1.093</v>
      </c>
      <c r="W62" s="10">
        <f>IF(PPG!R56="", "", PPG!R56)</f>
        <v>55.74</v>
      </c>
      <c r="X62" s="9">
        <f>IF(PPG!S56="", "", PPG!S56)</f>
        <v>1.0209999999999999</v>
      </c>
      <c r="Y62" s="10">
        <f>IF(PPG!T56="", "", PPG!T56)</f>
        <v>52.07</v>
      </c>
      <c r="Z62" s="9">
        <f>IF(PPG!U56="", "", PPG!U56)</f>
        <v>0.95599999999999996</v>
      </c>
      <c r="AA62" s="10">
        <f>IF(PPG!V56="", "", PPG!V56)</f>
        <v>48.75</v>
      </c>
      <c r="AB62" s="37" t="str">
        <f>IF(D62&lt;&gt;"",D62*I62, "0.00")</f>
        <v>0.00</v>
      </c>
    </row>
    <row r="63" spans="1:28">
      <c r="A63" s="8">
        <f>IF(OUT!C57="", "", OUT!C57)</f>
        <v>714</v>
      </c>
      <c r="B63" s="21">
        <f>IF(OUT!A57="", "", OUT!A57)</f>
        <v>74892</v>
      </c>
      <c r="C63" s="8" t="str">
        <f>IF(OUT!D57="", "", OUT!D57)</f>
        <v>ZZ</v>
      </c>
      <c r="D63" s="30"/>
      <c r="E63" s="8" t="str">
        <f>IF(OUT!E57="", "", OUT!E57)</f>
        <v>52 CELL</v>
      </c>
      <c r="F63" s="27" t="str">
        <f>IF(OUT!AE57="NEW", "✷", "")</f>
        <v/>
      </c>
      <c r="G63" s="11" t="str">
        <f>IF(OUT!B57="", "", OUT!B57)</f>
        <v>POINSETTIA CLASSIC WHITE (Midseason)</v>
      </c>
      <c r="H63" s="22">
        <f>IF(AND($K$3=1,$K$4="N"),P63,IF(AND($K$3=2,$K$4="N"),R63,IF(AND($K$3=3,$K$4="N"),T63,IF(AND($K$3=1,$K$4="Y"),V63,IF(AND($K$3=2,$K$4="Y"),X63,IF(AND($K$3=3,$K$4="Y"),Z63,"FALSE"))))))</f>
        <v>1.1080000000000001</v>
      </c>
      <c r="I63" s="23">
        <f>IF(AND($K$3=1,$K$4="N"),Q63,IF(AND($K$3=2,$K$4="N"),S63,IF(AND($K$3=3,$K$4="N"),U63,IF(AND($K$3=1,$K$4="Y"),W63,IF(AND($K$3=2,$K$4="Y"),Y63,IF(AND($K$3=3,$K$4="Y"),AA63,"FALSE"))))))</f>
        <v>56.5</v>
      </c>
      <c r="J63" s="8" t="str">
        <f>IF(OUT!F57="", "", OUT!F57)</f>
        <v>STRIP TRAY</v>
      </c>
      <c r="K63" s="8">
        <f>IF(OUT!P57="", "", OUT!P57)</f>
        <v>51</v>
      </c>
      <c r="L63" s="8" t="str">
        <f>IF(OUT!AE57="", "", OUT!AE57)</f>
        <v/>
      </c>
      <c r="M63" s="8" t="str">
        <f>IF(OUT!AG57="", "", OUT!AG57)</f>
        <v>PAT</v>
      </c>
      <c r="N63" s="8" t="str">
        <f>IF(OUT!AQ57="", "", OUT!AQ57)</f>
        <v/>
      </c>
      <c r="O63" s="8" t="str">
        <f>IF(OUT!BM57="", "", OUT!BM57)</f>
        <v>T4</v>
      </c>
      <c r="P63" s="9">
        <f>IF(OUT!N57="", "", OUT!N57)</f>
        <v>1.1080000000000001</v>
      </c>
      <c r="Q63" s="10">
        <f>IF(OUT!O57="", "", OUT!O57)</f>
        <v>56.5</v>
      </c>
      <c r="R63" s="9">
        <f>IF(PPG!H57="", "", PPG!H57)</f>
        <v>1.034</v>
      </c>
      <c r="S63" s="10">
        <f>IF(PPG!I57="", "", PPG!I57)</f>
        <v>52.73</v>
      </c>
      <c r="T63" s="9">
        <f>IF(PPG!J57="", "", PPG!J57)</f>
        <v>0.96799999999999997</v>
      </c>
      <c r="U63" s="10">
        <f>IF(PPG!K57="", "", PPG!K57)</f>
        <v>49.36</v>
      </c>
      <c r="V63" s="9">
        <f>IF(PPG!Q57="", "", PPG!Q57)</f>
        <v>1.093</v>
      </c>
      <c r="W63" s="10">
        <f>IF(PPG!R57="", "", PPG!R57)</f>
        <v>55.74</v>
      </c>
      <c r="X63" s="9">
        <f>IF(PPG!S57="", "", PPG!S57)</f>
        <v>1.0209999999999999</v>
      </c>
      <c r="Y63" s="10">
        <f>IF(PPG!T57="", "", PPG!T57)</f>
        <v>52.07</v>
      </c>
      <c r="Z63" s="9">
        <f>IF(PPG!U57="", "", PPG!U57)</f>
        <v>0.95599999999999996</v>
      </c>
      <c r="AA63" s="10">
        <f>IF(PPG!V57="", "", PPG!V57)</f>
        <v>48.75</v>
      </c>
      <c r="AB63" s="37" t="str">
        <f>IF(D63&lt;&gt;"",D63*I63, "0.00")</f>
        <v>0.00</v>
      </c>
    </row>
    <row r="64" spans="1:28">
      <c r="A64" s="8">
        <f>IF(OUT!C23="", "", OUT!C23)</f>
        <v>714</v>
      </c>
      <c r="B64" s="21">
        <f>IF(OUT!A23="", "", OUT!A23)</f>
        <v>63357</v>
      </c>
      <c r="C64" s="8" t="str">
        <f>IF(OUT!D23="", "", OUT!D23)</f>
        <v>ZZ</v>
      </c>
      <c r="D64" s="30"/>
      <c r="E64" s="8" t="str">
        <f>IF(OUT!E23="", "", OUT!E23)</f>
        <v>52 CELL</v>
      </c>
      <c r="F64" s="27" t="str">
        <f>IF(OUT!AE23="NEW", "✷", "")</f>
        <v/>
      </c>
      <c r="G64" s="11" t="str">
        <f>IF(OUT!B23="", "", OUT!B23)</f>
        <v>POINSETTIA CORTEZ BURGUNDY (Late)</v>
      </c>
      <c r="H64" s="22">
        <f>IF(AND($K$3=1,$K$4="N"),P64,IF(AND($K$3=2,$K$4="N"),R64,IF(AND($K$3=3,$K$4="N"),T64,IF(AND($K$3=1,$K$4="Y"),V64,IF(AND($K$3=2,$K$4="Y"),X64,IF(AND($K$3=3,$K$4="Y"),Z64,"FALSE"))))))</f>
        <v>1.0780000000000001</v>
      </c>
      <c r="I64" s="23">
        <f>IF(AND($K$3=1,$K$4="N"),Q64,IF(AND($K$3=2,$K$4="N"),S64,IF(AND($K$3=3,$K$4="N"),U64,IF(AND($K$3=1,$K$4="Y"),W64,IF(AND($K$3=2,$K$4="Y"),Y64,IF(AND($K$3=3,$K$4="Y"),AA64,"FALSE"))))))</f>
        <v>54.97</v>
      </c>
      <c r="J64" s="8" t="str">
        <f>IF(OUT!F23="", "", OUT!F23)</f>
        <v>STRIP TRAY</v>
      </c>
      <c r="K64" s="8">
        <f>IF(OUT!P23="", "", OUT!P23)</f>
        <v>51</v>
      </c>
      <c r="L64" s="8" t="str">
        <f>IF(OUT!AE23="", "", OUT!AE23)</f>
        <v/>
      </c>
      <c r="M64" s="8" t="str">
        <f>IF(OUT!AG23="", "", OUT!AG23)</f>
        <v>PAT</v>
      </c>
      <c r="N64" s="8" t="str">
        <f>IF(OUT!AQ23="", "", OUT!AQ23)</f>
        <v/>
      </c>
      <c r="O64" s="8" t="str">
        <f>IF(OUT!BM23="", "", OUT!BM23)</f>
        <v>T4</v>
      </c>
      <c r="P64" s="9">
        <f>IF(OUT!N23="", "", OUT!N23)</f>
        <v>1.0780000000000001</v>
      </c>
      <c r="Q64" s="10">
        <f>IF(OUT!O23="", "", OUT!O23)</f>
        <v>54.97</v>
      </c>
      <c r="R64" s="9">
        <f>IF(PPG!H23="", "", PPG!H23)</f>
        <v>1.006</v>
      </c>
      <c r="S64" s="10">
        <f>IF(PPG!I23="", "", PPG!I23)</f>
        <v>51.3</v>
      </c>
      <c r="T64" s="9">
        <f>IF(PPG!J23="", "", PPG!J23)</f>
        <v>0.94099999999999995</v>
      </c>
      <c r="U64" s="10">
        <f>IF(PPG!K23="", "", PPG!K23)</f>
        <v>47.99</v>
      </c>
      <c r="V64" s="9">
        <f>IF(PPG!Q23="", "", PPG!Q23)</f>
        <v>1.0629999999999999</v>
      </c>
      <c r="W64" s="10">
        <f>IF(PPG!R23="", "", PPG!R23)</f>
        <v>54.21</v>
      </c>
      <c r="X64" s="9">
        <f>IF(PPG!S23="", "", PPG!S23)</f>
        <v>0.99199999999999999</v>
      </c>
      <c r="Y64" s="10">
        <f>IF(PPG!T23="", "", PPG!T23)</f>
        <v>50.59</v>
      </c>
      <c r="Z64" s="9">
        <f>IF(PPG!U23="", "", PPG!U23)</f>
        <v>0.92900000000000005</v>
      </c>
      <c r="AA64" s="10">
        <f>IF(PPG!V23="", "", PPG!V23)</f>
        <v>47.37</v>
      </c>
      <c r="AB64" s="37" t="str">
        <f>IF(D64&lt;&gt;"",D64*I64, "0.00")</f>
        <v>0.00</v>
      </c>
    </row>
    <row r="65" spans="1:28">
      <c r="A65" s="8">
        <f>IF(OUT!C123="", "", OUT!C123)</f>
        <v>714</v>
      </c>
      <c r="B65" s="21">
        <f>IF(OUT!A123="", "", OUT!A123)</f>
        <v>91663</v>
      </c>
      <c r="C65" s="8" t="str">
        <f>IF(OUT!D123="", "", OUT!D123)</f>
        <v>ZZ</v>
      </c>
      <c r="D65" s="30"/>
      <c r="E65" s="8" t="str">
        <f>IF(OUT!E123="", "", OUT!E123)</f>
        <v>52 CELL</v>
      </c>
      <c r="F65" s="27" t="str">
        <f>IF(OUT!AE123="NEW", "✷", "")</f>
        <v/>
      </c>
      <c r="G65" s="11" t="str">
        <f>IF(OUT!B123="", "", OUT!B123)</f>
        <v>POINSETTIA DESIDERIO RED (Early)</v>
      </c>
      <c r="H65" s="22">
        <f>IF(AND($K$3=1,$K$4="N"),P65,IF(AND($K$3=2,$K$4="N"),R65,IF(AND($K$3=3,$K$4="N"),T65,IF(AND($K$3=1,$K$4="Y"),V65,IF(AND($K$3=2,$K$4="Y"),X65,IF(AND($K$3=3,$K$4="Y"),Z65,"FALSE"))))))</f>
        <v>1.0780000000000001</v>
      </c>
      <c r="I65" s="23">
        <f>IF(AND($K$3=1,$K$4="N"),Q65,IF(AND($K$3=2,$K$4="N"),S65,IF(AND($K$3=3,$K$4="N"),U65,IF(AND($K$3=1,$K$4="Y"),W65,IF(AND($K$3=2,$K$4="Y"),Y65,IF(AND($K$3=3,$K$4="Y"),AA65,"FALSE"))))))</f>
        <v>54.97</v>
      </c>
      <c r="J65" s="8" t="str">
        <f>IF(OUT!F123="", "", OUT!F123)</f>
        <v>STRIP TRAY</v>
      </c>
      <c r="K65" s="8">
        <f>IF(OUT!P123="", "", OUT!P123)</f>
        <v>51</v>
      </c>
      <c r="L65" s="8" t="str">
        <f>IF(OUT!AE123="", "", OUT!AE123)</f>
        <v/>
      </c>
      <c r="M65" s="8" t="str">
        <f>IF(OUT!AG123="", "", OUT!AG123)</f>
        <v>PAT</v>
      </c>
      <c r="N65" s="8" t="str">
        <f>IF(OUT!AQ123="", "", OUT!AQ123)</f>
        <v/>
      </c>
      <c r="O65" s="8" t="str">
        <f>IF(OUT!BM123="", "", OUT!BM123)</f>
        <v>T4</v>
      </c>
      <c r="P65" s="9">
        <f>IF(OUT!N123="", "", OUT!N123)</f>
        <v>1.0780000000000001</v>
      </c>
      <c r="Q65" s="10">
        <f>IF(OUT!O123="", "", OUT!O123)</f>
        <v>54.97</v>
      </c>
      <c r="R65" s="9">
        <f>IF(PPG!H123="", "", PPG!H123)</f>
        <v>1.006</v>
      </c>
      <c r="S65" s="10">
        <f>IF(PPG!I123="", "", PPG!I123)</f>
        <v>51.3</v>
      </c>
      <c r="T65" s="9">
        <f>IF(PPG!J123="", "", PPG!J123)</f>
        <v>0.94099999999999995</v>
      </c>
      <c r="U65" s="10">
        <f>IF(PPG!K123="", "", PPG!K123)</f>
        <v>47.99</v>
      </c>
      <c r="V65" s="9">
        <f>IF(PPG!Q123="", "", PPG!Q123)</f>
        <v>1.0629999999999999</v>
      </c>
      <c r="W65" s="10">
        <f>IF(PPG!R123="", "", PPG!R123)</f>
        <v>54.21</v>
      </c>
      <c r="X65" s="9">
        <f>IF(PPG!S123="", "", PPG!S123)</f>
        <v>0.99199999999999999</v>
      </c>
      <c r="Y65" s="10">
        <f>IF(PPG!T123="", "", PPG!T123)</f>
        <v>50.59</v>
      </c>
      <c r="Z65" s="9">
        <f>IF(PPG!U123="", "", PPG!U123)</f>
        <v>0.92900000000000005</v>
      </c>
      <c r="AA65" s="10">
        <f>IF(PPG!V123="", "", PPG!V123)</f>
        <v>47.37</v>
      </c>
      <c r="AB65" s="37" t="str">
        <f>IF(D65&lt;&gt;"",D65*I65, "0.00")</f>
        <v>0.00</v>
      </c>
    </row>
    <row r="66" spans="1:28">
      <c r="A66" s="8">
        <f>IF(OUT!C124="", "", OUT!C124)</f>
        <v>714</v>
      </c>
      <c r="B66" s="21">
        <f>IF(OUT!A124="", "", OUT!A124)</f>
        <v>91664</v>
      </c>
      <c r="C66" s="8" t="str">
        <f>IF(OUT!D124="", "", OUT!D124)</f>
        <v>ZZ</v>
      </c>
      <c r="D66" s="30"/>
      <c r="E66" s="8" t="str">
        <f>IF(OUT!E124="", "", OUT!E124)</f>
        <v>52 CELL</v>
      </c>
      <c r="F66" s="27" t="str">
        <f>IF(OUT!AE124="NEW", "✷", "")</f>
        <v/>
      </c>
      <c r="G66" s="11" t="str">
        <f>IF(OUT!B124="", "", OUT!B124)</f>
        <v>POINSETTIA DRACO RED (Midseason)</v>
      </c>
      <c r="H66" s="22">
        <f>IF(AND($K$3=1,$K$4="N"),P66,IF(AND($K$3=2,$K$4="N"),R66,IF(AND($K$3=3,$K$4="N"),T66,IF(AND($K$3=1,$K$4="Y"),V66,IF(AND($K$3=2,$K$4="Y"),X66,IF(AND($K$3=3,$K$4="Y"),Z66,"FALSE"))))))</f>
        <v>1.0780000000000001</v>
      </c>
      <c r="I66" s="23">
        <f>IF(AND($K$3=1,$K$4="N"),Q66,IF(AND($K$3=2,$K$4="N"),S66,IF(AND($K$3=3,$K$4="N"),U66,IF(AND($K$3=1,$K$4="Y"),W66,IF(AND($K$3=2,$K$4="Y"),Y66,IF(AND($K$3=3,$K$4="Y"),AA66,"FALSE"))))))</f>
        <v>54.97</v>
      </c>
      <c r="J66" s="8" t="str">
        <f>IF(OUT!F124="", "", OUT!F124)</f>
        <v>STRIP TRAY</v>
      </c>
      <c r="K66" s="8">
        <f>IF(OUT!P124="", "", OUT!P124)</f>
        <v>51</v>
      </c>
      <c r="L66" s="8" t="str">
        <f>IF(OUT!AE124="", "", OUT!AE124)</f>
        <v/>
      </c>
      <c r="M66" s="8" t="str">
        <f>IF(OUT!AG124="", "", OUT!AG124)</f>
        <v>PAT</v>
      </c>
      <c r="N66" s="8" t="str">
        <f>IF(OUT!AQ124="", "", OUT!AQ124)</f>
        <v/>
      </c>
      <c r="O66" s="8" t="str">
        <f>IF(OUT!BM124="", "", OUT!BM124)</f>
        <v>T4</v>
      </c>
      <c r="P66" s="9">
        <f>IF(OUT!N124="", "", OUT!N124)</f>
        <v>1.0780000000000001</v>
      </c>
      <c r="Q66" s="10">
        <f>IF(OUT!O124="", "", OUT!O124)</f>
        <v>54.97</v>
      </c>
      <c r="R66" s="9">
        <f>IF(PPG!H124="", "", PPG!H124)</f>
        <v>1.006</v>
      </c>
      <c r="S66" s="10">
        <f>IF(PPG!I124="", "", PPG!I124)</f>
        <v>51.3</v>
      </c>
      <c r="T66" s="9">
        <f>IF(PPG!J124="", "", PPG!J124)</f>
        <v>0.94099999999999995</v>
      </c>
      <c r="U66" s="10">
        <f>IF(PPG!K124="", "", PPG!K124)</f>
        <v>47.99</v>
      </c>
      <c r="V66" s="9">
        <f>IF(PPG!Q124="", "", PPG!Q124)</f>
        <v>1.0629999999999999</v>
      </c>
      <c r="W66" s="10">
        <f>IF(PPG!R124="", "", PPG!R124)</f>
        <v>54.21</v>
      </c>
      <c r="X66" s="9">
        <f>IF(PPG!S124="", "", PPG!S124)</f>
        <v>0.99199999999999999</v>
      </c>
      <c r="Y66" s="10">
        <f>IF(PPG!T124="", "", PPG!T124)</f>
        <v>50.59</v>
      </c>
      <c r="Z66" s="9">
        <f>IF(PPG!U124="", "", PPG!U124)</f>
        <v>0.92900000000000005</v>
      </c>
      <c r="AA66" s="10">
        <f>IF(PPG!V124="", "", PPG!V124)</f>
        <v>47.37</v>
      </c>
      <c r="AB66" s="37" t="str">
        <f>IF(D66&lt;&gt;"",D66*I66, "0.00")</f>
        <v>0.00</v>
      </c>
    </row>
    <row r="67" spans="1:28">
      <c r="A67" s="8">
        <f>IF(OUT!C155="", "", OUT!C155)</f>
        <v>714</v>
      </c>
      <c r="B67" s="21">
        <f>IF(OUT!A155="", "", OUT!A155)</f>
        <v>96433</v>
      </c>
      <c r="C67" s="8" t="str">
        <f>IF(OUT!D155="", "", OUT!D155)</f>
        <v>ZZ</v>
      </c>
      <c r="D67" s="30"/>
      <c r="E67" s="8" t="str">
        <f>IF(OUT!E155="", "", OUT!E155)</f>
        <v>52 CELL</v>
      </c>
      <c r="F67" s="27" t="str">
        <f>IF(OUT!AE155="NEW", "✷", "")</f>
        <v>✷</v>
      </c>
      <c r="G67" s="11" t="str">
        <f>IF(OUT!B155="", "", OUT!B155)</f>
        <v>POINSETTIA EARLY ELEGANCE MARBLE</v>
      </c>
      <c r="H67" s="22">
        <f>IF(AND($K$3=1,$K$4="N"),P67,IF(AND($K$3=2,$K$4="N"),R67,IF(AND($K$3=3,$K$4="N"),T67,IF(AND($K$3=1,$K$4="Y"),V67,IF(AND($K$3=2,$K$4="Y"),X67,IF(AND($K$3=3,$K$4="Y"),Z67,"FALSE"))))))</f>
        <v>1.0780000000000001</v>
      </c>
      <c r="I67" s="23">
        <f>IF(AND($K$3=1,$K$4="N"),Q67,IF(AND($K$3=2,$K$4="N"),S67,IF(AND($K$3=3,$K$4="N"),U67,IF(AND($K$3=1,$K$4="Y"),W67,IF(AND($K$3=2,$K$4="Y"),Y67,IF(AND($K$3=3,$K$4="Y"),AA67,"FALSE"))))))</f>
        <v>54.97</v>
      </c>
      <c r="J67" s="8" t="str">
        <f>IF(OUT!F155="", "", OUT!F155)</f>
        <v>STRIP TRAY</v>
      </c>
      <c r="K67" s="8">
        <f>IF(OUT!P155="", "", OUT!P155)</f>
        <v>51</v>
      </c>
      <c r="L67" s="8" t="str">
        <f>IF(OUT!AE155="", "", OUT!AE155)</f>
        <v>NEW</v>
      </c>
      <c r="M67" s="8" t="str">
        <f>IF(OUT!AG155="", "", OUT!AG155)</f>
        <v>PAT</v>
      </c>
      <c r="N67" s="8" t="str">
        <f>IF(OUT!AQ155="", "", OUT!AQ155)</f>
        <v/>
      </c>
      <c r="O67" s="8" t="str">
        <f>IF(OUT!BM155="", "", OUT!BM155)</f>
        <v>T4</v>
      </c>
      <c r="P67" s="9">
        <f>IF(OUT!N155="", "", OUT!N155)</f>
        <v>1.0780000000000001</v>
      </c>
      <c r="Q67" s="10">
        <f>IF(OUT!O155="", "", OUT!O155)</f>
        <v>54.97</v>
      </c>
      <c r="R67" s="9">
        <f>IF(PPG!H155="", "", PPG!H155)</f>
        <v>1.006</v>
      </c>
      <c r="S67" s="10">
        <f>IF(PPG!I155="", "", PPG!I155)</f>
        <v>51.3</v>
      </c>
      <c r="T67" s="9">
        <f>IF(PPG!J155="", "", PPG!J155)</f>
        <v>0.94099999999999995</v>
      </c>
      <c r="U67" s="10">
        <f>IF(PPG!K155="", "", PPG!K155)</f>
        <v>47.99</v>
      </c>
      <c r="V67" s="9">
        <f>IF(PPG!Q155="", "", PPG!Q155)</f>
        <v>1.0629999999999999</v>
      </c>
      <c r="W67" s="10">
        <f>IF(PPG!R155="", "", PPG!R155)</f>
        <v>54.21</v>
      </c>
      <c r="X67" s="9">
        <f>IF(PPG!S155="", "", PPG!S155)</f>
        <v>0.99199999999999999</v>
      </c>
      <c r="Y67" s="10">
        <f>IF(PPG!T155="", "", PPG!T155)</f>
        <v>50.59</v>
      </c>
      <c r="Z67" s="9">
        <f>IF(PPG!U155="", "", PPG!U155)</f>
        <v>0.92900000000000005</v>
      </c>
      <c r="AA67" s="10">
        <f>IF(PPG!V155="", "", PPG!V155)</f>
        <v>47.37</v>
      </c>
      <c r="AB67" s="37" t="str">
        <f>IF(D67&lt;&gt;"",D67*I67, "0.00")</f>
        <v>0.00</v>
      </c>
    </row>
    <row r="68" spans="1:28">
      <c r="A68" s="8">
        <f>IF(OUT!C154="", "", OUT!C154)</f>
        <v>714</v>
      </c>
      <c r="B68" s="21">
        <f>IF(OUT!A154="", "", OUT!A154)</f>
        <v>96432</v>
      </c>
      <c r="C68" s="8" t="str">
        <f>IF(OUT!D154="", "", OUT!D154)</f>
        <v>ZZ</v>
      </c>
      <c r="D68" s="30"/>
      <c r="E68" s="8" t="str">
        <f>IF(OUT!E154="", "", OUT!E154)</f>
        <v>52 CELL</v>
      </c>
      <c r="F68" s="27" t="str">
        <f>IF(OUT!AE154="NEW", "✷", "")</f>
        <v>✷</v>
      </c>
      <c r="G68" s="11" t="str">
        <f>IF(OUT!B154="", "", OUT!B154)</f>
        <v>POINSETTIA EARLY ELEGANCE PINK</v>
      </c>
      <c r="H68" s="22">
        <f>IF(AND($K$3=1,$K$4="N"),P68,IF(AND($K$3=2,$K$4="N"),R68,IF(AND($K$3=3,$K$4="N"),T68,IF(AND($K$3=1,$K$4="Y"),V68,IF(AND($K$3=2,$K$4="Y"),X68,IF(AND($K$3=3,$K$4="Y"),Z68,"FALSE"))))))</f>
        <v>1.0780000000000001</v>
      </c>
      <c r="I68" s="23">
        <f>IF(AND($K$3=1,$K$4="N"),Q68,IF(AND($K$3=2,$K$4="N"),S68,IF(AND($K$3=3,$K$4="N"),U68,IF(AND($K$3=1,$K$4="Y"),W68,IF(AND($K$3=2,$K$4="Y"),Y68,IF(AND($K$3=3,$K$4="Y"),AA68,"FALSE"))))))</f>
        <v>54.97</v>
      </c>
      <c r="J68" s="8" t="str">
        <f>IF(OUT!F154="", "", OUT!F154)</f>
        <v>STRIP TRAY</v>
      </c>
      <c r="K68" s="8">
        <f>IF(OUT!P154="", "", OUT!P154)</f>
        <v>51</v>
      </c>
      <c r="L68" s="8" t="str">
        <f>IF(OUT!AE154="", "", OUT!AE154)</f>
        <v>NEW</v>
      </c>
      <c r="M68" s="8" t="str">
        <f>IF(OUT!AG154="", "", OUT!AG154)</f>
        <v>PAT</v>
      </c>
      <c r="N68" s="8" t="str">
        <f>IF(OUT!AQ154="", "", OUT!AQ154)</f>
        <v/>
      </c>
      <c r="O68" s="8" t="str">
        <f>IF(OUT!BM154="", "", OUT!BM154)</f>
        <v>T4</v>
      </c>
      <c r="P68" s="9">
        <f>IF(OUT!N154="", "", OUT!N154)</f>
        <v>1.0780000000000001</v>
      </c>
      <c r="Q68" s="10">
        <f>IF(OUT!O154="", "", OUT!O154)</f>
        <v>54.97</v>
      </c>
      <c r="R68" s="9">
        <f>IF(PPG!H154="", "", PPG!H154)</f>
        <v>1.006</v>
      </c>
      <c r="S68" s="10">
        <f>IF(PPG!I154="", "", PPG!I154)</f>
        <v>51.3</v>
      </c>
      <c r="T68" s="9">
        <f>IF(PPG!J154="", "", PPG!J154)</f>
        <v>0.94099999999999995</v>
      </c>
      <c r="U68" s="10">
        <f>IF(PPG!K154="", "", PPG!K154)</f>
        <v>47.99</v>
      </c>
      <c r="V68" s="9">
        <f>IF(PPG!Q154="", "", PPG!Q154)</f>
        <v>1.0629999999999999</v>
      </c>
      <c r="W68" s="10">
        <f>IF(PPG!R154="", "", PPG!R154)</f>
        <v>54.21</v>
      </c>
      <c r="X68" s="9">
        <f>IF(PPG!S154="", "", PPG!S154)</f>
        <v>0.99199999999999999</v>
      </c>
      <c r="Y68" s="10">
        <f>IF(PPG!T154="", "", PPG!T154)</f>
        <v>50.59</v>
      </c>
      <c r="Z68" s="9">
        <f>IF(PPG!U154="", "", PPG!U154)</f>
        <v>0.92900000000000005</v>
      </c>
      <c r="AA68" s="10">
        <f>IF(PPG!V154="", "", PPG!V154)</f>
        <v>47.37</v>
      </c>
      <c r="AB68" s="37" t="str">
        <f>IF(D68&lt;&gt;"",D68*I68, "0.00")</f>
        <v>0.00</v>
      </c>
    </row>
    <row r="69" spans="1:28">
      <c r="A69" s="8">
        <f>IF(OUT!C156="", "", OUT!C156)</f>
        <v>714</v>
      </c>
      <c r="B69" s="21">
        <f>IF(OUT!A156="", "", OUT!A156)</f>
        <v>96434</v>
      </c>
      <c r="C69" s="8" t="str">
        <f>IF(OUT!D156="", "", OUT!D156)</f>
        <v>ZZ</v>
      </c>
      <c r="D69" s="30"/>
      <c r="E69" s="8" t="str">
        <f>IF(OUT!E156="", "", OUT!E156)</f>
        <v>52 CELL</v>
      </c>
      <c r="F69" s="27" t="str">
        <f>IF(OUT!AE156="NEW", "✷", "")</f>
        <v>✷</v>
      </c>
      <c r="G69" s="11" t="str">
        <f>IF(OUT!B156="", "", OUT!B156)</f>
        <v>POINSETTIA EARLY ELEGANCE RED</v>
      </c>
      <c r="H69" s="22">
        <f>IF(AND($K$3=1,$K$4="N"),P69,IF(AND($K$3=2,$K$4="N"),R69,IF(AND($K$3=3,$K$4="N"),T69,IF(AND($K$3=1,$K$4="Y"),V69,IF(AND($K$3=2,$K$4="Y"),X69,IF(AND($K$3=3,$K$4="Y"),Z69,"FALSE"))))))</f>
        <v>1.0780000000000001</v>
      </c>
      <c r="I69" s="23">
        <f>IF(AND($K$3=1,$K$4="N"),Q69,IF(AND($K$3=2,$K$4="N"),S69,IF(AND($K$3=3,$K$4="N"),U69,IF(AND($K$3=1,$K$4="Y"),W69,IF(AND($K$3=2,$K$4="Y"),Y69,IF(AND($K$3=3,$K$4="Y"),AA69,"FALSE"))))))</f>
        <v>54.97</v>
      </c>
      <c r="J69" s="8" t="str">
        <f>IF(OUT!F156="", "", OUT!F156)</f>
        <v>STRIP TRAY</v>
      </c>
      <c r="K69" s="8">
        <f>IF(OUT!P156="", "", OUT!P156)</f>
        <v>51</v>
      </c>
      <c r="L69" s="8" t="str">
        <f>IF(OUT!AE156="", "", OUT!AE156)</f>
        <v>NEW</v>
      </c>
      <c r="M69" s="8" t="str">
        <f>IF(OUT!AG156="", "", OUT!AG156)</f>
        <v/>
      </c>
      <c r="N69" s="8" t="str">
        <f>IF(OUT!AQ156="", "", OUT!AQ156)</f>
        <v/>
      </c>
      <c r="O69" s="8" t="str">
        <f>IF(OUT!BM156="", "", OUT!BM156)</f>
        <v>T4</v>
      </c>
      <c r="P69" s="9">
        <f>IF(OUT!N156="", "", OUT!N156)</f>
        <v>1.0780000000000001</v>
      </c>
      <c r="Q69" s="10">
        <f>IF(OUT!O156="", "", OUT!O156)</f>
        <v>54.97</v>
      </c>
      <c r="R69" s="9">
        <f>IF(PPG!H156="", "", PPG!H156)</f>
        <v>1.006</v>
      </c>
      <c r="S69" s="10">
        <f>IF(PPG!I156="", "", PPG!I156)</f>
        <v>51.3</v>
      </c>
      <c r="T69" s="9">
        <f>IF(PPG!J156="", "", PPG!J156)</f>
        <v>0.94099999999999995</v>
      </c>
      <c r="U69" s="10">
        <f>IF(PPG!K156="", "", PPG!K156)</f>
        <v>47.99</v>
      </c>
      <c r="V69" s="9">
        <f>IF(PPG!Q156="", "", PPG!Q156)</f>
        <v>1.0629999999999999</v>
      </c>
      <c r="W69" s="10">
        <f>IF(PPG!R156="", "", PPG!R156)</f>
        <v>54.21</v>
      </c>
      <c r="X69" s="9">
        <f>IF(PPG!S156="", "", PPG!S156)</f>
        <v>0.99199999999999999</v>
      </c>
      <c r="Y69" s="10">
        <f>IF(PPG!T156="", "", PPG!T156)</f>
        <v>50.59</v>
      </c>
      <c r="Z69" s="9">
        <f>IF(PPG!U156="", "", PPG!U156)</f>
        <v>0.92900000000000005</v>
      </c>
      <c r="AA69" s="10">
        <f>IF(PPG!V156="", "", PPG!V156)</f>
        <v>47.37</v>
      </c>
      <c r="AB69" s="37" t="str">
        <f>IF(D69&lt;&gt;"",D69*I69, "0.00")</f>
        <v>0.00</v>
      </c>
    </row>
    <row r="70" spans="1:28">
      <c r="A70" s="8">
        <f>IF(OUT!C157="", "", OUT!C157)</f>
        <v>714</v>
      </c>
      <c r="B70" s="21">
        <f>IF(OUT!A157="", "", OUT!A157)</f>
        <v>96435</v>
      </c>
      <c r="C70" s="8" t="str">
        <f>IF(OUT!D157="", "", OUT!D157)</f>
        <v>ZZ</v>
      </c>
      <c r="D70" s="30"/>
      <c r="E70" s="8" t="str">
        <f>IF(OUT!E157="", "", OUT!E157)</f>
        <v>52 CELL</v>
      </c>
      <c r="F70" s="27" t="str">
        <f>IF(OUT!AE157="NEW", "✷", "")</f>
        <v>✷</v>
      </c>
      <c r="G70" s="11" t="str">
        <f>IF(OUT!B157="", "", OUT!B157)</f>
        <v>POINSETTIA EARLY ELEGANCE WHITE</v>
      </c>
      <c r="H70" s="22">
        <f>IF(AND($K$3=1,$K$4="N"),P70,IF(AND($K$3=2,$K$4="N"),R70,IF(AND($K$3=3,$K$4="N"),T70,IF(AND($K$3=1,$K$4="Y"),V70,IF(AND($K$3=2,$K$4="Y"),X70,IF(AND($K$3=3,$K$4="Y"),Z70,"FALSE"))))))</f>
        <v>1.0780000000000001</v>
      </c>
      <c r="I70" s="23">
        <f>IF(AND($K$3=1,$K$4="N"),Q70,IF(AND($K$3=2,$K$4="N"),S70,IF(AND($K$3=3,$K$4="N"),U70,IF(AND($K$3=1,$K$4="Y"),W70,IF(AND($K$3=2,$K$4="Y"),Y70,IF(AND($K$3=3,$K$4="Y"),AA70,"FALSE"))))))</f>
        <v>54.97</v>
      </c>
      <c r="J70" s="8" t="str">
        <f>IF(OUT!F157="", "", OUT!F157)</f>
        <v>STRIP TRAY</v>
      </c>
      <c r="K70" s="8">
        <f>IF(OUT!P157="", "", OUT!P157)</f>
        <v>51</v>
      </c>
      <c r="L70" s="8" t="str">
        <f>IF(OUT!AE157="", "", OUT!AE157)</f>
        <v>NEW</v>
      </c>
      <c r="M70" s="8" t="str">
        <f>IF(OUT!AG157="", "", OUT!AG157)</f>
        <v>PAT</v>
      </c>
      <c r="N70" s="8" t="str">
        <f>IF(OUT!AQ157="", "", OUT!AQ157)</f>
        <v/>
      </c>
      <c r="O70" s="8" t="str">
        <f>IF(OUT!BM157="", "", OUT!BM157)</f>
        <v>T4</v>
      </c>
      <c r="P70" s="9">
        <f>IF(OUT!N157="", "", OUT!N157)</f>
        <v>1.0780000000000001</v>
      </c>
      <c r="Q70" s="10">
        <f>IF(OUT!O157="", "", OUT!O157)</f>
        <v>54.97</v>
      </c>
      <c r="R70" s="9">
        <f>IF(PPG!H157="", "", PPG!H157)</f>
        <v>1.006</v>
      </c>
      <c r="S70" s="10">
        <f>IF(PPG!I157="", "", PPG!I157)</f>
        <v>51.3</v>
      </c>
      <c r="T70" s="9">
        <f>IF(PPG!J157="", "", PPG!J157)</f>
        <v>0.94099999999999995</v>
      </c>
      <c r="U70" s="10">
        <f>IF(PPG!K157="", "", PPG!K157)</f>
        <v>47.99</v>
      </c>
      <c r="V70" s="9">
        <f>IF(PPG!Q157="", "", PPG!Q157)</f>
        <v>1.0629999999999999</v>
      </c>
      <c r="W70" s="10">
        <f>IF(PPG!R157="", "", PPG!R157)</f>
        <v>54.21</v>
      </c>
      <c r="X70" s="9">
        <f>IF(PPG!S157="", "", PPG!S157)</f>
        <v>0.99199999999999999</v>
      </c>
      <c r="Y70" s="10">
        <f>IF(PPG!T157="", "", PPG!T157)</f>
        <v>50.59</v>
      </c>
      <c r="Z70" s="9">
        <f>IF(PPG!U157="", "", PPG!U157)</f>
        <v>0.92900000000000005</v>
      </c>
      <c r="AA70" s="10">
        <f>IF(PPG!V157="", "", PPG!V157)</f>
        <v>47.37</v>
      </c>
      <c r="AB70" s="37" t="str">
        <f>IF(D70&lt;&gt;"",D70*I70, "0.00")</f>
        <v>0.00</v>
      </c>
    </row>
    <row r="71" spans="1:28">
      <c r="A71" s="8">
        <f>IF(OUT!C134="", "", OUT!C134)</f>
        <v>714</v>
      </c>
      <c r="B71" s="21">
        <f>IF(OUT!A134="", "", OUT!A134)</f>
        <v>94355</v>
      </c>
      <c r="C71" s="8" t="str">
        <f>IF(OUT!D134="", "", OUT!D134)</f>
        <v>ZZ</v>
      </c>
      <c r="D71" s="30"/>
      <c r="E71" s="8" t="str">
        <f>IF(OUT!E134="", "", OUT!E134)</f>
        <v>52 CELL</v>
      </c>
      <c r="F71" s="27" t="str">
        <f>IF(OUT!AE134="NEW", "✷", "")</f>
        <v/>
      </c>
      <c r="G71" s="11" t="str">
        <f>IF(OUT!B134="", "", OUT!B134)</f>
        <v>POINSETTIA EARLY POLLY'S PINK</v>
      </c>
      <c r="H71" s="22">
        <f>IF(AND($K$3=1,$K$4="N"),P71,IF(AND($K$3=2,$K$4="N"),R71,IF(AND($K$3=3,$K$4="N"),T71,IF(AND($K$3=1,$K$4="Y"),V71,IF(AND($K$3=2,$K$4="Y"),X71,IF(AND($K$3=3,$K$4="Y"),Z71,"FALSE"))))))</f>
        <v>1.1080000000000001</v>
      </c>
      <c r="I71" s="23">
        <f>IF(AND($K$3=1,$K$4="N"),Q71,IF(AND($K$3=2,$K$4="N"),S71,IF(AND($K$3=3,$K$4="N"),U71,IF(AND($K$3=1,$K$4="Y"),W71,IF(AND($K$3=2,$K$4="Y"),Y71,IF(AND($K$3=3,$K$4="Y"),AA71,"FALSE"))))))</f>
        <v>56.5</v>
      </c>
      <c r="J71" s="8" t="str">
        <f>IF(OUT!F134="", "", OUT!F134)</f>
        <v>STRIP TRAY</v>
      </c>
      <c r="K71" s="8">
        <f>IF(OUT!P134="", "", OUT!P134)</f>
        <v>51</v>
      </c>
      <c r="L71" s="8" t="str">
        <f>IF(OUT!AE134="", "", OUT!AE134)</f>
        <v/>
      </c>
      <c r="M71" s="8" t="str">
        <f>IF(OUT!AG134="", "", OUT!AG134)</f>
        <v/>
      </c>
      <c r="N71" s="8" t="str">
        <f>IF(OUT!AQ134="", "", OUT!AQ134)</f>
        <v/>
      </c>
      <c r="O71" s="8" t="str">
        <f>IF(OUT!BM134="", "", OUT!BM134)</f>
        <v>T4</v>
      </c>
      <c r="P71" s="9">
        <f>IF(OUT!N134="", "", OUT!N134)</f>
        <v>1.1080000000000001</v>
      </c>
      <c r="Q71" s="10">
        <f>IF(OUT!O134="", "", OUT!O134)</f>
        <v>56.5</v>
      </c>
      <c r="R71" s="9">
        <f>IF(PPG!H134="", "", PPG!H134)</f>
        <v>1.034</v>
      </c>
      <c r="S71" s="10">
        <f>IF(PPG!I134="", "", PPG!I134)</f>
        <v>52.73</v>
      </c>
      <c r="T71" s="9">
        <f>IF(PPG!J134="", "", PPG!J134)</f>
        <v>0.96799999999999997</v>
      </c>
      <c r="U71" s="10">
        <f>IF(PPG!K134="", "", PPG!K134)</f>
        <v>49.36</v>
      </c>
      <c r="V71" s="9">
        <f>IF(PPG!Q134="", "", PPG!Q134)</f>
        <v>1.093</v>
      </c>
      <c r="W71" s="10">
        <f>IF(PPG!R134="", "", PPG!R134)</f>
        <v>55.74</v>
      </c>
      <c r="X71" s="9">
        <f>IF(PPG!S134="", "", PPG!S134)</f>
        <v>1.0209999999999999</v>
      </c>
      <c r="Y71" s="10">
        <f>IF(PPG!T134="", "", PPG!T134)</f>
        <v>52.07</v>
      </c>
      <c r="Z71" s="9">
        <f>IF(PPG!U134="", "", PPG!U134)</f>
        <v>0.95599999999999996</v>
      </c>
      <c r="AA71" s="10">
        <f>IF(PPG!V134="", "", PPG!V134)</f>
        <v>48.75</v>
      </c>
      <c r="AB71" s="37" t="str">
        <f>IF(D71&lt;&gt;"",D71*I71, "0.00")</f>
        <v>0.00</v>
      </c>
    </row>
    <row r="72" spans="1:28">
      <c r="A72" s="8">
        <f>IF(OUT!C46="", "", OUT!C46)</f>
        <v>714</v>
      </c>
      <c r="B72" s="21">
        <f>IF(OUT!A46="", "", OUT!A46)</f>
        <v>71622</v>
      </c>
      <c r="C72" s="8" t="str">
        <f>IF(OUT!D46="", "", OUT!D46)</f>
        <v>ZZ</v>
      </c>
      <c r="D72" s="30"/>
      <c r="E72" s="8" t="str">
        <f>IF(OUT!E46="", "", OUT!E46)</f>
        <v>52 CELL</v>
      </c>
      <c r="F72" s="27" t="str">
        <f>IF(OUT!AE46="NEW", "✷", "")</f>
        <v/>
      </c>
      <c r="G72" s="11" t="str">
        <f>IF(OUT!B46="", "", OUT!B46)</f>
        <v>POINSETTIA ENDURING MARBLE (Midseason Cream/Pink)</v>
      </c>
      <c r="H72" s="22">
        <f>IF(AND($K$3=1,$K$4="N"),P72,IF(AND($K$3=2,$K$4="N"),R72,IF(AND($K$3=3,$K$4="N"),T72,IF(AND($K$3=1,$K$4="Y"),V72,IF(AND($K$3=2,$K$4="Y"),X72,IF(AND($K$3=3,$K$4="Y"),Z72,"FALSE"))))))</f>
        <v>1.1080000000000001</v>
      </c>
      <c r="I72" s="23">
        <f>IF(AND($K$3=1,$K$4="N"),Q72,IF(AND($K$3=2,$K$4="N"),S72,IF(AND($K$3=3,$K$4="N"),U72,IF(AND($K$3=1,$K$4="Y"),W72,IF(AND($K$3=2,$K$4="Y"),Y72,IF(AND($K$3=3,$K$4="Y"),AA72,"FALSE"))))))</f>
        <v>56.5</v>
      </c>
      <c r="J72" s="8" t="str">
        <f>IF(OUT!F46="", "", OUT!F46)</f>
        <v>STRIP TRAY</v>
      </c>
      <c r="K72" s="8">
        <f>IF(OUT!P46="", "", OUT!P46)</f>
        <v>51</v>
      </c>
      <c r="L72" s="8" t="str">
        <f>IF(OUT!AE46="", "", OUT!AE46)</f>
        <v/>
      </c>
      <c r="M72" s="8" t="str">
        <f>IF(OUT!AG46="", "", OUT!AG46)</f>
        <v>PAT</v>
      </c>
      <c r="N72" s="8" t="str">
        <f>IF(OUT!AQ46="", "", OUT!AQ46)</f>
        <v/>
      </c>
      <c r="O72" s="8" t="str">
        <f>IF(OUT!BM46="", "", OUT!BM46)</f>
        <v>T4</v>
      </c>
      <c r="P72" s="9">
        <f>IF(OUT!N46="", "", OUT!N46)</f>
        <v>1.1080000000000001</v>
      </c>
      <c r="Q72" s="10">
        <f>IF(OUT!O46="", "", OUT!O46)</f>
        <v>56.5</v>
      </c>
      <c r="R72" s="9">
        <f>IF(PPG!H46="", "", PPG!H46)</f>
        <v>1.034</v>
      </c>
      <c r="S72" s="10">
        <f>IF(PPG!I46="", "", PPG!I46)</f>
        <v>52.73</v>
      </c>
      <c r="T72" s="9">
        <f>IF(PPG!J46="", "", PPG!J46)</f>
        <v>0.96799999999999997</v>
      </c>
      <c r="U72" s="10">
        <f>IF(PPG!K46="", "", PPG!K46)</f>
        <v>49.36</v>
      </c>
      <c r="V72" s="9">
        <f>IF(PPG!Q46="", "", PPG!Q46)</f>
        <v>1.093</v>
      </c>
      <c r="W72" s="10">
        <f>IF(PPG!R46="", "", PPG!R46)</f>
        <v>55.74</v>
      </c>
      <c r="X72" s="9">
        <f>IF(PPG!S46="", "", PPG!S46)</f>
        <v>1.0209999999999999</v>
      </c>
      <c r="Y72" s="10">
        <f>IF(PPG!T46="", "", PPG!T46)</f>
        <v>52.07</v>
      </c>
      <c r="Z72" s="9">
        <f>IF(PPG!U46="", "", PPG!U46)</f>
        <v>0.95599999999999996</v>
      </c>
      <c r="AA72" s="10">
        <f>IF(PPG!V46="", "", PPG!V46)</f>
        <v>48.75</v>
      </c>
      <c r="AB72" s="37" t="str">
        <f>IF(D72&lt;&gt;"",D72*I72, "0.00")</f>
        <v>0.00</v>
      </c>
    </row>
    <row r="73" spans="1:28">
      <c r="A73" s="8">
        <f>IF(OUT!C26="", "", OUT!C26)</f>
        <v>714</v>
      </c>
      <c r="B73" s="21">
        <f>IF(OUT!A26="", "", OUT!A26)</f>
        <v>65623</v>
      </c>
      <c r="C73" s="8" t="str">
        <f>IF(OUT!D26="", "", OUT!D26)</f>
        <v>ZZ</v>
      </c>
      <c r="D73" s="30"/>
      <c r="E73" s="8" t="str">
        <f>IF(OUT!E26="", "", OUT!E26)</f>
        <v>52 CELL</v>
      </c>
      <c r="F73" s="27" t="str">
        <f>IF(OUT!AE26="NEW", "✷", "")</f>
        <v/>
      </c>
      <c r="G73" s="11" t="str">
        <f>IF(OUT!B26="", "", OUT!B26)</f>
        <v>POINSETTIA ENDURING PINK (Midseason)</v>
      </c>
      <c r="H73" s="22">
        <f>IF(AND($K$3=1,$K$4="N"),P73,IF(AND($K$3=2,$K$4="N"),R73,IF(AND($K$3=3,$K$4="N"),T73,IF(AND($K$3=1,$K$4="Y"),V73,IF(AND($K$3=2,$K$4="Y"),X73,IF(AND($K$3=3,$K$4="Y"),Z73,"FALSE"))))))</f>
        <v>1.1080000000000001</v>
      </c>
      <c r="I73" s="23">
        <f>IF(AND($K$3=1,$K$4="N"),Q73,IF(AND($K$3=2,$K$4="N"),S73,IF(AND($K$3=3,$K$4="N"),U73,IF(AND($K$3=1,$K$4="Y"),W73,IF(AND($K$3=2,$K$4="Y"),Y73,IF(AND($K$3=3,$K$4="Y"),AA73,"FALSE"))))))</f>
        <v>56.5</v>
      </c>
      <c r="J73" s="8" t="str">
        <f>IF(OUT!F26="", "", OUT!F26)</f>
        <v>STRIP TRAY</v>
      </c>
      <c r="K73" s="8">
        <f>IF(OUT!P26="", "", OUT!P26)</f>
        <v>51</v>
      </c>
      <c r="L73" s="8" t="str">
        <f>IF(OUT!AE26="", "", OUT!AE26)</f>
        <v/>
      </c>
      <c r="M73" s="8" t="str">
        <f>IF(OUT!AG26="", "", OUT!AG26)</f>
        <v>PAT</v>
      </c>
      <c r="N73" s="8" t="str">
        <f>IF(OUT!AQ26="", "", OUT!AQ26)</f>
        <v/>
      </c>
      <c r="O73" s="8" t="str">
        <f>IF(OUT!BM26="", "", OUT!BM26)</f>
        <v>T4</v>
      </c>
      <c r="P73" s="9">
        <f>IF(OUT!N26="", "", OUT!N26)</f>
        <v>1.1080000000000001</v>
      </c>
      <c r="Q73" s="10">
        <f>IF(OUT!O26="", "", OUT!O26)</f>
        <v>56.5</v>
      </c>
      <c r="R73" s="9">
        <f>IF(PPG!H26="", "", PPG!H26)</f>
        <v>1.034</v>
      </c>
      <c r="S73" s="10">
        <f>IF(PPG!I26="", "", PPG!I26)</f>
        <v>52.73</v>
      </c>
      <c r="T73" s="9">
        <f>IF(PPG!J26="", "", PPG!J26)</f>
        <v>0.96799999999999997</v>
      </c>
      <c r="U73" s="10">
        <f>IF(PPG!K26="", "", PPG!K26)</f>
        <v>49.36</v>
      </c>
      <c r="V73" s="9">
        <f>IF(PPG!Q26="", "", PPG!Q26)</f>
        <v>1.093</v>
      </c>
      <c r="W73" s="10">
        <f>IF(PPG!R26="", "", PPG!R26)</f>
        <v>55.74</v>
      </c>
      <c r="X73" s="9">
        <f>IF(PPG!S26="", "", PPG!S26)</f>
        <v>1.0209999999999999</v>
      </c>
      <c r="Y73" s="10">
        <f>IF(PPG!T26="", "", PPG!T26)</f>
        <v>52.07</v>
      </c>
      <c r="Z73" s="9">
        <f>IF(PPG!U26="", "", PPG!U26)</f>
        <v>0.95599999999999996</v>
      </c>
      <c r="AA73" s="10">
        <f>IF(PPG!V26="", "", PPG!V26)</f>
        <v>48.75</v>
      </c>
      <c r="AB73" s="37" t="str">
        <f>IF(D73&lt;&gt;"",D73*I73, "0.00")</f>
        <v>0.00</v>
      </c>
    </row>
    <row r="74" spans="1:28">
      <c r="A74" s="8">
        <f>IF(OUT!C47="", "", OUT!C47)</f>
        <v>714</v>
      </c>
      <c r="B74" s="21">
        <f>IF(OUT!A47="", "", OUT!A47)</f>
        <v>71624</v>
      </c>
      <c r="C74" s="8" t="str">
        <f>IF(OUT!D47="", "", OUT!D47)</f>
        <v>ZZ</v>
      </c>
      <c r="D74" s="30"/>
      <c r="E74" s="8" t="str">
        <f>IF(OUT!E47="", "", OUT!E47)</f>
        <v>52 CELL</v>
      </c>
      <c r="F74" s="27" t="str">
        <f>IF(OUT!AE47="NEW", "✷", "")</f>
        <v/>
      </c>
      <c r="G74" s="11" t="str">
        <f>IF(OUT!B47="", "", OUT!B47)</f>
        <v>POINSETTIA ENDURING RED (Midseason)</v>
      </c>
      <c r="H74" s="22">
        <f>IF(AND($K$3=1,$K$4="N"),P74,IF(AND($K$3=2,$K$4="N"),R74,IF(AND($K$3=3,$K$4="N"),T74,IF(AND($K$3=1,$K$4="Y"),V74,IF(AND($K$3=2,$K$4="Y"),X74,IF(AND($K$3=3,$K$4="Y"),Z74,"FALSE"))))))</f>
        <v>1.1080000000000001</v>
      </c>
      <c r="I74" s="23">
        <f>IF(AND($K$3=1,$K$4="N"),Q74,IF(AND($K$3=2,$K$4="N"),S74,IF(AND($K$3=3,$K$4="N"),U74,IF(AND($K$3=1,$K$4="Y"),W74,IF(AND($K$3=2,$K$4="Y"),Y74,IF(AND($K$3=3,$K$4="Y"),AA74,"FALSE"))))))</f>
        <v>56.5</v>
      </c>
      <c r="J74" s="8" t="str">
        <f>IF(OUT!F47="", "", OUT!F47)</f>
        <v>STRIP TRAY</v>
      </c>
      <c r="K74" s="8">
        <f>IF(OUT!P47="", "", OUT!P47)</f>
        <v>51</v>
      </c>
      <c r="L74" s="8" t="str">
        <f>IF(OUT!AE47="", "", OUT!AE47)</f>
        <v/>
      </c>
      <c r="M74" s="8" t="str">
        <f>IF(OUT!AG47="", "", OUT!AG47)</f>
        <v>PAT</v>
      </c>
      <c r="N74" s="8" t="str">
        <f>IF(OUT!AQ47="", "", OUT!AQ47)</f>
        <v/>
      </c>
      <c r="O74" s="8" t="str">
        <f>IF(OUT!BM47="", "", OUT!BM47)</f>
        <v>T4</v>
      </c>
      <c r="P74" s="9">
        <f>IF(OUT!N47="", "", OUT!N47)</f>
        <v>1.1080000000000001</v>
      </c>
      <c r="Q74" s="10">
        <f>IF(OUT!O47="", "", OUT!O47)</f>
        <v>56.5</v>
      </c>
      <c r="R74" s="9">
        <f>IF(PPG!H47="", "", PPG!H47)</f>
        <v>1.034</v>
      </c>
      <c r="S74" s="10">
        <f>IF(PPG!I47="", "", PPG!I47)</f>
        <v>52.73</v>
      </c>
      <c r="T74" s="9">
        <f>IF(PPG!J47="", "", PPG!J47)</f>
        <v>0.96799999999999997</v>
      </c>
      <c r="U74" s="10">
        <f>IF(PPG!K47="", "", PPG!K47)</f>
        <v>49.36</v>
      </c>
      <c r="V74" s="9">
        <f>IF(PPG!Q47="", "", PPG!Q47)</f>
        <v>1.093</v>
      </c>
      <c r="W74" s="10">
        <f>IF(PPG!R47="", "", PPG!R47)</f>
        <v>55.74</v>
      </c>
      <c r="X74" s="9">
        <f>IF(PPG!S47="", "", PPG!S47)</f>
        <v>1.0209999999999999</v>
      </c>
      <c r="Y74" s="10">
        <f>IF(PPG!T47="", "", PPG!T47)</f>
        <v>52.07</v>
      </c>
      <c r="Z74" s="9">
        <f>IF(PPG!U47="", "", PPG!U47)</f>
        <v>0.95599999999999996</v>
      </c>
      <c r="AA74" s="10">
        <f>IF(PPG!V47="", "", PPG!V47)</f>
        <v>48.75</v>
      </c>
      <c r="AB74" s="37" t="str">
        <f>IF(D74&lt;&gt;"",D74*I74, "0.00")</f>
        <v>0.00</v>
      </c>
    </row>
    <row r="75" spans="1:28">
      <c r="A75" s="8">
        <f>IF(OUT!C48="", "", OUT!C48)</f>
        <v>714</v>
      </c>
      <c r="B75" s="21">
        <f>IF(OUT!A48="", "", OUT!A48)</f>
        <v>71630</v>
      </c>
      <c r="C75" s="8" t="str">
        <f>IF(OUT!D48="", "", OUT!D48)</f>
        <v>ZZ</v>
      </c>
      <c r="D75" s="30"/>
      <c r="E75" s="8" t="str">
        <f>IF(OUT!E48="", "", OUT!E48)</f>
        <v>52 CELL</v>
      </c>
      <c r="F75" s="27" t="str">
        <f>IF(OUT!AE48="NEW", "✷", "")</f>
        <v/>
      </c>
      <c r="G75" s="11" t="str">
        <f>IF(OUT!B48="", "", OUT!B48)</f>
        <v>POINSETTIA ENDURING WHITE (Midseason)</v>
      </c>
      <c r="H75" s="22">
        <f>IF(AND($K$3=1,$K$4="N"),P75,IF(AND($K$3=2,$K$4="N"),R75,IF(AND($K$3=3,$K$4="N"),T75,IF(AND($K$3=1,$K$4="Y"),V75,IF(AND($K$3=2,$K$4="Y"),X75,IF(AND($K$3=3,$K$4="Y"),Z75,"FALSE"))))))</f>
        <v>1.1080000000000001</v>
      </c>
      <c r="I75" s="23">
        <f>IF(AND($K$3=1,$K$4="N"),Q75,IF(AND($K$3=2,$K$4="N"),S75,IF(AND($K$3=3,$K$4="N"),U75,IF(AND($K$3=1,$K$4="Y"),W75,IF(AND($K$3=2,$K$4="Y"),Y75,IF(AND($K$3=3,$K$4="Y"),AA75,"FALSE"))))))</f>
        <v>56.5</v>
      </c>
      <c r="J75" s="8" t="str">
        <f>IF(OUT!F48="", "", OUT!F48)</f>
        <v>STRIP TRAY</v>
      </c>
      <c r="K75" s="8">
        <f>IF(OUT!P48="", "", OUT!P48)</f>
        <v>51</v>
      </c>
      <c r="L75" s="8" t="str">
        <f>IF(OUT!AE48="", "", OUT!AE48)</f>
        <v/>
      </c>
      <c r="M75" s="8" t="str">
        <f>IF(OUT!AG48="", "", OUT!AG48)</f>
        <v>PAT</v>
      </c>
      <c r="N75" s="8" t="str">
        <f>IF(OUT!AQ48="", "", OUT!AQ48)</f>
        <v/>
      </c>
      <c r="O75" s="8" t="str">
        <f>IF(OUT!BM48="", "", OUT!BM48)</f>
        <v>T4</v>
      </c>
      <c r="P75" s="9">
        <f>IF(OUT!N48="", "", OUT!N48)</f>
        <v>1.1080000000000001</v>
      </c>
      <c r="Q75" s="10">
        <f>IF(OUT!O48="", "", OUT!O48)</f>
        <v>56.5</v>
      </c>
      <c r="R75" s="9">
        <f>IF(PPG!H48="", "", PPG!H48)</f>
        <v>1.034</v>
      </c>
      <c r="S75" s="10">
        <f>IF(PPG!I48="", "", PPG!I48)</f>
        <v>52.73</v>
      </c>
      <c r="T75" s="9">
        <f>IF(PPG!J48="", "", PPG!J48)</f>
        <v>0.96799999999999997</v>
      </c>
      <c r="U75" s="10">
        <f>IF(PPG!K48="", "", PPG!K48)</f>
        <v>49.36</v>
      </c>
      <c r="V75" s="9">
        <f>IF(PPG!Q48="", "", PPG!Q48)</f>
        <v>1.093</v>
      </c>
      <c r="W75" s="10">
        <f>IF(PPG!R48="", "", PPG!R48)</f>
        <v>55.74</v>
      </c>
      <c r="X75" s="9">
        <f>IF(PPG!S48="", "", PPG!S48)</f>
        <v>1.0209999999999999</v>
      </c>
      <c r="Y75" s="10">
        <f>IF(PPG!T48="", "", PPG!T48)</f>
        <v>52.07</v>
      </c>
      <c r="Z75" s="9">
        <f>IF(PPG!U48="", "", PPG!U48)</f>
        <v>0.95599999999999996</v>
      </c>
      <c r="AA75" s="10">
        <f>IF(PPG!V48="", "", PPG!V48)</f>
        <v>48.75</v>
      </c>
      <c r="AB75" s="37" t="str">
        <f>IF(D75&lt;&gt;"",D75*I75, "0.00")</f>
        <v>0.00</v>
      </c>
    </row>
    <row r="76" spans="1:28">
      <c r="A76" s="8">
        <f>IF(OUT!C72="", "", OUT!C72)</f>
        <v>714</v>
      </c>
      <c r="B76" s="21">
        <f>IF(OUT!A72="", "", OUT!A72)</f>
        <v>80831</v>
      </c>
      <c r="C76" s="8" t="str">
        <f>IF(OUT!D72="", "", OUT!D72)</f>
        <v>ZZ</v>
      </c>
      <c r="D76" s="30"/>
      <c r="E76" s="8" t="str">
        <f>IF(OUT!E72="", "", OUT!E72)</f>
        <v>52 CELL</v>
      </c>
      <c r="F76" s="27" t="str">
        <f>IF(OUT!AE72="NEW", "✷", "")</f>
        <v/>
      </c>
      <c r="G76" s="11" t="str">
        <f>IF(OUT!B72="", "", OUT!B72)</f>
        <v>POINSETTIA EURO GLORY RED (Late)</v>
      </c>
      <c r="H76" s="22">
        <f>IF(AND($K$3=1,$K$4="N"),P76,IF(AND($K$3=2,$K$4="N"),R76,IF(AND($K$3=3,$K$4="N"),T76,IF(AND($K$3=1,$K$4="Y"),V76,IF(AND($K$3=2,$K$4="Y"),X76,IF(AND($K$3=3,$K$4="Y"),Z76,"FALSE"))))))</f>
        <v>1.018</v>
      </c>
      <c r="I76" s="23">
        <f>IF(AND($K$3=1,$K$4="N"),Q76,IF(AND($K$3=2,$K$4="N"),S76,IF(AND($K$3=3,$K$4="N"),U76,IF(AND($K$3=1,$K$4="Y"),W76,IF(AND($K$3=2,$K$4="Y"),Y76,IF(AND($K$3=3,$K$4="Y"),AA76,"FALSE"))))))</f>
        <v>51.91</v>
      </c>
      <c r="J76" s="8" t="str">
        <f>IF(OUT!F72="", "", OUT!F72)</f>
        <v>STRIP TRAY</v>
      </c>
      <c r="K76" s="8">
        <f>IF(OUT!P72="", "", OUT!P72)</f>
        <v>51</v>
      </c>
      <c r="L76" s="8" t="str">
        <f>IF(OUT!AE72="", "", OUT!AE72)</f>
        <v/>
      </c>
      <c r="M76" s="8" t="str">
        <f>IF(OUT!AG72="", "", OUT!AG72)</f>
        <v>PAT</v>
      </c>
      <c r="N76" s="8" t="str">
        <f>IF(OUT!AQ72="", "", OUT!AQ72)</f>
        <v/>
      </c>
      <c r="O76" s="8" t="str">
        <f>IF(OUT!BM72="", "", OUT!BM72)</f>
        <v>T4</v>
      </c>
      <c r="P76" s="9">
        <f>IF(OUT!N72="", "", OUT!N72)</f>
        <v>1.018</v>
      </c>
      <c r="Q76" s="10">
        <f>IF(OUT!O72="", "", OUT!O72)</f>
        <v>51.91</v>
      </c>
      <c r="R76" s="9">
        <f>IF(PPG!H72="", "", PPG!H72)</f>
        <v>0.94899999999999995</v>
      </c>
      <c r="S76" s="10">
        <f>IF(PPG!I72="", "", PPG!I72)</f>
        <v>48.39</v>
      </c>
      <c r="T76" s="9">
        <f>IF(PPG!J72="", "", PPG!J72)</f>
        <v>0.88800000000000001</v>
      </c>
      <c r="U76" s="10">
        <f>IF(PPG!K72="", "", PPG!K72)</f>
        <v>45.28</v>
      </c>
      <c r="V76" s="9">
        <f>IF(PPG!Q72="", "", PPG!Q72)</f>
        <v>1.0029999999999999</v>
      </c>
      <c r="W76" s="10">
        <f>IF(PPG!R72="", "", PPG!R72)</f>
        <v>51.15</v>
      </c>
      <c r="X76" s="9">
        <f>IF(PPG!S72="", "", PPG!S72)</f>
        <v>0.93600000000000005</v>
      </c>
      <c r="Y76" s="10">
        <f>IF(PPG!T72="", "", PPG!T72)</f>
        <v>47.73</v>
      </c>
      <c r="Z76" s="9">
        <f>IF(PPG!U72="", "", PPG!U72)</f>
        <v>0.875</v>
      </c>
      <c r="AA76" s="10">
        <f>IF(PPG!V72="", "", PPG!V72)</f>
        <v>44.62</v>
      </c>
      <c r="AB76" s="37" t="str">
        <f>IF(D76&lt;&gt;"",D76*I76, "0.00")</f>
        <v>0.00</v>
      </c>
    </row>
    <row r="77" spans="1:28">
      <c r="A77" s="8">
        <f>IF(OUT!C158="", "", OUT!C158)</f>
        <v>714</v>
      </c>
      <c r="B77" s="21">
        <f>IF(OUT!A158="", "", OUT!A158)</f>
        <v>96436</v>
      </c>
      <c r="C77" s="8" t="str">
        <f>IF(OUT!D158="", "", OUT!D158)</f>
        <v>ZZ</v>
      </c>
      <c r="D77" s="30"/>
      <c r="E77" s="8" t="str">
        <f>IF(OUT!E158="", "", OUT!E158)</f>
        <v>52 CELL</v>
      </c>
      <c r="F77" s="27" t="str">
        <f>IF(OUT!AE158="NEW", "✷", "")</f>
        <v>✷</v>
      </c>
      <c r="G77" s="11" t="str">
        <f>IF(OUT!B158="", "", OUT!B158)</f>
        <v>POINSETTIA FABYULEOUS RED</v>
      </c>
      <c r="H77" s="22">
        <f>IF(AND($K$3=1,$K$4="N"),P77,IF(AND($K$3=2,$K$4="N"),R77,IF(AND($K$3=3,$K$4="N"),T77,IF(AND($K$3=1,$K$4="Y"),V77,IF(AND($K$3=2,$K$4="Y"),X77,IF(AND($K$3=3,$K$4="Y"),Z77,"FALSE"))))))</f>
        <v>1.1080000000000001</v>
      </c>
      <c r="I77" s="23">
        <f>IF(AND($K$3=1,$K$4="N"),Q77,IF(AND($K$3=2,$K$4="N"),S77,IF(AND($K$3=3,$K$4="N"),U77,IF(AND($K$3=1,$K$4="Y"),W77,IF(AND($K$3=2,$K$4="Y"),Y77,IF(AND($K$3=3,$K$4="Y"),AA77,"FALSE"))))))</f>
        <v>56.5</v>
      </c>
      <c r="J77" s="8" t="str">
        <f>IF(OUT!F158="", "", OUT!F158)</f>
        <v>STRIP TRAY</v>
      </c>
      <c r="K77" s="8">
        <f>IF(OUT!P158="", "", OUT!P158)</f>
        <v>51</v>
      </c>
      <c r="L77" s="8" t="str">
        <f>IF(OUT!AE158="", "", OUT!AE158)</f>
        <v>NEW</v>
      </c>
      <c r="M77" s="8" t="str">
        <f>IF(OUT!AG158="", "", OUT!AG158)</f>
        <v>PAT</v>
      </c>
      <c r="N77" s="8" t="str">
        <f>IF(OUT!AQ158="", "", OUT!AQ158)</f>
        <v/>
      </c>
      <c r="O77" s="8" t="str">
        <f>IF(OUT!BM158="", "", OUT!BM158)</f>
        <v>T4</v>
      </c>
      <c r="P77" s="9">
        <f>IF(OUT!N158="", "", OUT!N158)</f>
        <v>1.1080000000000001</v>
      </c>
      <c r="Q77" s="10">
        <f>IF(OUT!O158="", "", OUT!O158)</f>
        <v>56.5</v>
      </c>
      <c r="R77" s="9">
        <f>IF(PPG!H158="", "", PPG!H158)</f>
        <v>1.034</v>
      </c>
      <c r="S77" s="10">
        <f>IF(PPG!I158="", "", PPG!I158)</f>
        <v>52.73</v>
      </c>
      <c r="T77" s="9">
        <f>IF(PPG!J158="", "", PPG!J158)</f>
        <v>0.96799999999999997</v>
      </c>
      <c r="U77" s="10">
        <f>IF(PPG!K158="", "", PPG!K158)</f>
        <v>49.36</v>
      </c>
      <c r="V77" s="9">
        <f>IF(PPG!Q158="", "", PPG!Q158)</f>
        <v>1.093</v>
      </c>
      <c r="W77" s="10">
        <f>IF(PPG!R158="", "", PPG!R158)</f>
        <v>55.74</v>
      </c>
      <c r="X77" s="9">
        <f>IF(PPG!S158="", "", PPG!S158)</f>
        <v>1.0209999999999999</v>
      </c>
      <c r="Y77" s="10">
        <f>IF(PPG!T158="", "", PPG!T158)</f>
        <v>52.07</v>
      </c>
      <c r="Z77" s="9">
        <f>IF(PPG!U158="", "", PPG!U158)</f>
        <v>0.95599999999999996</v>
      </c>
      <c r="AA77" s="10">
        <f>IF(PPG!V158="", "", PPG!V158)</f>
        <v>48.75</v>
      </c>
      <c r="AB77" s="37" t="str">
        <f>IF(D77&lt;&gt;"",D77*I77, "0.00")</f>
        <v>0.00</v>
      </c>
    </row>
    <row r="78" spans="1:28">
      <c r="A78" s="8">
        <f>IF(OUT!C68="", "", OUT!C68)</f>
        <v>714</v>
      </c>
      <c r="B78" s="21">
        <f>IF(OUT!A68="", "", OUT!A68)</f>
        <v>78874</v>
      </c>
      <c r="C78" s="8" t="str">
        <f>IF(OUT!D68="", "", OUT!D68)</f>
        <v>ZZ</v>
      </c>
      <c r="D78" s="30"/>
      <c r="E78" s="8" t="str">
        <f>IF(OUT!E68="", "", OUT!E68)</f>
        <v>52 CELL</v>
      </c>
      <c r="F78" s="27" t="str">
        <f>IF(OUT!AE68="NEW", "✷", "")</f>
        <v/>
      </c>
      <c r="G78" s="11" t="str">
        <f>IF(OUT!B68="", "", OUT!B68)</f>
        <v>POINSETTIA FERRARA RED (Midseason Bright Red)</v>
      </c>
      <c r="H78" s="22">
        <f>IF(AND($K$3=1,$K$4="N"),P78,IF(AND($K$3=2,$K$4="N"),R78,IF(AND($K$3=3,$K$4="N"),T78,IF(AND($K$3=1,$K$4="Y"),V78,IF(AND($K$3=2,$K$4="Y"),X78,IF(AND($K$3=3,$K$4="Y"),Z78,"FALSE"))))))</f>
        <v>1.018</v>
      </c>
      <c r="I78" s="23">
        <f>IF(AND($K$3=1,$K$4="N"),Q78,IF(AND($K$3=2,$K$4="N"),S78,IF(AND($K$3=3,$K$4="N"),U78,IF(AND($K$3=1,$K$4="Y"),W78,IF(AND($K$3=2,$K$4="Y"),Y78,IF(AND($K$3=3,$K$4="Y"),AA78,"FALSE"))))))</f>
        <v>51.91</v>
      </c>
      <c r="J78" s="8" t="str">
        <f>IF(OUT!F68="", "", OUT!F68)</f>
        <v>STRIP TRAY</v>
      </c>
      <c r="K78" s="8">
        <f>IF(OUT!P68="", "", OUT!P68)</f>
        <v>51</v>
      </c>
      <c r="L78" s="8" t="str">
        <f>IF(OUT!AE68="", "", OUT!AE68)</f>
        <v/>
      </c>
      <c r="M78" s="8" t="str">
        <f>IF(OUT!AG68="", "", OUT!AG68)</f>
        <v>PAT</v>
      </c>
      <c r="N78" s="8" t="str">
        <f>IF(OUT!AQ68="", "", OUT!AQ68)</f>
        <v/>
      </c>
      <c r="O78" s="8" t="str">
        <f>IF(OUT!BM68="", "", OUT!BM68)</f>
        <v>T4</v>
      </c>
      <c r="P78" s="9">
        <f>IF(OUT!N68="", "", OUT!N68)</f>
        <v>1.018</v>
      </c>
      <c r="Q78" s="10">
        <f>IF(OUT!O68="", "", OUT!O68)</f>
        <v>51.91</v>
      </c>
      <c r="R78" s="9">
        <f>IF(PPG!H68="", "", PPG!H68)</f>
        <v>0.94899999999999995</v>
      </c>
      <c r="S78" s="10">
        <f>IF(PPG!I68="", "", PPG!I68)</f>
        <v>48.39</v>
      </c>
      <c r="T78" s="9">
        <f>IF(PPG!J68="", "", PPG!J68)</f>
        <v>0.88800000000000001</v>
      </c>
      <c r="U78" s="10">
        <f>IF(PPG!K68="", "", PPG!K68)</f>
        <v>45.28</v>
      </c>
      <c r="V78" s="9">
        <f>IF(PPG!Q68="", "", PPG!Q68)</f>
        <v>1.0029999999999999</v>
      </c>
      <c r="W78" s="10">
        <f>IF(PPG!R68="", "", PPG!R68)</f>
        <v>51.15</v>
      </c>
      <c r="X78" s="9">
        <f>IF(PPG!S68="", "", PPG!S68)</f>
        <v>0.93600000000000005</v>
      </c>
      <c r="Y78" s="10">
        <f>IF(PPG!T68="", "", PPG!T68)</f>
        <v>47.73</v>
      </c>
      <c r="Z78" s="9">
        <f>IF(PPG!U68="", "", PPG!U68)</f>
        <v>0.875</v>
      </c>
      <c r="AA78" s="10">
        <f>IF(PPG!V68="", "", PPG!V68)</f>
        <v>44.62</v>
      </c>
      <c r="AB78" s="37" t="str">
        <f>IF(D78&lt;&gt;"",D78*I78, "0.00")</f>
        <v>0.00</v>
      </c>
    </row>
    <row r="79" spans="1:28">
      <c r="A79" s="8">
        <f>IF(OUT!C43="", "", OUT!C43)</f>
        <v>714</v>
      </c>
      <c r="B79" s="21">
        <f>IF(OUT!A43="", "", OUT!A43)</f>
        <v>70361</v>
      </c>
      <c r="C79" s="8" t="str">
        <f>IF(OUT!D43="", "", OUT!D43)</f>
        <v>ZZ</v>
      </c>
      <c r="D79" s="30"/>
      <c r="E79" s="8" t="str">
        <f>IF(OUT!E43="", "", OUT!E43)</f>
        <v>52 CELL</v>
      </c>
      <c r="F79" s="27" t="str">
        <f>IF(OUT!AE43="NEW", "✷", "")</f>
        <v/>
      </c>
      <c r="G79" s="11" t="str">
        <f>IF(OUT!B43="", "", OUT!B43)</f>
        <v>POINSETTIA FREEDOM EARLY RED (Early)</v>
      </c>
      <c r="H79" s="22">
        <f>IF(AND($K$3=1,$K$4="N"),P79,IF(AND($K$3=2,$K$4="N"),R79,IF(AND($K$3=3,$K$4="N"),T79,IF(AND($K$3=1,$K$4="Y"),V79,IF(AND($K$3=2,$K$4="Y"),X79,IF(AND($K$3=3,$K$4="Y"),Z79,"FALSE"))))))</f>
        <v>1.1080000000000001</v>
      </c>
      <c r="I79" s="23">
        <f>IF(AND($K$3=1,$K$4="N"),Q79,IF(AND($K$3=2,$K$4="N"),S79,IF(AND($K$3=3,$K$4="N"),U79,IF(AND($K$3=1,$K$4="Y"),W79,IF(AND($K$3=2,$K$4="Y"),Y79,IF(AND($K$3=3,$K$4="Y"),AA79,"FALSE"))))))</f>
        <v>56.5</v>
      </c>
      <c r="J79" s="8" t="str">
        <f>IF(OUT!F43="", "", OUT!F43)</f>
        <v>STRIP TRAY</v>
      </c>
      <c r="K79" s="8">
        <f>IF(OUT!P43="", "", OUT!P43)</f>
        <v>51</v>
      </c>
      <c r="L79" s="8" t="str">
        <f>IF(OUT!AE43="", "", OUT!AE43)</f>
        <v/>
      </c>
      <c r="M79" s="8" t="str">
        <f>IF(OUT!AG43="", "", OUT!AG43)</f>
        <v>PAT</v>
      </c>
      <c r="N79" s="8" t="str">
        <f>IF(OUT!AQ43="", "", OUT!AQ43)</f>
        <v/>
      </c>
      <c r="O79" s="8" t="str">
        <f>IF(OUT!BM43="", "", OUT!BM43)</f>
        <v>T4</v>
      </c>
      <c r="P79" s="9">
        <f>IF(OUT!N43="", "", OUT!N43)</f>
        <v>1.1080000000000001</v>
      </c>
      <c r="Q79" s="10">
        <f>IF(OUT!O43="", "", OUT!O43)</f>
        <v>56.5</v>
      </c>
      <c r="R79" s="9">
        <f>IF(PPG!H43="", "", PPG!H43)</f>
        <v>1.034</v>
      </c>
      <c r="S79" s="10">
        <f>IF(PPG!I43="", "", PPG!I43)</f>
        <v>52.73</v>
      </c>
      <c r="T79" s="9">
        <f>IF(PPG!J43="", "", PPG!J43)</f>
        <v>0.96799999999999997</v>
      </c>
      <c r="U79" s="10">
        <f>IF(PPG!K43="", "", PPG!K43)</f>
        <v>49.36</v>
      </c>
      <c r="V79" s="9">
        <f>IF(PPG!Q43="", "", PPG!Q43)</f>
        <v>1.093</v>
      </c>
      <c r="W79" s="10">
        <f>IF(PPG!R43="", "", PPG!R43)</f>
        <v>55.74</v>
      </c>
      <c r="X79" s="9">
        <f>IF(PPG!S43="", "", PPG!S43)</f>
        <v>1.0209999999999999</v>
      </c>
      <c r="Y79" s="10">
        <f>IF(PPG!T43="", "", PPG!T43)</f>
        <v>52.07</v>
      </c>
      <c r="Z79" s="9">
        <f>IF(PPG!U43="", "", PPG!U43)</f>
        <v>0.95599999999999996</v>
      </c>
      <c r="AA79" s="10">
        <f>IF(PPG!V43="", "", PPG!V43)</f>
        <v>48.75</v>
      </c>
      <c r="AB79" s="37" t="str">
        <f>IF(D79&lt;&gt;"",D79*I79, "0.00")</f>
        <v>0.00</v>
      </c>
    </row>
    <row r="80" spans="1:28">
      <c r="A80" s="8">
        <f>IF(OUT!C17="", "", OUT!C17)</f>
        <v>714</v>
      </c>
      <c r="B80" s="21">
        <f>IF(OUT!A17="", "", OUT!A17)</f>
        <v>56580</v>
      </c>
      <c r="C80" s="8" t="str">
        <f>IF(OUT!D17="", "", OUT!D17)</f>
        <v>ZZ</v>
      </c>
      <c r="D80" s="30"/>
      <c r="E80" s="8" t="str">
        <f>IF(OUT!E17="", "", OUT!E17)</f>
        <v>52 CELL</v>
      </c>
      <c r="F80" s="27" t="str">
        <f>IF(OUT!AE17="NEW", "✷", "")</f>
        <v/>
      </c>
      <c r="G80" s="11" t="str">
        <f>IF(OUT!B17="", "", OUT!B17)</f>
        <v>POINSETTIA FREEDOM PINK (Midseason)</v>
      </c>
      <c r="H80" s="22">
        <f>IF(AND($K$3=1,$K$4="N"),P80,IF(AND($K$3=2,$K$4="N"),R80,IF(AND($K$3=3,$K$4="N"),T80,IF(AND($K$3=1,$K$4="Y"),V80,IF(AND($K$3=2,$K$4="Y"),X80,IF(AND($K$3=3,$K$4="Y"),Z80,"FALSE"))))))</f>
        <v>1.1080000000000001</v>
      </c>
      <c r="I80" s="23">
        <f>IF(AND($K$3=1,$K$4="N"),Q80,IF(AND($K$3=2,$K$4="N"),S80,IF(AND($K$3=3,$K$4="N"),U80,IF(AND($K$3=1,$K$4="Y"),W80,IF(AND($K$3=2,$K$4="Y"),Y80,IF(AND($K$3=3,$K$4="Y"),AA80,"FALSE"))))))</f>
        <v>56.5</v>
      </c>
      <c r="J80" s="8" t="str">
        <f>IF(OUT!F17="", "", OUT!F17)</f>
        <v>STRIP TRAY</v>
      </c>
      <c r="K80" s="8">
        <f>IF(OUT!P17="", "", OUT!P17)</f>
        <v>51</v>
      </c>
      <c r="L80" s="8" t="str">
        <f>IF(OUT!AE17="", "", OUT!AE17)</f>
        <v/>
      </c>
      <c r="M80" s="8" t="str">
        <f>IF(OUT!AG17="", "", OUT!AG17)</f>
        <v>PAT</v>
      </c>
      <c r="N80" s="8" t="str">
        <f>IF(OUT!AQ17="", "", OUT!AQ17)</f>
        <v/>
      </c>
      <c r="O80" s="8" t="str">
        <f>IF(OUT!BM17="", "", OUT!BM17)</f>
        <v>T4</v>
      </c>
      <c r="P80" s="9">
        <f>IF(OUT!N17="", "", OUT!N17)</f>
        <v>1.1080000000000001</v>
      </c>
      <c r="Q80" s="10">
        <f>IF(OUT!O17="", "", OUT!O17)</f>
        <v>56.5</v>
      </c>
      <c r="R80" s="9">
        <f>IF(PPG!H17="", "", PPG!H17)</f>
        <v>1.034</v>
      </c>
      <c r="S80" s="10">
        <f>IF(PPG!I17="", "", PPG!I17)</f>
        <v>52.73</v>
      </c>
      <c r="T80" s="9">
        <f>IF(PPG!J17="", "", PPG!J17)</f>
        <v>0.96799999999999997</v>
      </c>
      <c r="U80" s="10">
        <f>IF(PPG!K17="", "", PPG!K17)</f>
        <v>49.36</v>
      </c>
      <c r="V80" s="9">
        <f>IF(PPG!Q17="", "", PPG!Q17)</f>
        <v>1.093</v>
      </c>
      <c r="W80" s="10">
        <f>IF(PPG!R17="", "", PPG!R17)</f>
        <v>55.74</v>
      </c>
      <c r="X80" s="9">
        <f>IF(PPG!S17="", "", PPG!S17)</f>
        <v>1.0209999999999999</v>
      </c>
      <c r="Y80" s="10">
        <f>IF(PPG!T17="", "", PPG!T17)</f>
        <v>52.07</v>
      </c>
      <c r="Z80" s="9">
        <f>IF(PPG!U17="", "", PPG!U17)</f>
        <v>0.95599999999999996</v>
      </c>
      <c r="AA80" s="10">
        <f>IF(PPG!V17="", "", PPG!V17)</f>
        <v>48.75</v>
      </c>
      <c r="AB80" s="37" t="str">
        <f>IF(D80&lt;&gt;"",D80*I80, "0.00")</f>
        <v>0.00</v>
      </c>
    </row>
    <row r="81" spans="1:28">
      <c r="A81" s="8">
        <f>IF(OUT!C18="", "", OUT!C18)</f>
        <v>714</v>
      </c>
      <c r="B81" s="21">
        <f>IF(OUT!A18="", "", OUT!A18)</f>
        <v>56581</v>
      </c>
      <c r="C81" s="8" t="str">
        <f>IF(OUT!D18="", "", OUT!D18)</f>
        <v>ZZ</v>
      </c>
      <c r="D81" s="30"/>
      <c r="E81" s="8" t="str">
        <f>IF(OUT!E18="", "", OUT!E18)</f>
        <v>52 CELL</v>
      </c>
      <c r="F81" s="27" t="str">
        <f>IF(OUT!AE18="NEW", "✷", "")</f>
        <v/>
      </c>
      <c r="G81" s="11" t="str">
        <f>IF(OUT!B18="", "", OUT!B18)</f>
        <v>POINSETTIA FREEDOM RED (Midseason)</v>
      </c>
      <c r="H81" s="22">
        <f>IF(AND($K$3=1,$K$4="N"),P81,IF(AND($K$3=2,$K$4="N"),R81,IF(AND($K$3=3,$K$4="N"),T81,IF(AND($K$3=1,$K$4="Y"),V81,IF(AND($K$3=2,$K$4="Y"),X81,IF(AND($K$3=3,$K$4="Y"),Z81,"FALSE"))))))</f>
        <v>1.1080000000000001</v>
      </c>
      <c r="I81" s="23">
        <f>IF(AND($K$3=1,$K$4="N"),Q81,IF(AND($K$3=2,$K$4="N"),S81,IF(AND($K$3=3,$K$4="N"),U81,IF(AND($K$3=1,$K$4="Y"),W81,IF(AND($K$3=2,$K$4="Y"),Y81,IF(AND($K$3=3,$K$4="Y"),AA81,"FALSE"))))))</f>
        <v>56.5</v>
      </c>
      <c r="J81" s="8" t="str">
        <f>IF(OUT!F18="", "", OUT!F18)</f>
        <v>STRIP TRAY</v>
      </c>
      <c r="K81" s="8">
        <f>IF(OUT!P18="", "", OUT!P18)</f>
        <v>51</v>
      </c>
      <c r="L81" s="8" t="str">
        <f>IF(OUT!AE18="", "", OUT!AE18)</f>
        <v/>
      </c>
      <c r="M81" s="8" t="str">
        <f>IF(OUT!AG18="", "", OUT!AG18)</f>
        <v>PAT</v>
      </c>
      <c r="N81" s="8" t="str">
        <f>IF(OUT!AQ18="", "", OUT!AQ18)</f>
        <v/>
      </c>
      <c r="O81" s="8" t="str">
        <f>IF(OUT!BM18="", "", OUT!BM18)</f>
        <v>T4</v>
      </c>
      <c r="P81" s="9">
        <f>IF(OUT!N18="", "", OUT!N18)</f>
        <v>1.1080000000000001</v>
      </c>
      <c r="Q81" s="10">
        <f>IF(OUT!O18="", "", OUT!O18)</f>
        <v>56.5</v>
      </c>
      <c r="R81" s="9">
        <f>IF(PPG!H18="", "", PPG!H18)</f>
        <v>1.034</v>
      </c>
      <c r="S81" s="10">
        <f>IF(PPG!I18="", "", PPG!I18)</f>
        <v>52.73</v>
      </c>
      <c r="T81" s="9">
        <f>IF(PPG!J18="", "", PPG!J18)</f>
        <v>0.96799999999999997</v>
      </c>
      <c r="U81" s="10">
        <f>IF(PPG!K18="", "", PPG!K18)</f>
        <v>49.36</v>
      </c>
      <c r="V81" s="9">
        <f>IF(PPG!Q18="", "", PPG!Q18)</f>
        <v>1.093</v>
      </c>
      <c r="W81" s="10">
        <f>IF(PPG!R18="", "", PPG!R18)</f>
        <v>55.74</v>
      </c>
      <c r="X81" s="9">
        <f>IF(PPG!S18="", "", PPG!S18)</f>
        <v>1.0209999999999999</v>
      </c>
      <c r="Y81" s="10">
        <f>IF(PPG!T18="", "", PPG!T18)</f>
        <v>52.07</v>
      </c>
      <c r="Z81" s="9">
        <f>IF(PPG!U18="", "", PPG!U18)</f>
        <v>0.95599999999999996</v>
      </c>
      <c r="AA81" s="10">
        <f>IF(PPG!V18="", "", PPG!V18)</f>
        <v>48.75</v>
      </c>
      <c r="AB81" s="37" t="str">
        <f>IF(D81&lt;&gt;"",D81*I81, "0.00")</f>
        <v>0.00</v>
      </c>
    </row>
    <row r="82" spans="1:28">
      <c r="A82" s="8">
        <f>IF(OUT!C19="", "", OUT!C19)</f>
        <v>714</v>
      </c>
      <c r="B82" s="21">
        <f>IF(OUT!A19="", "", OUT!A19)</f>
        <v>56582</v>
      </c>
      <c r="C82" s="8" t="str">
        <f>IF(OUT!D19="", "", OUT!D19)</f>
        <v>ZZ</v>
      </c>
      <c r="D82" s="30"/>
      <c r="E82" s="8" t="str">
        <f>IF(OUT!E19="", "", OUT!E19)</f>
        <v>52 CELL</v>
      </c>
      <c r="F82" s="27" t="str">
        <f>IF(OUT!AE19="NEW", "✷", "")</f>
        <v/>
      </c>
      <c r="G82" s="11" t="str">
        <f>IF(OUT!B19="", "", OUT!B19)</f>
        <v>POINSETTIA FREEDOM WHITE (Midseason)</v>
      </c>
      <c r="H82" s="22">
        <f>IF(AND($K$3=1,$K$4="N"),P82,IF(AND($K$3=2,$K$4="N"),R82,IF(AND($K$3=3,$K$4="N"),T82,IF(AND($K$3=1,$K$4="Y"),V82,IF(AND($K$3=2,$K$4="Y"),X82,IF(AND($K$3=3,$K$4="Y"),Z82,"FALSE"))))))</f>
        <v>1.1080000000000001</v>
      </c>
      <c r="I82" s="23">
        <f>IF(AND($K$3=1,$K$4="N"),Q82,IF(AND($K$3=2,$K$4="N"),S82,IF(AND($K$3=3,$K$4="N"),U82,IF(AND($K$3=1,$K$4="Y"),W82,IF(AND($K$3=2,$K$4="Y"),Y82,IF(AND($K$3=3,$K$4="Y"),AA82,"FALSE"))))))</f>
        <v>56.5</v>
      </c>
      <c r="J82" s="8" t="str">
        <f>IF(OUT!F19="", "", OUT!F19)</f>
        <v>STRIP TRAY</v>
      </c>
      <c r="K82" s="8">
        <f>IF(OUT!P19="", "", OUT!P19)</f>
        <v>51</v>
      </c>
      <c r="L82" s="8" t="str">
        <f>IF(OUT!AE19="", "", OUT!AE19)</f>
        <v/>
      </c>
      <c r="M82" s="8" t="str">
        <f>IF(OUT!AG19="", "", OUT!AG19)</f>
        <v>PAT</v>
      </c>
      <c r="N82" s="8" t="str">
        <f>IF(OUT!AQ19="", "", OUT!AQ19)</f>
        <v/>
      </c>
      <c r="O82" s="8" t="str">
        <f>IF(OUT!BM19="", "", OUT!BM19)</f>
        <v>T4</v>
      </c>
      <c r="P82" s="9">
        <f>IF(OUT!N19="", "", OUT!N19)</f>
        <v>1.1080000000000001</v>
      </c>
      <c r="Q82" s="10">
        <f>IF(OUT!O19="", "", OUT!O19)</f>
        <v>56.5</v>
      </c>
      <c r="R82" s="9">
        <f>IF(PPG!H19="", "", PPG!H19)</f>
        <v>1.034</v>
      </c>
      <c r="S82" s="10">
        <f>IF(PPG!I19="", "", PPG!I19)</f>
        <v>52.73</v>
      </c>
      <c r="T82" s="9">
        <f>IF(PPG!J19="", "", PPG!J19)</f>
        <v>0.96799999999999997</v>
      </c>
      <c r="U82" s="10">
        <f>IF(PPG!K19="", "", PPG!K19)</f>
        <v>49.36</v>
      </c>
      <c r="V82" s="9">
        <f>IF(PPG!Q19="", "", PPG!Q19)</f>
        <v>1.093</v>
      </c>
      <c r="W82" s="10">
        <f>IF(PPG!R19="", "", PPG!R19)</f>
        <v>55.74</v>
      </c>
      <c r="X82" s="9">
        <f>IF(PPG!S19="", "", PPG!S19)</f>
        <v>1.0209999999999999</v>
      </c>
      <c r="Y82" s="10">
        <f>IF(PPG!T19="", "", PPG!T19)</f>
        <v>52.07</v>
      </c>
      <c r="Z82" s="9">
        <f>IF(PPG!U19="", "", PPG!U19)</f>
        <v>0.95599999999999996</v>
      </c>
      <c r="AA82" s="10">
        <f>IF(PPG!V19="", "", PPG!V19)</f>
        <v>48.75</v>
      </c>
      <c r="AB82" s="37" t="str">
        <f>IF(D82&lt;&gt;"",D82*I82, "0.00")</f>
        <v>0.00</v>
      </c>
    </row>
    <row r="83" spans="1:28">
      <c r="A83" s="8">
        <f>IF(OUT!C135="", "", OUT!C135)</f>
        <v>714</v>
      </c>
      <c r="B83" s="21">
        <f>IF(OUT!A135="", "", OUT!A135)</f>
        <v>94356</v>
      </c>
      <c r="C83" s="8" t="str">
        <f>IF(OUT!D135="", "", OUT!D135)</f>
        <v>ZZ</v>
      </c>
      <c r="D83" s="30"/>
      <c r="E83" s="8" t="str">
        <f>IF(OUT!E135="", "", OUT!E135)</f>
        <v>52 CELL</v>
      </c>
      <c r="F83" s="27" t="str">
        <f>IF(OUT!AE135="NEW", "✷", "")</f>
        <v/>
      </c>
      <c r="G83" s="11" t="str">
        <f>IF(OUT!B135="", "", OUT!B135)</f>
        <v>POINSETTIA FROZEN</v>
      </c>
      <c r="H83" s="22">
        <f>IF(AND($K$3=1,$K$4="N"),P83,IF(AND($K$3=2,$K$4="N"),R83,IF(AND($K$3=3,$K$4="N"),T83,IF(AND($K$3=1,$K$4="Y"),V83,IF(AND($K$3=2,$K$4="Y"),X83,IF(AND($K$3=3,$K$4="Y"),Z83,"FALSE"))))))</f>
        <v>1.1080000000000001</v>
      </c>
      <c r="I83" s="23">
        <f>IF(AND($K$3=1,$K$4="N"),Q83,IF(AND($K$3=2,$K$4="N"),S83,IF(AND($K$3=3,$K$4="N"),U83,IF(AND($K$3=1,$K$4="Y"),W83,IF(AND($K$3=2,$K$4="Y"),Y83,IF(AND($K$3=3,$K$4="Y"),AA83,"FALSE"))))))</f>
        <v>56.5</v>
      </c>
      <c r="J83" s="8" t="str">
        <f>IF(OUT!F135="", "", OUT!F135)</f>
        <v>STRIP TRAY</v>
      </c>
      <c r="K83" s="8">
        <f>IF(OUT!P135="", "", OUT!P135)</f>
        <v>51</v>
      </c>
      <c r="L83" s="8" t="str">
        <f>IF(OUT!AE135="", "", OUT!AE135)</f>
        <v/>
      </c>
      <c r="M83" s="8" t="str">
        <f>IF(OUT!AG135="", "", OUT!AG135)</f>
        <v/>
      </c>
      <c r="N83" s="8" t="str">
        <f>IF(OUT!AQ135="", "", OUT!AQ135)</f>
        <v/>
      </c>
      <c r="O83" s="8" t="str">
        <f>IF(OUT!BM135="", "", OUT!BM135)</f>
        <v>T4</v>
      </c>
      <c r="P83" s="9">
        <f>IF(OUT!N135="", "", OUT!N135)</f>
        <v>1.1080000000000001</v>
      </c>
      <c r="Q83" s="10">
        <f>IF(OUT!O135="", "", OUT!O135)</f>
        <v>56.5</v>
      </c>
      <c r="R83" s="9">
        <f>IF(PPG!H135="", "", PPG!H135)</f>
        <v>1.034</v>
      </c>
      <c r="S83" s="10">
        <f>IF(PPG!I135="", "", PPG!I135)</f>
        <v>52.73</v>
      </c>
      <c r="T83" s="9">
        <f>IF(PPG!J135="", "", PPG!J135)</f>
        <v>0.96799999999999997</v>
      </c>
      <c r="U83" s="10">
        <f>IF(PPG!K135="", "", PPG!K135)</f>
        <v>49.36</v>
      </c>
      <c r="V83" s="9">
        <f>IF(PPG!Q135="", "", PPG!Q135)</f>
        <v>1.093</v>
      </c>
      <c r="W83" s="10">
        <f>IF(PPG!R135="", "", PPG!R135)</f>
        <v>55.74</v>
      </c>
      <c r="X83" s="9">
        <f>IF(PPG!S135="", "", PPG!S135)</f>
        <v>1.0209999999999999</v>
      </c>
      <c r="Y83" s="10">
        <f>IF(PPG!T135="", "", PPG!T135)</f>
        <v>52.07</v>
      </c>
      <c r="Z83" s="9">
        <f>IF(PPG!U135="", "", PPG!U135)</f>
        <v>0.95599999999999996</v>
      </c>
      <c r="AA83" s="10">
        <f>IF(PPG!V135="", "", PPG!V135)</f>
        <v>48.75</v>
      </c>
      <c r="AB83" s="37" t="str">
        <f>IF(D83&lt;&gt;"",D83*I83, "0.00")</f>
        <v>0.00</v>
      </c>
    </row>
    <row r="84" spans="1:28">
      <c r="A84" s="8">
        <f>IF(OUT!C125="", "", OUT!C125)</f>
        <v>714</v>
      </c>
      <c r="B84" s="21">
        <f>IF(OUT!A125="", "", OUT!A125)</f>
        <v>91667</v>
      </c>
      <c r="C84" s="8" t="str">
        <f>IF(OUT!D125="", "", OUT!D125)</f>
        <v>ZZ</v>
      </c>
      <c r="D84" s="30"/>
      <c r="E84" s="8" t="str">
        <f>IF(OUT!E125="", "", OUT!E125)</f>
        <v>52 CELL</v>
      </c>
      <c r="F84" s="27" t="str">
        <f>IF(OUT!AE125="NEW", "✷", "")</f>
        <v/>
      </c>
      <c r="G84" s="11" t="str">
        <f>IF(OUT!B125="", "", OUT!B125)</f>
        <v>POINSETTIA GEMMA RED</v>
      </c>
      <c r="H84" s="22">
        <f>IF(AND($K$3=1,$K$4="N"),P84,IF(AND($K$3=2,$K$4="N"),R84,IF(AND($K$3=3,$K$4="N"),T84,IF(AND($K$3=1,$K$4="Y"),V84,IF(AND($K$3=2,$K$4="Y"),X84,IF(AND($K$3=3,$K$4="Y"),Z84,"FALSE"))))))</f>
        <v>1.0780000000000001</v>
      </c>
      <c r="I84" s="23">
        <f>IF(AND($K$3=1,$K$4="N"),Q84,IF(AND($K$3=2,$K$4="N"),S84,IF(AND($K$3=3,$K$4="N"),U84,IF(AND($K$3=1,$K$4="Y"),W84,IF(AND($K$3=2,$K$4="Y"),Y84,IF(AND($K$3=3,$K$4="Y"),AA84,"FALSE"))))))</f>
        <v>54.97</v>
      </c>
      <c r="J84" s="8" t="str">
        <f>IF(OUT!F125="", "", OUT!F125)</f>
        <v>STRIP TRAY</v>
      </c>
      <c r="K84" s="8">
        <f>IF(OUT!P125="", "", OUT!P125)</f>
        <v>51</v>
      </c>
      <c r="L84" s="8" t="str">
        <f>IF(OUT!AE125="", "", OUT!AE125)</f>
        <v/>
      </c>
      <c r="M84" s="8" t="str">
        <f>IF(OUT!AG125="", "", OUT!AG125)</f>
        <v>PAT</v>
      </c>
      <c r="N84" s="8" t="str">
        <f>IF(OUT!AQ125="", "", OUT!AQ125)</f>
        <v/>
      </c>
      <c r="O84" s="8" t="str">
        <f>IF(OUT!BM125="", "", OUT!BM125)</f>
        <v>T4</v>
      </c>
      <c r="P84" s="9">
        <f>IF(OUT!N125="", "", OUT!N125)</f>
        <v>1.0780000000000001</v>
      </c>
      <c r="Q84" s="10">
        <f>IF(OUT!O125="", "", OUT!O125)</f>
        <v>54.97</v>
      </c>
      <c r="R84" s="9">
        <f>IF(PPG!H125="", "", PPG!H125)</f>
        <v>1.006</v>
      </c>
      <c r="S84" s="10">
        <f>IF(PPG!I125="", "", PPG!I125)</f>
        <v>51.3</v>
      </c>
      <c r="T84" s="9">
        <f>IF(PPG!J125="", "", PPG!J125)</f>
        <v>0.94099999999999995</v>
      </c>
      <c r="U84" s="10">
        <f>IF(PPG!K125="", "", PPG!K125)</f>
        <v>47.99</v>
      </c>
      <c r="V84" s="9">
        <f>IF(PPG!Q125="", "", PPG!Q125)</f>
        <v>1.0629999999999999</v>
      </c>
      <c r="W84" s="10">
        <f>IF(PPG!R125="", "", PPG!R125)</f>
        <v>54.21</v>
      </c>
      <c r="X84" s="9">
        <f>IF(PPG!S125="", "", PPG!S125)</f>
        <v>0.99199999999999999</v>
      </c>
      <c r="Y84" s="10">
        <f>IF(PPG!T125="", "", PPG!T125)</f>
        <v>50.59</v>
      </c>
      <c r="Z84" s="9">
        <f>IF(PPG!U125="", "", PPG!U125)</f>
        <v>0.92900000000000005</v>
      </c>
      <c r="AA84" s="10">
        <f>IF(PPG!V125="", "", PPG!V125)</f>
        <v>47.37</v>
      </c>
      <c r="AB84" s="37" t="str">
        <f>IF(D84&lt;&gt;"",D84*I84, "0.00")</f>
        <v>0.00</v>
      </c>
    </row>
    <row r="85" spans="1:28">
      <c r="A85" s="8">
        <f>IF(OUT!C9="", "", OUT!C9)</f>
        <v>714</v>
      </c>
      <c r="B85" s="21">
        <f>IF(OUT!A9="", "", OUT!A9)</f>
        <v>40767</v>
      </c>
      <c r="C85" s="8" t="str">
        <f>IF(OUT!D9="", "", OUT!D9)</f>
        <v>ZZ</v>
      </c>
      <c r="D85" s="30"/>
      <c r="E85" s="8" t="str">
        <f>IF(OUT!E9="", "", OUT!E9)</f>
        <v>52 CELL</v>
      </c>
      <c r="F85" s="27" t="str">
        <f>IF(OUT!AE9="NEW", "✷", "")</f>
        <v/>
      </c>
      <c r="G85" s="11" t="str">
        <f>IF(OUT!B9="", "", OUT!B9)</f>
        <v>POINSETTIA GOLDEN GLO (Midseason Bright Yellow)</v>
      </c>
      <c r="H85" s="22">
        <f>IF(AND($K$3=1,$K$4="N"),P85,IF(AND($K$3=2,$K$4="N"),R85,IF(AND($K$3=3,$K$4="N"),T85,IF(AND($K$3=1,$K$4="Y"),V85,IF(AND($K$3=2,$K$4="Y"),X85,IF(AND($K$3=3,$K$4="Y"),Z85,"FALSE"))))))</f>
        <v>1.139</v>
      </c>
      <c r="I85" s="23">
        <f>IF(AND($K$3=1,$K$4="N"),Q85,IF(AND($K$3=2,$K$4="N"),S85,IF(AND($K$3=3,$K$4="N"),U85,IF(AND($K$3=1,$K$4="Y"),W85,IF(AND($K$3=2,$K$4="Y"),Y85,IF(AND($K$3=3,$K$4="Y"),AA85,"FALSE"))))))</f>
        <v>58.08</v>
      </c>
      <c r="J85" s="8" t="str">
        <f>IF(OUT!F9="", "", OUT!F9)</f>
        <v>STRIP TRAY</v>
      </c>
      <c r="K85" s="8">
        <f>IF(OUT!P9="", "", OUT!P9)</f>
        <v>51</v>
      </c>
      <c r="L85" s="8" t="str">
        <f>IF(OUT!AE9="", "", OUT!AE9)</f>
        <v/>
      </c>
      <c r="M85" s="8" t="str">
        <f>IF(OUT!AG9="", "", OUT!AG9)</f>
        <v>PAT</v>
      </c>
      <c r="N85" s="8" t="str">
        <f>IF(OUT!AQ9="", "", OUT!AQ9)</f>
        <v/>
      </c>
      <c r="O85" s="8" t="str">
        <f>IF(OUT!BM9="", "", OUT!BM9)</f>
        <v>T4</v>
      </c>
      <c r="P85" s="9">
        <f>IF(OUT!N9="", "", OUT!N9)</f>
        <v>1.139</v>
      </c>
      <c r="Q85" s="10">
        <f>IF(OUT!O9="", "", OUT!O9)</f>
        <v>58.08</v>
      </c>
      <c r="R85" s="9">
        <f>IF(PPG!H9="", "", PPG!H9)</f>
        <v>1.0640000000000001</v>
      </c>
      <c r="S85" s="10">
        <f>IF(PPG!I9="", "", PPG!I9)</f>
        <v>54.26</v>
      </c>
      <c r="T85" s="9">
        <f>IF(PPG!J9="", "", PPG!J9)</f>
        <v>0.997</v>
      </c>
      <c r="U85" s="10">
        <f>IF(PPG!K9="", "", PPG!K9)</f>
        <v>50.84</v>
      </c>
      <c r="V85" s="9">
        <f>IF(PPG!Q9="", "", PPG!Q9)</f>
        <v>1.125</v>
      </c>
      <c r="W85" s="10">
        <f>IF(PPG!R9="", "", PPG!R9)</f>
        <v>57.37</v>
      </c>
      <c r="X85" s="9">
        <f>IF(PPG!S9="", "", PPG!S9)</f>
        <v>1.05</v>
      </c>
      <c r="Y85" s="10">
        <f>IF(PPG!T9="", "", PPG!T9)</f>
        <v>53.55</v>
      </c>
      <c r="Z85" s="9">
        <f>IF(PPG!U9="", "", PPG!U9)</f>
        <v>0.98399999999999999</v>
      </c>
      <c r="AA85" s="10">
        <f>IF(PPG!V9="", "", PPG!V9)</f>
        <v>50.18</v>
      </c>
      <c r="AB85" s="37" t="str">
        <f>IF(D85&lt;&gt;"",D85*I85, "0.00")</f>
        <v>0.00</v>
      </c>
    </row>
    <row r="86" spans="1:28">
      <c r="A86" s="8">
        <f>IF(OUT!C113="", "", OUT!C113)</f>
        <v>714</v>
      </c>
      <c r="B86" s="21">
        <f>IF(OUT!A113="", "", OUT!A113)</f>
        <v>89983</v>
      </c>
      <c r="C86" s="8" t="str">
        <f>IF(OUT!D113="", "", OUT!D113)</f>
        <v>ZZ</v>
      </c>
      <c r="D86" s="30"/>
      <c r="E86" s="8" t="str">
        <f>IF(OUT!E113="", "", OUT!E113)</f>
        <v>52 CELL</v>
      </c>
      <c r="F86" s="27" t="str">
        <f>IF(OUT!AE113="NEW", "✷", "")</f>
        <v/>
      </c>
      <c r="G86" s="11" t="str">
        <f>IF(OUT!B113="", "", OUT!B113)</f>
        <v>POINSETTIA GRANDE ITALIA RED (Midseason)</v>
      </c>
      <c r="H86" s="22">
        <f>IF(AND($K$3=1,$K$4="N"),P86,IF(AND($K$3=2,$K$4="N"),R86,IF(AND($K$3=3,$K$4="N"),T86,IF(AND($K$3=1,$K$4="Y"),V86,IF(AND($K$3=2,$K$4="Y"),X86,IF(AND($K$3=3,$K$4="Y"),Z86,"FALSE"))))))</f>
        <v>1.018</v>
      </c>
      <c r="I86" s="23">
        <f>IF(AND($K$3=1,$K$4="N"),Q86,IF(AND($K$3=2,$K$4="N"),S86,IF(AND($K$3=3,$K$4="N"),U86,IF(AND($K$3=1,$K$4="Y"),W86,IF(AND($K$3=2,$K$4="Y"),Y86,IF(AND($K$3=3,$K$4="Y"),AA86,"FALSE"))))))</f>
        <v>51.91</v>
      </c>
      <c r="J86" s="8" t="str">
        <f>IF(OUT!F113="", "", OUT!F113)</f>
        <v>STRIP TRAY</v>
      </c>
      <c r="K86" s="8">
        <f>IF(OUT!P113="", "", OUT!P113)</f>
        <v>51</v>
      </c>
      <c r="L86" s="8" t="str">
        <f>IF(OUT!AE113="", "", OUT!AE113)</f>
        <v/>
      </c>
      <c r="M86" s="8" t="str">
        <f>IF(OUT!AG113="", "", OUT!AG113)</f>
        <v>PAT</v>
      </c>
      <c r="N86" s="8" t="str">
        <f>IF(OUT!AQ113="", "", OUT!AQ113)</f>
        <v/>
      </c>
      <c r="O86" s="8" t="str">
        <f>IF(OUT!BM113="", "", OUT!BM113)</f>
        <v>T4</v>
      </c>
      <c r="P86" s="9">
        <f>IF(OUT!N113="", "", OUT!N113)</f>
        <v>1.018</v>
      </c>
      <c r="Q86" s="10">
        <f>IF(OUT!O113="", "", OUT!O113)</f>
        <v>51.91</v>
      </c>
      <c r="R86" s="9">
        <f>IF(PPG!H113="", "", PPG!H113)</f>
        <v>0.94899999999999995</v>
      </c>
      <c r="S86" s="10">
        <f>IF(PPG!I113="", "", PPG!I113)</f>
        <v>48.39</v>
      </c>
      <c r="T86" s="9">
        <f>IF(PPG!J113="", "", PPG!J113)</f>
        <v>0.88800000000000001</v>
      </c>
      <c r="U86" s="10">
        <f>IF(PPG!K113="", "", PPG!K113)</f>
        <v>45.28</v>
      </c>
      <c r="V86" s="9">
        <f>IF(PPG!Q113="", "", PPG!Q113)</f>
        <v>1.0029999999999999</v>
      </c>
      <c r="W86" s="10">
        <f>IF(PPG!R113="", "", PPG!R113)</f>
        <v>51.15</v>
      </c>
      <c r="X86" s="9">
        <f>IF(PPG!S113="", "", PPG!S113)</f>
        <v>0.93600000000000005</v>
      </c>
      <c r="Y86" s="10">
        <f>IF(PPG!T113="", "", PPG!T113)</f>
        <v>47.73</v>
      </c>
      <c r="Z86" s="9">
        <f>IF(PPG!U113="", "", PPG!U113)</f>
        <v>0.875</v>
      </c>
      <c r="AA86" s="10">
        <f>IF(PPG!V113="", "", PPG!V113)</f>
        <v>44.62</v>
      </c>
      <c r="AB86" s="37" t="str">
        <f>IF(D86&lt;&gt;"",D86*I86, "0.00")</f>
        <v>0.00</v>
      </c>
    </row>
    <row r="87" spans="1:28">
      <c r="A87" s="8">
        <f>IF(OUT!C14="", "", OUT!C14)</f>
        <v>714</v>
      </c>
      <c r="B87" s="21">
        <f>IF(OUT!A14="", "", OUT!A14)</f>
        <v>40827</v>
      </c>
      <c r="C87" s="8" t="str">
        <f>IF(OUT!D14="", "", OUT!D14)</f>
        <v>ZZ</v>
      </c>
      <c r="D87" s="30"/>
      <c r="E87" s="8" t="str">
        <f>IF(OUT!E14="", "", OUT!E14)</f>
        <v>52 CELL</v>
      </c>
      <c r="F87" s="27" t="str">
        <f>IF(OUT!AE14="NEW", "✷", "")</f>
        <v/>
      </c>
      <c r="G87" s="11" t="str">
        <f>IF(OUT!B14="", "", OUT!B14)</f>
        <v>POINSETTIA GREEN ENVY (Midseason Green)</v>
      </c>
      <c r="H87" s="22">
        <f>IF(AND($K$3=1,$K$4="N"),P87,IF(AND($K$3=2,$K$4="N"),R87,IF(AND($K$3=3,$K$4="N"),T87,IF(AND($K$3=1,$K$4="Y"),V87,IF(AND($K$3=2,$K$4="Y"),X87,IF(AND($K$3=3,$K$4="Y"),Z87,"FALSE"))))))</f>
        <v>1.139</v>
      </c>
      <c r="I87" s="23">
        <f>IF(AND($K$3=1,$K$4="N"),Q87,IF(AND($K$3=2,$K$4="N"),S87,IF(AND($K$3=3,$K$4="N"),U87,IF(AND($K$3=1,$K$4="Y"),W87,IF(AND($K$3=2,$K$4="Y"),Y87,IF(AND($K$3=3,$K$4="Y"),AA87,"FALSE"))))))</f>
        <v>58.08</v>
      </c>
      <c r="J87" s="8" t="str">
        <f>IF(OUT!F14="", "", OUT!F14)</f>
        <v>STRIP TRAY</v>
      </c>
      <c r="K87" s="8">
        <f>IF(OUT!P14="", "", OUT!P14)</f>
        <v>51</v>
      </c>
      <c r="L87" s="8" t="str">
        <f>IF(OUT!AE14="", "", OUT!AE14)</f>
        <v/>
      </c>
      <c r="M87" s="8" t="str">
        <f>IF(OUT!AG14="", "", OUT!AG14)</f>
        <v>PAT</v>
      </c>
      <c r="N87" s="8" t="str">
        <f>IF(OUT!AQ14="", "", OUT!AQ14)</f>
        <v/>
      </c>
      <c r="O87" s="8" t="str">
        <f>IF(OUT!BM14="", "", OUT!BM14)</f>
        <v>T4</v>
      </c>
      <c r="P87" s="9">
        <f>IF(OUT!N14="", "", OUT!N14)</f>
        <v>1.139</v>
      </c>
      <c r="Q87" s="10">
        <f>IF(OUT!O14="", "", OUT!O14)</f>
        <v>58.08</v>
      </c>
      <c r="R87" s="9">
        <f>IF(PPG!H14="", "", PPG!H14)</f>
        <v>1.0640000000000001</v>
      </c>
      <c r="S87" s="10">
        <f>IF(PPG!I14="", "", PPG!I14)</f>
        <v>54.26</v>
      </c>
      <c r="T87" s="9">
        <f>IF(PPG!J14="", "", PPG!J14)</f>
        <v>0.997</v>
      </c>
      <c r="U87" s="10">
        <f>IF(PPG!K14="", "", PPG!K14)</f>
        <v>50.84</v>
      </c>
      <c r="V87" s="9">
        <f>IF(PPG!Q14="", "", PPG!Q14)</f>
        <v>1.125</v>
      </c>
      <c r="W87" s="10">
        <f>IF(PPG!R14="", "", PPG!R14)</f>
        <v>57.37</v>
      </c>
      <c r="X87" s="9">
        <f>IF(PPG!S14="", "", PPG!S14)</f>
        <v>1.05</v>
      </c>
      <c r="Y87" s="10">
        <f>IF(PPG!T14="", "", PPG!T14)</f>
        <v>53.55</v>
      </c>
      <c r="Z87" s="9">
        <f>IF(PPG!U14="", "", PPG!U14)</f>
        <v>0.98399999999999999</v>
      </c>
      <c r="AA87" s="10">
        <f>IF(PPG!V14="", "", PPG!V14)</f>
        <v>50.18</v>
      </c>
      <c r="AB87" s="37" t="str">
        <f>IF(D87&lt;&gt;"",D87*I87, "0.00")</f>
        <v>0.00</v>
      </c>
    </row>
    <row r="88" spans="1:28">
      <c r="A88" s="8">
        <f>IF(OUT!C114="", "", OUT!C114)</f>
        <v>714</v>
      </c>
      <c r="B88" s="21">
        <f>IF(OUT!A114="", "", OUT!A114)</f>
        <v>89984</v>
      </c>
      <c r="C88" s="8" t="str">
        <f>IF(OUT!D114="", "", OUT!D114)</f>
        <v>ZZ</v>
      </c>
      <c r="D88" s="30"/>
      <c r="E88" s="8" t="str">
        <f>IF(OUT!E114="", "", OUT!E114)</f>
        <v>52 CELL</v>
      </c>
      <c r="F88" s="27" t="str">
        <f>IF(OUT!AE114="NEW", "✷", "")</f>
        <v/>
      </c>
      <c r="G88" s="11" t="str">
        <f>IF(OUT!B114="", "", OUT!B114)</f>
        <v>POINSETTIA HARLEQUIN RED (Midseason Ruffled)</v>
      </c>
      <c r="H88" s="22">
        <f>IF(AND($K$3=1,$K$4="N"),P88,IF(AND($K$3=2,$K$4="N"),R88,IF(AND($K$3=3,$K$4="N"),T88,IF(AND($K$3=1,$K$4="Y"),V88,IF(AND($K$3=2,$K$4="Y"),X88,IF(AND($K$3=3,$K$4="Y"),Z88,"FALSE"))))))</f>
        <v>1.0780000000000001</v>
      </c>
      <c r="I88" s="23">
        <f>IF(AND($K$3=1,$K$4="N"),Q88,IF(AND($K$3=2,$K$4="N"),S88,IF(AND($K$3=3,$K$4="N"),U88,IF(AND($K$3=1,$K$4="Y"),W88,IF(AND($K$3=2,$K$4="Y"),Y88,IF(AND($K$3=3,$K$4="Y"),AA88,"FALSE"))))))</f>
        <v>54.97</v>
      </c>
      <c r="J88" s="8" t="str">
        <f>IF(OUT!F114="", "", OUT!F114)</f>
        <v>STRIP TRAY</v>
      </c>
      <c r="K88" s="8">
        <f>IF(OUT!P114="", "", OUT!P114)</f>
        <v>51</v>
      </c>
      <c r="L88" s="8" t="str">
        <f>IF(OUT!AE114="", "", OUT!AE114)</f>
        <v/>
      </c>
      <c r="M88" s="8" t="str">
        <f>IF(OUT!AG114="", "", OUT!AG114)</f>
        <v>PAT</v>
      </c>
      <c r="N88" s="8" t="str">
        <f>IF(OUT!AQ114="", "", OUT!AQ114)</f>
        <v/>
      </c>
      <c r="O88" s="8" t="str">
        <f>IF(OUT!BM114="", "", OUT!BM114)</f>
        <v>T4</v>
      </c>
      <c r="P88" s="9">
        <f>IF(OUT!N114="", "", OUT!N114)</f>
        <v>1.0780000000000001</v>
      </c>
      <c r="Q88" s="10">
        <f>IF(OUT!O114="", "", OUT!O114)</f>
        <v>54.97</v>
      </c>
      <c r="R88" s="9">
        <f>IF(PPG!H114="", "", PPG!H114)</f>
        <v>1.006</v>
      </c>
      <c r="S88" s="10">
        <f>IF(PPG!I114="", "", PPG!I114)</f>
        <v>51.3</v>
      </c>
      <c r="T88" s="9">
        <f>IF(PPG!J114="", "", PPG!J114)</f>
        <v>0.94099999999999995</v>
      </c>
      <c r="U88" s="10">
        <f>IF(PPG!K114="", "", PPG!K114)</f>
        <v>47.99</v>
      </c>
      <c r="V88" s="9">
        <f>IF(PPG!Q114="", "", PPG!Q114)</f>
        <v>1.0629999999999999</v>
      </c>
      <c r="W88" s="10">
        <f>IF(PPG!R114="", "", PPG!R114)</f>
        <v>54.21</v>
      </c>
      <c r="X88" s="9">
        <f>IF(PPG!S114="", "", PPG!S114)</f>
        <v>0.99199999999999999</v>
      </c>
      <c r="Y88" s="10">
        <f>IF(PPG!T114="", "", PPG!T114)</f>
        <v>50.59</v>
      </c>
      <c r="Z88" s="9">
        <f>IF(PPG!U114="", "", PPG!U114)</f>
        <v>0.92900000000000005</v>
      </c>
      <c r="AA88" s="10">
        <f>IF(PPG!V114="", "", PPG!V114)</f>
        <v>47.37</v>
      </c>
      <c r="AB88" s="37" t="str">
        <f>IF(D88&lt;&gt;"",D88*I88, "0.00")</f>
        <v>0.00</v>
      </c>
    </row>
    <row r="89" spans="1:28">
      <c r="A89" s="8">
        <f>IF(OUT!C86="", "", OUT!C86)</f>
        <v>714</v>
      </c>
      <c r="B89" s="21">
        <f>IF(OUT!A86="", "", OUT!A86)</f>
        <v>80902</v>
      </c>
      <c r="C89" s="8" t="str">
        <f>IF(OUT!D86="", "", OUT!D86)</f>
        <v>ZZ</v>
      </c>
      <c r="D89" s="30"/>
      <c r="E89" s="8" t="str">
        <f>IF(OUT!E86="", "", OUT!E86)</f>
        <v>52 CELL</v>
      </c>
      <c r="F89" s="27" t="str">
        <f>IF(OUT!AE86="NEW", "✷", "")</f>
        <v/>
      </c>
      <c r="G89" s="11" t="str">
        <f>IF(OUT!B86="", "", OUT!B86)</f>
        <v>POINSETTIA HERA RED (Midseason)</v>
      </c>
      <c r="H89" s="22">
        <f>IF(AND($K$3=1,$K$4="N"),P89,IF(AND($K$3=2,$K$4="N"),R89,IF(AND($K$3=3,$K$4="N"),T89,IF(AND($K$3=1,$K$4="Y"),V89,IF(AND($K$3=2,$K$4="Y"),X89,IF(AND($K$3=3,$K$4="Y"),Z89,"FALSE"))))))</f>
        <v>1.0780000000000001</v>
      </c>
      <c r="I89" s="23">
        <f>IF(AND($K$3=1,$K$4="N"),Q89,IF(AND($K$3=2,$K$4="N"),S89,IF(AND($K$3=3,$K$4="N"),U89,IF(AND($K$3=1,$K$4="Y"),W89,IF(AND($K$3=2,$K$4="Y"),Y89,IF(AND($K$3=3,$K$4="Y"),AA89,"FALSE"))))))</f>
        <v>54.97</v>
      </c>
      <c r="J89" s="8" t="str">
        <f>IF(OUT!F86="", "", OUT!F86)</f>
        <v>STRIP TRAY</v>
      </c>
      <c r="K89" s="8">
        <f>IF(OUT!P86="", "", OUT!P86)</f>
        <v>51</v>
      </c>
      <c r="L89" s="8" t="str">
        <f>IF(OUT!AE86="", "", OUT!AE86)</f>
        <v/>
      </c>
      <c r="M89" s="8" t="str">
        <f>IF(OUT!AG86="", "", OUT!AG86)</f>
        <v>PAT</v>
      </c>
      <c r="N89" s="8" t="str">
        <f>IF(OUT!AQ86="", "", OUT!AQ86)</f>
        <v/>
      </c>
      <c r="O89" s="8" t="str">
        <f>IF(OUT!BM86="", "", OUT!BM86)</f>
        <v>T4</v>
      </c>
      <c r="P89" s="9">
        <f>IF(OUT!N86="", "", OUT!N86)</f>
        <v>1.0780000000000001</v>
      </c>
      <c r="Q89" s="10">
        <f>IF(OUT!O86="", "", OUT!O86)</f>
        <v>54.97</v>
      </c>
      <c r="R89" s="9">
        <f>IF(PPG!H86="", "", PPG!H86)</f>
        <v>1.006</v>
      </c>
      <c r="S89" s="10">
        <f>IF(PPG!I86="", "", PPG!I86)</f>
        <v>51.3</v>
      </c>
      <c r="T89" s="9">
        <f>IF(PPG!J86="", "", PPG!J86)</f>
        <v>0.94099999999999995</v>
      </c>
      <c r="U89" s="10">
        <f>IF(PPG!K86="", "", PPG!K86)</f>
        <v>47.99</v>
      </c>
      <c r="V89" s="9">
        <f>IF(PPG!Q86="", "", PPG!Q86)</f>
        <v>1.0629999999999999</v>
      </c>
      <c r="W89" s="10">
        <f>IF(PPG!R86="", "", PPG!R86)</f>
        <v>54.21</v>
      </c>
      <c r="X89" s="9">
        <f>IF(PPG!S86="", "", PPG!S86)</f>
        <v>0.99199999999999999</v>
      </c>
      <c r="Y89" s="10">
        <f>IF(PPG!T86="", "", PPG!T86)</f>
        <v>50.59</v>
      </c>
      <c r="Z89" s="9">
        <f>IF(PPG!U86="", "", PPG!U86)</f>
        <v>0.92900000000000005</v>
      </c>
      <c r="AA89" s="10">
        <f>IF(PPG!V86="", "", PPG!V86)</f>
        <v>47.37</v>
      </c>
      <c r="AB89" s="37" t="str">
        <f>IF(D89&lt;&gt;"",D89*I89, "0.00")</f>
        <v>0.00</v>
      </c>
    </row>
    <row r="90" spans="1:28">
      <c r="A90" s="8">
        <f>IF(OUT!C126="", "", OUT!C126)</f>
        <v>714</v>
      </c>
      <c r="B90" s="21">
        <f>IF(OUT!A126="", "", OUT!A126)</f>
        <v>91668</v>
      </c>
      <c r="C90" s="8" t="str">
        <f>IF(OUT!D126="", "", OUT!D126)</f>
        <v>ZZ</v>
      </c>
      <c r="D90" s="30"/>
      <c r="E90" s="8" t="str">
        <f>IF(OUT!E126="", "", OUT!E126)</f>
        <v>52 CELL</v>
      </c>
      <c r="F90" s="27" t="str">
        <f>IF(OUT!AE126="NEW", "✷", "")</f>
        <v/>
      </c>
      <c r="G90" s="11" t="str">
        <f>IF(OUT!B126="", "", OUT!B126)</f>
        <v>POINSETTIA HOLLY BERRY Midseason Red)</v>
      </c>
      <c r="H90" s="22">
        <f>IF(AND($K$3=1,$K$4="N"),P90,IF(AND($K$3=2,$K$4="N"),R90,IF(AND($K$3=3,$K$4="N"),T90,IF(AND($K$3=1,$K$4="Y"),V90,IF(AND($K$3=2,$K$4="Y"),X90,IF(AND($K$3=3,$K$4="Y"),Z90,"FALSE"))))))</f>
        <v>1.0780000000000001</v>
      </c>
      <c r="I90" s="23">
        <f>IF(AND($K$3=1,$K$4="N"),Q90,IF(AND($K$3=2,$K$4="N"),S90,IF(AND($K$3=3,$K$4="N"),U90,IF(AND($K$3=1,$K$4="Y"),W90,IF(AND($K$3=2,$K$4="Y"),Y90,IF(AND($K$3=3,$K$4="Y"),AA90,"FALSE"))))))</f>
        <v>54.97</v>
      </c>
      <c r="J90" s="8" t="str">
        <f>IF(OUT!F126="", "", OUT!F126)</f>
        <v>STRIP TRAY</v>
      </c>
      <c r="K90" s="8">
        <f>IF(OUT!P126="", "", OUT!P126)</f>
        <v>51</v>
      </c>
      <c r="L90" s="8" t="str">
        <f>IF(OUT!AE126="", "", OUT!AE126)</f>
        <v/>
      </c>
      <c r="M90" s="8" t="str">
        <f>IF(OUT!AG126="", "", OUT!AG126)</f>
        <v>PAT</v>
      </c>
      <c r="N90" s="8" t="str">
        <f>IF(OUT!AQ126="", "", OUT!AQ126)</f>
        <v/>
      </c>
      <c r="O90" s="8" t="str">
        <f>IF(OUT!BM126="", "", OUT!BM126)</f>
        <v>T4</v>
      </c>
      <c r="P90" s="9">
        <f>IF(OUT!N126="", "", OUT!N126)</f>
        <v>1.0780000000000001</v>
      </c>
      <c r="Q90" s="10">
        <f>IF(OUT!O126="", "", OUT!O126)</f>
        <v>54.97</v>
      </c>
      <c r="R90" s="9">
        <f>IF(PPG!H126="", "", PPG!H126)</f>
        <v>1.006</v>
      </c>
      <c r="S90" s="10">
        <f>IF(PPG!I126="", "", PPG!I126)</f>
        <v>51.3</v>
      </c>
      <c r="T90" s="9">
        <f>IF(PPG!J126="", "", PPG!J126)</f>
        <v>0.94099999999999995</v>
      </c>
      <c r="U90" s="10">
        <f>IF(PPG!K126="", "", PPG!K126)</f>
        <v>47.99</v>
      </c>
      <c r="V90" s="9">
        <f>IF(PPG!Q126="", "", PPG!Q126)</f>
        <v>1.0629999999999999</v>
      </c>
      <c r="W90" s="10">
        <f>IF(PPG!R126="", "", PPG!R126)</f>
        <v>54.21</v>
      </c>
      <c r="X90" s="9">
        <f>IF(PPG!S126="", "", PPG!S126)</f>
        <v>0.99199999999999999</v>
      </c>
      <c r="Y90" s="10">
        <f>IF(PPG!T126="", "", PPG!T126)</f>
        <v>50.59</v>
      </c>
      <c r="Z90" s="9">
        <f>IF(PPG!U126="", "", PPG!U126)</f>
        <v>0.92900000000000005</v>
      </c>
      <c r="AA90" s="10">
        <f>IF(PPG!V126="", "", PPG!V126)</f>
        <v>47.37</v>
      </c>
      <c r="AB90" s="37" t="str">
        <f>IF(D90&lt;&gt;"",D90*I90, "0.00")</f>
        <v>0.00</v>
      </c>
    </row>
    <row r="91" spans="1:28">
      <c r="A91" s="8">
        <f>IF(OUT!C58="", "", OUT!C58)</f>
        <v>714</v>
      </c>
      <c r="B91" s="21">
        <f>IF(OUT!A58="", "", OUT!A58)</f>
        <v>76492</v>
      </c>
      <c r="C91" s="8" t="str">
        <f>IF(OUT!D58="", "", OUT!D58)</f>
        <v>ZZ</v>
      </c>
      <c r="D91" s="30"/>
      <c r="E91" s="8" t="str">
        <f>IF(OUT!E58="", "", OUT!E58)</f>
        <v>52 CELL</v>
      </c>
      <c r="F91" s="27" t="str">
        <f>IF(OUT!AE58="NEW", "✷", "")</f>
        <v/>
      </c>
      <c r="G91" s="11" t="str">
        <f>IF(OUT!B58="", "", OUT!B58)</f>
        <v>POINSETTIA ICE PUNCH (Midseason Red w/White Center)</v>
      </c>
      <c r="H91" s="22">
        <f>IF(AND($K$3=1,$K$4="N"),P91,IF(AND($K$3=2,$K$4="N"),R91,IF(AND($K$3=3,$K$4="N"),T91,IF(AND($K$3=1,$K$4="Y"),V91,IF(AND($K$3=2,$K$4="Y"),X91,IF(AND($K$3=3,$K$4="Y"),Z91,"FALSE"))))))</f>
        <v>1.5049999999999999</v>
      </c>
      <c r="I91" s="23">
        <f>IF(AND($K$3=1,$K$4="N"),Q91,IF(AND($K$3=2,$K$4="N"),S91,IF(AND($K$3=3,$K$4="N"),U91,IF(AND($K$3=1,$K$4="Y"),W91,IF(AND($K$3=2,$K$4="Y"),Y91,IF(AND($K$3=3,$K$4="Y"),AA91,"FALSE"))))))</f>
        <v>76.75</v>
      </c>
      <c r="J91" s="8" t="str">
        <f>IF(OUT!F58="", "", OUT!F58)</f>
        <v>STRIP TRAY</v>
      </c>
      <c r="K91" s="8">
        <f>IF(OUT!P58="", "", OUT!P58)</f>
        <v>51</v>
      </c>
      <c r="L91" s="8" t="str">
        <f>IF(OUT!AE58="", "", OUT!AE58)</f>
        <v/>
      </c>
      <c r="M91" s="8" t="str">
        <f>IF(OUT!AG58="", "", OUT!AG58)</f>
        <v>PAT</v>
      </c>
      <c r="N91" s="8" t="str">
        <f>IF(OUT!AQ58="", "", OUT!AQ58)</f>
        <v/>
      </c>
      <c r="O91" s="8" t="str">
        <f>IF(OUT!BM58="", "", OUT!BM58)</f>
        <v>T4</v>
      </c>
      <c r="P91" s="9">
        <f>IF(OUT!N58="", "", OUT!N58)</f>
        <v>1.5049999999999999</v>
      </c>
      <c r="Q91" s="10">
        <f>IF(OUT!O58="", "", OUT!O58)</f>
        <v>76.75</v>
      </c>
      <c r="R91" s="9">
        <f>IF(PPG!H58="", "", PPG!H58)</f>
        <v>1.41</v>
      </c>
      <c r="S91" s="10">
        <f>IF(PPG!I58="", "", PPG!I58)</f>
        <v>71.91</v>
      </c>
      <c r="T91" s="9">
        <f>IF(PPG!J58="", "", PPG!J58)</f>
        <v>1.325</v>
      </c>
      <c r="U91" s="10">
        <f>IF(PPG!K58="", "", PPG!K58)</f>
        <v>67.569999999999993</v>
      </c>
      <c r="V91" s="9">
        <f>IF(PPG!Q58="", "", PPG!Q58)</f>
        <v>1.49</v>
      </c>
      <c r="W91" s="10">
        <f>IF(PPG!R58="", "", PPG!R58)</f>
        <v>75.989999999999995</v>
      </c>
      <c r="X91" s="9">
        <f>IF(PPG!S58="", "", PPG!S58)</f>
        <v>1.3959999999999999</v>
      </c>
      <c r="Y91" s="10">
        <f>IF(PPG!T58="", "", PPG!T58)</f>
        <v>71.19</v>
      </c>
      <c r="Z91" s="9">
        <f>IF(PPG!U58="", "", PPG!U58)</f>
        <v>1.3120000000000001</v>
      </c>
      <c r="AA91" s="10">
        <f>IF(PPG!V58="", "", PPG!V58)</f>
        <v>66.91</v>
      </c>
      <c r="AB91" s="37" t="str">
        <f>IF(D91&lt;&gt;"",D91*I91, "0.00")</f>
        <v>0.00</v>
      </c>
    </row>
    <row r="92" spans="1:28">
      <c r="A92" s="8">
        <f>IF(OUT!C136="", "", OUT!C136)</f>
        <v>714</v>
      </c>
      <c r="B92" s="21">
        <f>IF(OUT!A136="", "", OUT!A136)</f>
        <v>94357</v>
      </c>
      <c r="C92" s="8" t="str">
        <f>IF(OUT!D136="", "", OUT!D136)</f>
        <v>ZZ</v>
      </c>
      <c r="D92" s="30"/>
      <c r="E92" s="8" t="str">
        <f>IF(OUT!E136="", "", OUT!E136)</f>
        <v>52 CELL</v>
      </c>
      <c r="F92" s="27" t="str">
        <f>IF(OUT!AE136="NEW", "✷", "")</f>
        <v/>
      </c>
      <c r="G92" s="11" t="str">
        <f>IF(OUT!B136="", "", OUT!B136)</f>
        <v>POINSETTIA IMPERIAL</v>
      </c>
      <c r="H92" s="22">
        <f>IF(AND($K$3=1,$K$4="N"),P92,IF(AND($K$3=2,$K$4="N"),R92,IF(AND($K$3=3,$K$4="N"),T92,IF(AND($K$3=1,$K$4="Y"),V92,IF(AND($K$3=2,$K$4="Y"),X92,IF(AND($K$3=3,$K$4="Y"),Z92,"FALSE"))))))</f>
        <v>1.018</v>
      </c>
      <c r="I92" s="23">
        <f>IF(AND($K$3=1,$K$4="N"),Q92,IF(AND($K$3=2,$K$4="N"),S92,IF(AND($K$3=3,$K$4="N"),U92,IF(AND($K$3=1,$K$4="Y"),W92,IF(AND($K$3=2,$K$4="Y"),Y92,IF(AND($K$3=3,$K$4="Y"),AA92,"FALSE"))))))</f>
        <v>51.91</v>
      </c>
      <c r="J92" s="8" t="str">
        <f>IF(OUT!F136="", "", OUT!F136)</f>
        <v>STRIP TRAY</v>
      </c>
      <c r="K92" s="8">
        <f>IF(OUT!P136="", "", OUT!P136)</f>
        <v>51</v>
      </c>
      <c r="L92" s="8" t="str">
        <f>IF(OUT!AE136="", "", OUT!AE136)</f>
        <v/>
      </c>
      <c r="M92" s="8" t="str">
        <f>IF(OUT!AG136="", "", OUT!AG136)</f>
        <v/>
      </c>
      <c r="N92" s="8" t="str">
        <f>IF(OUT!AQ136="", "", OUT!AQ136)</f>
        <v/>
      </c>
      <c r="O92" s="8" t="str">
        <f>IF(OUT!BM136="", "", OUT!BM136)</f>
        <v>T4</v>
      </c>
      <c r="P92" s="9">
        <f>IF(OUT!N136="", "", OUT!N136)</f>
        <v>1.018</v>
      </c>
      <c r="Q92" s="10">
        <f>IF(OUT!O136="", "", OUT!O136)</f>
        <v>51.91</v>
      </c>
      <c r="R92" s="9">
        <f>IF(PPG!H136="", "", PPG!H136)</f>
        <v>0.94899999999999995</v>
      </c>
      <c r="S92" s="10">
        <f>IF(PPG!I136="", "", PPG!I136)</f>
        <v>48.39</v>
      </c>
      <c r="T92" s="9">
        <f>IF(PPG!J136="", "", PPG!J136)</f>
        <v>0.88800000000000001</v>
      </c>
      <c r="U92" s="10">
        <f>IF(PPG!K136="", "", PPG!K136)</f>
        <v>45.28</v>
      </c>
      <c r="V92" s="9">
        <f>IF(PPG!Q136="", "", PPG!Q136)</f>
        <v>1.0029999999999999</v>
      </c>
      <c r="W92" s="10">
        <f>IF(PPG!R136="", "", PPG!R136)</f>
        <v>51.15</v>
      </c>
      <c r="X92" s="9">
        <f>IF(PPG!S136="", "", PPG!S136)</f>
        <v>0.93600000000000005</v>
      </c>
      <c r="Y92" s="10">
        <f>IF(PPG!T136="", "", PPG!T136)</f>
        <v>47.73</v>
      </c>
      <c r="Z92" s="9">
        <f>IF(PPG!U136="", "", PPG!U136)</f>
        <v>0.875</v>
      </c>
      <c r="AA92" s="10">
        <f>IF(PPG!V136="", "", PPG!V136)</f>
        <v>44.62</v>
      </c>
      <c r="AB92" s="37" t="str">
        <f>IF(D92&lt;&gt;"",D92*I92, "0.00")</f>
        <v>0.00</v>
      </c>
    </row>
    <row r="93" spans="1:28">
      <c r="A93" s="8">
        <f>IF(OUT!C73="", "", OUT!C73)</f>
        <v>714</v>
      </c>
      <c r="B93" s="21">
        <f>IF(OUT!A73="", "", OUT!A73)</f>
        <v>80841</v>
      </c>
      <c r="C93" s="8" t="str">
        <f>IF(OUT!D73="", "", OUT!D73)</f>
        <v>ZZ</v>
      </c>
      <c r="D93" s="30"/>
      <c r="E93" s="8" t="str">
        <f>IF(OUT!E73="", "", OUT!E73)</f>
        <v>52 CELL</v>
      </c>
      <c r="F93" s="27" t="str">
        <f>IF(OUT!AE73="NEW", "✷", "")</f>
        <v/>
      </c>
      <c r="G93" s="11" t="str">
        <f>IF(OUT!B73="", "", OUT!B73)</f>
        <v>POINSETTIA INFINITY POLAR (Midseason White)</v>
      </c>
      <c r="H93" s="22">
        <f>IF(AND($K$3=1,$K$4="N"),P93,IF(AND($K$3=2,$K$4="N"),R93,IF(AND($K$3=3,$K$4="N"),T93,IF(AND($K$3=1,$K$4="Y"),V93,IF(AND($K$3=2,$K$4="Y"),X93,IF(AND($K$3=3,$K$4="Y"),Z93,"FALSE"))))))</f>
        <v>1.018</v>
      </c>
      <c r="I93" s="23">
        <f>IF(AND($K$3=1,$K$4="N"),Q93,IF(AND($K$3=2,$K$4="N"),S93,IF(AND($K$3=3,$K$4="N"),U93,IF(AND($K$3=1,$K$4="Y"),W93,IF(AND($K$3=2,$K$4="Y"),Y93,IF(AND($K$3=3,$K$4="Y"),AA93,"FALSE"))))))</f>
        <v>51.91</v>
      </c>
      <c r="J93" s="8" t="str">
        <f>IF(OUT!F73="", "", OUT!F73)</f>
        <v>STRIP TRAY</v>
      </c>
      <c r="K93" s="8">
        <f>IF(OUT!P73="", "", OUT!P73)</f>
        <v>51</v>
      </c>
      <c r="L93" s="8" t="str">
        <f>IF(OUT!AE73="", "", OUT!AE73)</f>
        <v/>
      </c>
      <c r="M93" s="8" t="str">
        <f>IF(OUT!AG73="", "", OUT!AG73)</f>
        <v>PAT</v>
      </c>
      <c r="N93" s="8" t="str">
        <f>IF(OUT!AQ73="", "", OUT!AQ73)</f>
        <v/>
      </c>
      <c r="O93" s="8" t="str">
        <f>IF(OUT!BM73="", "", OUT!BM73)</f>
        <v>T4</v>
      </c>
      <c r="P93" s="9">
        <f>IF(OUT!N73="", "", OUT!N73)</f>
        <v>1.018</v>
      </c>
      <c r="Q93" s="10">
        <f>IF(OUT!O73="", "", OUT!O73)</f>
        <v>51.91</v>
      </c>
      <c r="R93" s="9">
        <f>IF(PPG!H73="", "", PPG!H73)</f>
        <v>0.94899999999999995</v>
      </c>
      <c r="S93" s="10">
        <f>IF(PPG!I73="", "", PPG!I73)</f>
        <v>48.39</v>
      </c>
      <c r="T93" s="9">
        <f>IF(PPG!J73="", "", PPG!J73)</f>
        <v>0.88800000000000001</v>
      </c>
      <c r="U93" s="10">
        <f>IF(PPG!K73="", "", PPG!K73)</f>
        <v>45.28</v>
      </c>
      <c r="V93" s="9">
        <f>IF(PPG!Q73="", "", PPG!Q73)</f>
        <v>1.0029999999999999</v>
      </c>
      <c r="W93" s="10">
        <f>IF(PPG!R73="", "", PPG!R73)</f>
        <v>51.15</v>
      </c>
      <c r="X93" s="9">
        <f>IF(PPG!S73="", "", PPG!S73)</f>
        <v>0.93600000000000005</v>
      </c>
      <c r="Y93" s="10">
        <f>IF(PPG!T73="", "", PPG!T73)</f>
        <v>47.73</v>
      </c>
      <c r="Z93" s="9">
        <f>IF(PPG!U73="", "", PPG!U73)</f>
        <v>0.875</v>
      </c>
      <c r="AA93" s="10">
        <f>IF(PPG!V73="", "", PPG!V73)</f>
        <v>44.62</v>
      </c>
      <c r="AB93" s="37" t="str">
        <f>IF(D93&lt;&gt;"",D93*I93, "0.00")</f>
        <v>0.00</v>
      </c>
    </row>
    <row r="94" spans="1:28">
      <c r="A94" s="8">
        <f>IF(OUT!C74="", "", OUT!C74)</f>
        <v>714</v>
      </c>
      <c r="B94" s="21">
        <f>IF(OUT!A74="", "", OUT!A74)</f>
        <v>80842</v>
      </c>
      <c r="C94" s="8" t="str">
        <f>IF(OUT!D74="", "", OUT!D74)</f>
        <v>ZZ</v>
      </c>
      <c r="D94" s="30"/>
      <c r="E94" s="8" t="str">
        <f>IF(OUT!E74="", "", OUT!E74)</f>
        <v>52 CELL</v>
      </c>
      <c r="F94" s="27" t="str">
        <f>IF(OUT!AE74="NEW", "✷", "")</f>
        <v/>
      </c>
      <c r="G94" s="11" t="str">
        <f>IF(OUT!B74="", "", OUT!B74)</f>
        <v>POINSETTIA INFINITY RED (Midseason)</v>
      </c>
      <c r="H94" s="22">
        <f>IF(AND($K$3=1,$K$4="N"),P94,IF(AND($K$3=2,$K$4="N"),R94,IF(AND($K$3=3,$K$4="N"),T94,IF(AND($K$3=1,$K$4="Y"),V94,IF(AND($K$3=2,$K$4="Y"),X94,IF(AND($K$3=3,$K$4="Y"),Z94,"FALSE"))))))</f>
        <v>1.018</v>
      </c>
      <c r="I94" s="23">
        <f>IF(AND($K$3=1,$K$4="N"),Q94,IF(AND($K$3=2,$K$4="N"),S94,IF(AND($K$3=3,$K$4="N"),U94,IF(AND($K$3=1,$K$4="Y"),W94,IF(AND($K$3=2,$K$4="Y"),Y94,IF(AND($K$3=3,$K$4="Y"),AA94,"FALSE"))))))</f>
        <v>51.91</v>
      </c>
      <c r="J94" s="8" t="str">
        <f>IF(OUT!F74="", "", OUT!F74)</f>
        <v>STRIP TRAY</v>
      </c>
      <c r="K94" s="8">
        <f>IF(OUT!P74="", "", OUT!P74)</f>
        <v>51</v>
      </c>
      <c r="L94" s="8" t="str">
        <f>IF(OUT!AE74="", "", OUT!AE74)</f>
        <v/>
      </c>
      <c r="M94" s="8" t="str">
        <f>IF(OUT!AG74="", "", OUT!AG74)</f>
        <v>PAT</v>
      </c>
      <c r="N94" s="8" t="str">
        <f>IF(OUT!AQ74="", "", OUT!AQ74)</f>
        <v/>
      </c>
      <c r="O94" s="8" t="str">
        <f>IF(OUT!BM74="", "", OUT!BM74)</f>
        <v>T4</v>
      </c>
      <c r="P94" s="9">
        <f>IF(OUT!N74="", "", OUT!N74)</f>
        <v>1.018</v>
      </c>
      <c r="Q94" s="10">
        <f>IF(OUT!O74="", "", OUT!O74)</f>
        <v>51.91</v>
      </c>
      <c r="R94" s="9">
        <f>IF(PPG!H74="", "", PPG!H74)</f>
        <v>0.94899999999999995</v>
      </c>
      <c r="S94" s="10">
        <f>IF(PPG!I74="", "", PPG!I74)</f>
        <v>48.39</v>
      </c>
      <c r="T94" s="9">
        <f>IF(PPG!J74="", "", PPG!J74)</f>
        <v>0.88800000000000001</v>
      </c>
      <c r="U94" s="10">
        <f>IF(PPG!K74="", "", PPG!K74)</f>
        <v>45.28</v>
      </c>
      <c r="V94" s="9">
        <f>IF(PPG!Q74="", "", PPG!Q74)</f>
        <v>1.0029999999999999</v>
      </c>
      <c r="W94" s="10">
        <f>IF(PPG!R74="", "", PPG!R74)</f>
        <v>51.15</v>
      </c>
      <c r="X94" s="9">
        <f>IF(PPG!S74="", "", PPG!S74)</f>
        <v>0.93600000000000005</v>
      </c>
      <c r="Y94" s="10">
        <f>IF(PPG!T74="", "", PPG!T74)</f>
        <v>47.73</v>
      </c>
      <c r="Z94" s="9">
        <f>IF(PPG!U74="", "", PPG!U74)</f>
        <v>0.875</v>
      </c>
      <c r="AA94" s="10">
        <f>IF(PPG!V74="", "", PPG!V74)</f>
        <v>44.62</v>
      </c>
      <c r="AB94" s="37" t="str">
        <f>IF(D94&lt;&gt;"",D94*I94, "0.00")</f>
        <v>0.00</v>
      </c>
    </row>
    <row r="95" spans="1:28">
      <c r="A95" s="8">
        <f>IF(OUT!C147="", "", OUT!C147)</f>
        <v>714</v>
      </c>
      <c r="B95" s="21">
        <f>IF(OUT!A147="", "", OUT!A147)</f>
        <v>94368</v>
      </c>
      <c r="C95" s="8" t="str">
        <f>IF(OUT!D147="", "", OUT!D147)</f>
        <v>ZZ</v>
      </c>
      <c r="D95" s="30"/>
      <c r="E95" s="8" t="str">
        <f>IF(OUT!E147="", "", OUT!E147)</f>
        <v>52 CELL</v>
      </c>
      <c r="F95" s="27" t="str">
        <f>IF(OUT!AE147="NEW", "✷", "")</f>
        <v/>
      </c>
      <c r="G95" s="11" t="str">
        <f>IF(OUT!B147="", "", OUT!B147)</f>
        <v>POINSETTIA J'ADORE DARK PINK</v>
      </c>
      <c r="H95" s="22">
        <f>IF(AND($K$3=1,$K$4="N"),P95,IF(AND($K$3=2,$K$4="N"),R95,IF(AND($K$3=3,$K$4="N"),T95,IF(AND($K$3=1,$K$4="Y"),V95,IF(AND($K$3=2,$K$4="Y"),X95,IF(AND($K$3=3,$K$4="Y"),Z95,"FALSE"))))))</f>
        <v>1.232</v>
      </c>
      <c r="I95" s="23">
        <f>IF(AND($K$3=1,$K$4="N"),Q95,IF(AND($K$3=2,$K$4="N"),S95,IF(AND($K$3=3,$K$4="N"),U95,IF(AND($K$3=1,$K$4="Y"),W95,IF(AND($K$3=2,$K$4="Y"),Y95,IF(AND($K$3=3,$K$4="Y"),AA95,"FALSE"))))))</f>
        <v>62.83</v>
      </c>
      <c r="J95" s="8" t="str">
        <f>IF(OUT!F147="", "", OUT!F147)</f>
        <v>STRIP TRAY</v>
      </c>
      <c r="K95" s="8">
        <f>IF(OUT!P147="", "", OUT!P147)</f>
        <v>51</v>
      </c>
      <c r="L95" s="8" t="str">
        <f>IF(OUT!AE147="", "", OUT!AE147)</f>
        <v/>
      </c>
      <c r="M95" s="8" t="str">
        <f>IF(OUT!AG147="", "", OUT!AG147)</f>
        <v/>
      </c>
      <c r="N95" s="8" t="str">
        <f>IF(OUT!AQ147="", "", OUT!AQ147)</f>
        <v/>
      </c>
      <c r="O95" s="8" t="str">
        <f>IF(OUT!BM147="", "", OUT!BM147)</f>
        <v>T4</v>
      </c>
      <c r="P95" s="9">
        <f>IF(OUT!N147="", "", OUT!N147)</f>
        <v>1.232</v>
      </c>
      <c r="Q95" s="10">
        <f>IF(OUT!O147="", "", OUT!O147)</f>
        <v>62.83</v>
      </c>
      <c r="R95" s="9">
        <f>IF(PPG!H147="", "", PPG!H147)</f>
        <v>1.1519999999999999</v>
      </c>
      <c r="S95" s="10">
        <f>IF(PPG!I147="", "", PPG!I147)</f>
        <v>58.75</v>
      </c>
      <c r="T95" s="9">
        <f>IF(PPG!J147="", "", PPG!J147)</f>
        <v>1.08</v>
      </c>
      <c r="U95" s="10">
        <f>IF(PPG!K147="", "", PPG!K147)</f>
        <v>55.08</v>
      </c>
      <c r="V95" s="9">
        <f>IF(PPG!Q147="", "", PPG!Q147)</f>
        <v>1.218</v>
      </c>
      <c r="W95" s="10">
        <f>IF(PPG!R147="", "", PPG!R147)</f>
        <v>62.11</v>
      </c>
      <c r="X95" s="9">
        <f>IF(PPG!S147="", "", PPG!S147)</f>
        <v>1.1379999999999999</v>
      </c>
      <c r="Y95" s="10">
        <f>IF(PPG!T147="", "", PPG!T147)</f>
        <v>58.03</v>
      </c>
      <c r="Z95" s="9">
        <f>IF(PPG!U147="", "", PPG!U147)</f>
        <v>1.0669999999999999</v>
      </c>
      <c r="AA95" s="10">
        <f>IF(PPG!V147="", "", PPG!V147)</f>
        <v>54.41</v>
      </c>
      <c r="AB95" s="37" t="str">
        <f>IF(D95&lt;&gt;"",D95*I95, "0.00")</f>
        <v>0.00</v>
      </c>
    </row>
    <row r="96" spans="1:28">
      <c r="A96" s="8">
        <f>IF(OUT!C5="", "", OUT!C5)</f>
        <v>714</v>
      </c>
      <c r="B96" s="21">
        <f>IF(OUT!A5="", "", OUT!A5)</f>
        <v>40762</v>
      </c>
      <c r="C96" s="8" t="str">
        <f>IF(OUT!D5="", "", OUT!D5)</f>
        <v>ZZ</v>
      </c>
      <c r="D96" s="30"/>
      <c r="E96" s="8" t="str">
        <f>IF(OUT!E5="", "", OUT!E5)</f>
        <v>52 CELL</v>
      </c>
      <c r="F96" s="27" t="str">
        <f>IF(OUT!AE5="NEW", "✷", "")</f>
        <v/>
      </c>
      <c r="G96" s="11" t="str">
        <f>IF(OUT!B5="", "", OUT!B5)</f>
        <v>POINSETTIA J'ADORE HOT PINK (Early)</v>
      </c>
      <c r="H96" s="22">
        <f>IF(AND($K$3=1,$K$4="N"),P96,IF(AND($K$3=2,$K$4="N"),R96,IF(AND($K$3=3,$K$4="N"),T96,IF(AND($K$3=1,$K$4="Y"),V96,IF(AND($K$3=2,$K$4="Y"),X96,IF(AND($K$3=3,$K$4="Y"),Z96,"FALSE"))))))</f>
        <v>1.232</v>
      </c>
      <c r="I96" s="23">
        <f>IF(AND($K$3=1,$K$4="N"),Q96,IF(AND($K$3=2,$K$4="N"),S96,IF(AND($K$3=3,$K$4="N"),U96,IF(AND($K$3=1,$K$4="Y"),W96,IF(AND($K$3=2,$K$4="Y"),Y96,IF(AND($K$3=3,$K$4="Y"),AA96,"FALSE"))))))</f>
        <v>62.83</v>
      </c>
      <c r="J96" s="8" t="str">
        <f>IF(OUT!F5="", "", OUT!F5)</f>
        <v>STRIP TRAY</v>
      </c>
      <c r="K96" s="8">
        <f>IF(OUT!P5="", "", OUT!P5)</f>
        <v>51</v>
      </c>
      <c r="L96" s="8" t="str">
        <f>IF(OUT!AE5="", "", OUT!AE5)</f>
        <v/>
      </c>
      <c r="M96" s="8" t="str">
        <f>IF(OUT!AG5="", "", OUT!AG5)</f>
        <v>PAT</v>
      </c>
      <c r="N96" s="8" t="str">
        <f>IF(OUT!AQ5="", "", OUT!AQ5)</f>
        <v/>
      </c>
      <c r="O96" s="8" t="str">
        <f>IF(OUT!BM5="", "", OUT!BM5)</f>
        <v>T4</v>
      </c>
      <c r="P96" s="9">
        <f>IF(OUT!N5="", "", OUT!N5)</f>
        <v>1.232</v>
      </c>
      <c r="Q96" s="10">
        <f>IF(OUT!O5="", "", OUT!O5)</f>
        <v>62.83</v>
      </c>
      <c r="R96" s="9">
        <f>IF(PPG!H5="", "", PPG!H5)</f>
        <v>1.1519999999999999</v>
      </c>
      <c r="S96" s="10">
        <f>IF(PPG!I5="", "", PPG!I5)</f>
        <v>58.75</v>
      </c>
      <c r="T96" s="9">
        <f>IF(PPG!J5="", "", PPG!J5)</f>
        <v>1.08</v>
      </c>
      <c r="U96" s="10">
        <f>IF(PPG!K5="", "", PPG!K5)</f>
        <v>55.08</v>
      </c>
      <c r="V96" s="9">
        <f>IF(PPG!Q5="", "", PPG!Q5)</f>
        <v>1.218</v>
      </c>
      <c r="W96" s="10">
        <f>IF(PPG!R5="", "", PPG!R5)</f>
        <v>62.11</v>
      </c>
      <c r="X96" s="9">
        <f>IF(PPG!S5="", "", PPG!S5)</f>
        <v>1.1379999999999999</v>
      </c>
      <c r="Y96" s="10">
        <f>IF(PPG!T5="", "", PPG!T5)</f>
        <v>58.03</v>
      </c>
      <c r="Z96" s="9">
        <f>IF(PPG!U5="", "", PPG!U5)</f>
        <v>1.0669999999999999</v>
      </c>
      <c r="AA96" s="10">
        <f>IF(PPG!V5="", "", PPG!V5)</f>
        <v>54.41</v>
      </c>
      <c r="AB96" s="37" t="str">
        <f>IF(D96&lt;&gt;"",D96*I96, "0.00")</f>
        <v>0.00</v>
      </c>
    </row>
    <row r="97" spans="1:28">
      <c r="A97" s="8">
        <f>IF(OUT!C149="", "", OUT!C149)</f>
        <v>714</v>
      </c>
      <c r="B97" s="21">
        <f>IF(OUT!A149="", "", OUT!A149)</f>
        <v>94370</v>
      </c>
      <c r="C97" s="8" t="str">
        <f>IF(OUT!D149="", "", OUT!D149)</f>
        <v>ZZ</v>
      </c>
      <c r="D97" s="30"/>
      <c r="E97" s="8" t="str">
        <f>IF(OUT!E149="", "", OUT!E149)</f>
        <v>52 CELL</v>
      </c>
      <c r="F97" s="27" t="str">
        <f>IF(OUT!AE149="NEW", "✷", "")</f>
        <v/>
      </c>
      <c r="G97" s="11" t="str">
        <f>IF(OUT!B149="", "", OUT!B149)</f>
        <v>POINSETTIA J'ADORE SOFT PINK</v>
      </c>
      <c r="H97" s="22">
        <f>IF(AND($K$3=1,$K$4="N"),P97,IF(AND($K$3=2,$K$4="N"),R97,IF(AND($K$3=3,$K$4="N"),T97,IF(AND($K$3=1,$K$4="Y"),V97,IF(AND($K$3=2,$K$4="Y"),X97,IF(AND($K$3=3,$K$4="Y"),Z97,"FALSE"))))))</f>
        <v>1.232</v>
      </c>
      <c r="I97" s="23">
        <f>IF(AND($K$3=1,$K$4="N"),Q97,IF(AND($K$3=2,$K$4="N"),S97,IF(AND($K$3=3,$K$4="N"),U97,IF(AND($K$3=1,$K$4="Y"),W97,IF(AND($K$3=2,$K$4="Y"),Y97,IF(AND($K$3=3,$K$4="Y"),AA97,"FALSE"))))))</f>
        <v>62.83</v>
      </c>
      <c r="J97" s="8" t="str">
        <f>IF(OUT!F149="", "", OUT!F149)</f>
        <v>STRIP TRAY</v>
      </c>
      <c r="K97" s="8">
        <f>IF(OUT!P149="", "", OUT!P149)</f>
        <v>51</v>
      </c>
      <c r="L97" s="8" t="str">
        <f>IF(OUT!AE149="", "", OUT!AE149)</f>
        <v/>
      </c>
      <c r="M97" s="8" t="str">
        <f>IF(OUT!AG149="", "", OUT!AG149)</f>
        <v/>
      </c>
      <c r="N97" s="8" t="str">
        <f>IF(OUT!AQ149="", "", OUT!AQ149)</f>
        <v/>
      </c>
      <c r="O97" s="8" t="str">
        <f>IF(OUT!BM149="", "", OUT!BM149)</f>
        <v>T4</v>
      </c>
      <c r="P97" s="9">
        <f>IF(OUT!N149="", "", OUT!N149)</f>
        <v>1.232</v>
      </c>
      <c r="Q97" s="10">
        <f>IF(OUT!O149="", "", OUT!O149)</f>
        <v>62.83</v>
      </c>
      <c r="R97" s="9">
        <f>IF(PPG!H149="", "", PPG!H149)</f>
        <v>1.1519999999999999</v>
      </c>
      <c r="S97" s="10">
        <f>IF(PPG!I149="", "", PPG!I149)</f>
        <v>58.75</v>
      </c>
      <c r="T97" s="9">
        <f>IF(PPG!J149="", "", PPG!J149)</f>
        <v>1.08</v>
      </c>
      <c r="U97" s="10">
        <f>IF(PPG!K149="", "", PPG!K149)</f>
        <v>55.08</v>
      </c>
      <c r="V97" s="9">
        <f>IF(PPG!Q149="", "", PPG!Q149)</f>
        <v>1.218</v>
      </c>
      <c r="W97" s="10">
        <f>IF(PPG!R149="", "", PPG!R149)</f>
        <v>62.11</v>
      </c>
      <c r="X97" s="9">
        <f>IF(PPG!S149="", "", PPG!S149)</f>
        <v>1.1379999999999999</v>
      </c>
      <c r="Y97" s="10">
        <f>IF(PPG!T149="", "", PPG!T149)</f>
        <v>58.03</v>
      </c>
      <c r="Z97" s="9">
        <f>IF(PPG!U149="", "", PPG!U149)</f>
        <v>1.0669999999999999</v>
      </c>
      <c r="AA97" s="10">
        <f>IF(PPG!V149="", "", PPG!V149)</f>
        <v>54.41</v>
      </c>
      <c r="AB97" s="37" t="str">
        <f>IF(D97&lt;&gt;"",D97*I97, "0.00")</f>
        <v>0.00</v>
      </c>
    </row>
    <row r="98" spans="1:28">
      <c r="A98" s="8">
        <f>IF(OUT!C148="", "", OUT!C148)</f>
        <v>714</v>
      </c>
      <c r="B98" s="21">
        <f>IF(OUT!A148="", "", OUT!A148)</f>
        <v>94369</v>
      </c>
      <c r="C98" s="8" t="str">
        <f>IF(OUT!D148="", "", OUT!D148)</f>
        <v>ZZ</v>
      </c>
      <c r="D98" s="30"/>
      <c r="E98" s="8" t="str">
        <f>IF(OUT!E148="", "", OUT!E148)</f>
        <v>52 CELL</v>
      </c>
      <c r="F98" s="27" t="str">
        <f>IF(OUT!AE148="NEW", "✷", "")</f>
        <v/>
      </c>
      <c r="G98" s="11" t="str">
        <f>IF(OUT!B148="", "", OUT!B148)</f>
        <v>POINSETTIA J'ADORE WHITE PEARL</v>
      </c>
      <c r="H98" s="22">
        <f>IF(AND($K$3=1,$K$4="N"),P98,IF(AND($K$3=2,$K$4="N"),R98,IF(AND($K$3=3,$K$4="N"),T98,IF(AND($K$3=1,$K$4="Y"),V98,IF(AND($K$3=2,$K$4="Y"),X98,IF(AND($K$3=3,$K$4="Y"),Z98,"FALSE"))))))</f>
        <v>1.232</v>
      </c>
      <c r="I98" s="23">
        <f>IF(AND($K$3=1,$K$4="N"),Q98,IF(AND($K$3=2,$K$4="N"),S98,IF(AND($K$3=3,$K$4="N"),U98,IF(AND($K$3=1,$K$4="Y"),W98,IF(AND($K$3=2,$K$4="Y"),Y98,IF(AND($K$3=3,$K$4="Y"),AA98,"FALSE"))))))</f>
        <v>62.83</v>
      </c>
      <c r="J98" s="8" t="str">
        <f>IF(OUT!F148="", "", OUT!F148)</f>
        <v>STRIP TRAY</v>
      </c>
      <c r="K98" s="8">
        <f>IF(OUT!P148="", "", OUT!P148)</f>
        <v>51</v>
      </c>
      <c r="L98" s="8" t="str">
        <f>IF(OUT!AE148="", "", OUT!AE148)</f>
        <v/>
      </c>
      <c r="M98" s="8" t="str">
        <f>IF(OUT!AG148="", "", OUT!AG148)</f>
        <v/>
      </c>
      <c r="N98" s="8" t="str">
        <f>IF(OUT!AQ148="", "", OUT!AQ148)</f>
        <v/>
      </c>
      <c r="O98" s="8" t="str">
        <f>IF(OUT!BM148="", "", OUT!BM148)</f>
        <v>T4</v>
      </c>
      <c r="P98" s="9">
        <f>IF(OUT!N148="", "", OUT!N148)</f>
        <v>1.232</v>
      </c>
      <c r="Q98" s="10">
        <f>IF(OUT!O148="", "", OUT!O148)</f>
        <v>62.83</v>
      </c>
      <c r="R98" s="9">
        <f>IF(PPG!H148="", "", PPG!H148)</f>
        <v>1.1519999999999999</v>
      </c>
      <c r="S98" s="10">
        <f>IF(PPG!I148="", "", PPG!I148)</f>
        <v>58.75</v>
      </c>
      <c r="T98" s="9">
        <f>IF(PPG!J148="", "", PPG!J148)</f>
        <v>1.08</v>
      </c>
      <c r="U98" s="10">
        <f>IF(PPG!K148="", "", PPG!K148)</f>
        <v>55.08</v>
      </c>
      <c r="V98" s="9">
        <f>IF(PPG!Q148="", "", PPG!Q148)</f>
        <v>1.218</v>
      </c>
      <c r="W98" s="10">
        <f>IF(PPG!R148="", "", PPG!R148)</f>
        <v>62.11</v>
      </c>
      <c r="X98" s="9">
        <f>IF(PPG!S148="", "", PPG!S148)</f>
        <v>1.1379999999999999</v>
      </c>
      <c r="Y98" s="10">
        <f>IF(PPG!T148="", "", PPG!T148)</f>
        <v>58.03</v>
      </c>
      <c r="Z98" s="9">
        <f>IF(PPG!U148="", "", PPG!U148)</f>
        <v>1.0669999999999999</v>
      </c>
      <c r="AA98" s="10">
        <f>IF(PPG!V148="", "", PPG!V148)</f>
        <v>54.41</v>
      </c>
      <c r="AB98" s="37" t="str">
        <f>IF(D98&lt;&gt;"",D98*I98, "0.00")</f>
        <v>0.00</v>
      </c>
    </row>
    <row r="99" spans="1:28">
      <c r="A99" s="8">
        <f>IF(OUT!C2="", "", OUT!C2)</f>
        <v>714</v>
      </c>
      <c r="B99" s="21">
        <f>IF(OUT!A2="", "", OUT!A2)</f>
        <v>34096</v>
      </c>
      <c r="C99" s="8" t="str">
        <f>IF(OUT!D2="", "", OUT!D2)</f>
        <v>ZZ</v>
      </c>
      <c r="D99" s="30"/>
      <c r="E99" s="8" t="str">
        <f>IF(OUT!E2="", "", OUT!E2)</f>
        <v>52 CELL</v>
      </c>
      <c r="F99" s="27" t="str">
        <f>IF(OUT!AE2="NEW", "✷", "")</f>
        <v/>
      </c>
      <c r="G99" s="11" t="str">
        <f>IF(OUT!B2="", "", OUT!B2)</f>
        <v>POINSETTIA JESTER RED (Early Dark Red)</v>
      </c>
      <c r="H99" s="22">
        <f>IF(AND($K$3=1,$K$4="N"),P99,IF(AND($K$3=2,$K$4="N"),R99,IF(AND($K$3=3,$K$4="N"),T99,IF(AND($K$3=1,$K$4="Y"),V99,IF(AND($K$3=2,$K$4="Y"),X99,IF(AND($K$3=3,$K$4="Y"),Z99,"FALSE"))))))</f>
        <v>1.1080000000000001</v>
      </c>
      <c r="I99" s="23">
        <f>IF(AND($K$3=1,$K$4="N"),Q99,IF(AND($K$3=2,$K$4="N"),S99,IF(AND($K$3=3,$K$4="N"),U99,IF(AND($K$3=1,$K$4="Y"),W99,IF(AND($K$3=2,$K$4="Y"),Y99,IF(AND($K$3=3,$K$4="Y"),AA99,"FALSE"))))))</f>
        <v>56.5</v>
      </c>
      <c r="J99" s="8" t="str">
        <f>IF(OUT!F2="", "", OUT!F2)</f>
        <v>STRIP TRAY</v>
      </c>
      <c r="K99" s="8">
        <f>IF(OUT!P2="", "", OUT!P2)</f>
        <v>51</v>
      </c>
      <c r="L99" s="8" t="str">
        <f>IF(OUT!AE2="", "", OUT!AE2)</f>
        <v/>
      </c>
      <c r="M99" s="8" t="str">
        <f>IF(OUT!AG2="", "", OUT!AG2)</f>
        <v>PAT</v>
      </c>
      <c r="N99" s="8" t="str">
        <f>IF(OUT!AQ2="", "", OUT!AQ2)</f>
        <v/>
      </c>
      <c r="O99" s="8" t="str">
        <f>IF(OUT!BM2="", "", OUT!BM2)</f>
        <v>T4</v>
      </c>
      <c r="P99" s="9">
        <f>IF(OUT!N2="", "", OUT!N2)</f>
        <v>1.1080000000000001</v>
      </c>
      <c r="Q99" s="10">
        <f>IF(OUT!O2="", "", OUT!O2)</f>
        <v>56.5</v>
      </c>
      <c r="R99" s="9">
        <f>IF(PPG!H2="", "", PPG!H2)</f>
        <v>1.034</v>
      </c>
      <c r="S99" s="10">
        <f>IF(PPG!I2="", "", PPG!I2)</f>
        <v>52.73</v>
      </c>
      <c r="T99" s="9">
        <f>IF(PPG!J2="", "", PPG!J2)</f>
        <v>0.96799999999999997</v>
      </c>
      <c r="U99" s="10">
        <f>IF(PPG!K2="", "", PPG!K2)</f>
        <v>49.36</v>
      </c>
      <c r="V99" s="9">
        <f>IF(PPG!Q2="", "", PPG!Q2)</f>
        <v>1.093</v>
      </c>
      <c r="W99" s="10">
        <f>IF(PPG!R2="", "", PPG!R2)</f>
        <v>55.74</v>
      </c>
      <c r="X99" s="9">
        <f>IF(PPG!S2="", "", PPG!S2)</f>
        <v>1.0209999999999999</v>
      </c>
      <c r="Y99" s="10">
        <f>IF(PPG!T2="", "", PPG!T2)</f>
        <v>52.07</v>
      </c>
      <c r="Z99" s="9">
        <f>IF(PPG!U2="", "", PPG!U2)</f>
        <v>0.95599999999999996</v>
      </c>
      <c r="AA99" s="10">
        <f>IF(PPG!V2="", "", PPG!V2)</f>
        <v>48.75</v>
      </c>
      <c r="AB99" s="37" t="str">
        <f>IF(D99&lt;&gt;"",D99*I99, "0.00")</f>
        <v>0.00</v>
      </c>
    </row>
    <row r="100" spans="1:28">
      <c r="A100" s="8">
        <f>IF(OUT!C95="", "", OUT!C95)</f>
        <v>714</v>
      </c>
      <c r="B100" s="21">
        <f>IF(OUT!A95="", "", OUT!A95)</f>
        <v>84344</v>
      </c>
      <c r="C100" s="8" t="str">
        <f>IF(OUT!D95="", "", OUT!D95)</f>
        <v>ZZ</v>
      </c>
      <c r="D100" s="30"/>
      <c r="E100" s="8" t="str">
        <f>IF(OUT!E95="", "", OUT!E95)</f>
        <v>52 CELL</v>
      </c>
      <c r="F100" s="27" t="str">
        <f>IF(OUT!AE95="NEW", "✷", "")</f>
        <v/>
      </c>
      <c r="G100" s="11" t="str">
        <f>IF(OUT!B95="", "", OUT!B95)</f>
        <v>POINSETTIA JUBILEE JINGLE BELLS (Early Red w/Pink Flakes)</v>
      </c>
      <c r="H100" s="22">
        <f>IF(AND($K$3=1,$K$4="N"),P100,IF(AND($K$3=2,$K$4="N"),R100,IF(AND($K$3=3,$K$4="N"),T100,IF(AND($K$3=1,$K$4="Y"),V100,IF(AND($K$3=2,$K$4="Y"),X100,IF(AND($K$3=3,$K$4="Y"),Z100,"FALSE"))))))</f>
        <v>1.1080000000000001</v>
      </c>
      <c r="I100" s="23">
        <f>IF(AND($K$3=1,$K$4="N"),Q100,IF(AND($K$3=2,$K$4="N"),S100,IF(AND($K$3=3,$K$4="N"),U100,IF(AND($K$3=1,$K$4="Y"),W100,IF(AND($K$3=2,$K$4="Y"),Y100,IF(AND($K$3=3,$K$4="Y"),AA100,"FALSE"))))))</f>
        <v>56.5</v>
      </c>
      <c r="J100" s="8" t="str">
        <f>IF(OUT!F95="", "", OUT!F95)</f>
        <v>STRIP TRAY</v>
      </c>
      <c r="K100" s="8">
        <f>IF(OUT!P95="", "", OUT!P95)</f>
        <v>51</v>
      </c>
      <c r="L100" s="8" t="str">
        <f>IF(OUT!AE95="", "", OUT!AE95)</f>
        <v/>
      </c>
      <c r="M100" s="8" t="str">
        <f>IF(OUT!AG95="", "", OUT!AG95)</f>
        <v>PAT</v>
      </c>
      <c r="N100" s="8" t="str">
        <f>IF(OUT!AQ95="", "", OUT!AQ95)</f>
        <v/>
      </c>
      <c r="O100" s="8" t="str">
        <f>IF(OUT!BM95="", "", OUT!BM95)</f>
        <v>T4</v>
      </c>
      <c r="P100" s="9">
        <f>IF(OUT!N95="", "", OUT!N95)</f>
        <v>1.1080000000000001</v>
      </c>
      <c r="Q100" s="10">
        <f>IF(OUT!O95="", "", OUT!O95)</f>
        <v>56.5</v>
      </c>
      <c r="R100" s="9">
        <f>IF(PPG!H95="", "", PPG!H95)</f>
        <v>1.034</v>
      </c>
      <c r="S100" s="10">
        <f>IF(PPG!I95="", "", PPG!I95)</f>
        <v>52.73</v>
      </c>
      <c r="T100" s="9">
        <f>IF(PPG!J95="", "", PPG!J95)</f>
        <v>0.96799999999999997</v>
      </c>
      <c r="U100" s="10">
        <f>IF(PPG!K95="", "", PPG!K95)</f>
        <v>49.36</v>
      </c>
      <c r="V100" s="9">
        <f>IF(PPG!Q95="", "", PPG!Q95)</f>
        <v>1.093</v>
      </c>
      <c r="W100" s="10">
        <f>IF(PPG!R95="", "", PPG!R95)</f>
        <v>55.74</v>
      </c>
      <c r="X100" s="9">
        <f>IF(PPG!S95="", "", PPG!S95)</f>
        <v>1.0209999999999999</v>
      </c>
      <c r="Y100" s="10">
        <f>IF(PPG!T95="", "", PPG!T95)</f>
        <v>52.07</v>
      </c>
      <c r="Z100" s="9">
        <f>IF(PPG!U95="", "", PPG!U95)</f>
        <v>0.95599999999999996</v>
      </c>
      <c r="AA100" s="10">
        <f>IF(PPG!V95="", "", PPG!V95)</f>
        <v>48.75</v>
      </c>
      <c r="AB100" s="37" t="str">
        <f>IF(D100&lt;&gt;"",D100*I100, "0.00")</f>
        <v>0.00</v>
      </c>
    </row>
    <row r="101" spans="1:28">
      <c r="A101" s="8">
        <f>IF(OUT!C88="", "", OUT!C88)</f>
        <v>714</v>
      </c>
      <c r="B101" s="21">
        <f>IF(OUT!A88="", "", OUT!A88)</f>
        <v>82226</v>
      </c>
      <c r="C101" s="8" t="str">
        <f>IF(OUT!D88="", "", OUT!D88)</f>
        <v>ZZ</v>
      </c>
      <c r="D101" s="30"/>
      <c r="E101" s="8" t="str">
        <f>IF(OUT!E88="", "", OUT!E88)</f>
        <v>52 CELL</v>
      </c>
      <c r="F101" s="27" t="str">
        <f>IF(OUT!AE88="NEW", "✷", "")</f>
        <v/>
      </c>
      <c r="G101" s="11" t="str">
        <f>IF(OUT!B88="", "", OUT!B88)</f>
        <v>POINSETTIA JUBILEE PINK (Early)</v>
      </c>
      <c r="H101" s="22">
        <f>IF(AND($K$3=1,$K$4="N"),P101,IF(AND($K$3=2,$K$4="N"),R101,IF(AND($K$3=3,$K$4="N"),T101,IF(AND($K$3=1,$K$4="Y"),V101,IF(AND($K$3=2,$K$4="Y"),X101,IF(AND($K$3=3,$K$4="Y"),Z101,"FALSE"))))))</f>
        <v>1.1080000000000001</v>
      </c>
      <c r="I101" s="23">
        <f>IF(AND($K$3=1,$K$4="N"),Q101,IF(AND($K$3=2,$K$4="N"),S101,IF(AND($K$3=3,$K$4="N"),U101,IF(AND($K$3=1,$K$4="Y"),W101,IF(AND($K$3=2,$K$4="Y"),Y101,IF(AND($K$3=3,$K$4="Y"),AA101,"FALSE"))))))</f>
        <v>56.5</v>
      </c>
      <c r="J101" s="8" t="str">
        <f>IF(OUT!F88="", "", OUT!F88)</f>
        <v>STRIP TRAY</v>
      </c>
      <c r="K101" s="8">
        <f>IF(OUT!P88="", "", OUT!P88)</f>
        <v>51</v>
      </c>
      <c r="L101" s="8" t="str">
        <f>IF(OUT!AE88="", "", OUT!AE88)</f>
        <v/>
      </c>
      <c r="M101" s="8" t="str">
        <f>IF(OUT!AG88="", "", OUT!AG88)</f>
        <v>PAT</v>
      </c>
      <c r="N101" s="8" t="str">
        <f>IF(OUT!AQ88="", "", OUT!AQ88)</f>
        <v/>
      </c>
      <c r="O101" s="8" t="str">
        <f>IF(OUT!BM88="", "", OUT!BM88)</f>
        <v>T4</v>
      </c>
      <c r="P101" s="9">
        <f>IF(OUT!N88="", "", OUT!N88)</f>
        <v>1.1080000000000001</v>
      </c>
      <c r="Q101" s="10">
        <f>IF(OUT!O88="", "", OUT!O88)</f>
        <v>56.5</v>
      </c>
      <c r="R101" s="9">
        <f>IF(PPG!H88="", "", PPG!H88)</f>
        <v>1.034</v>
      </c>
      <c r="S101" s="10">
        <f>IF(PPG!I88="", "", PPG!I88)</f>
        <v>52.73</v>
      </c>
      <c r="T101" s="9">
        <f>IF(PPG!J88="", "", PPG!J88)</f>
        <v>0.96799999999999997</v>
      </c>
      <c r="U101" s="10">
        <f>IF(PPG!K88="", "", PPG!K88)</f>
        <v>49.36</v>
      </c>
      <c r="V101" s="9">
        <f>IF(PPG!Q88="", "", PPG!Q88)</f>
        <v>1.093</v>
      </c>
      <c r="W101" s="10">
        <f>IF(PPG!R88="", "", PPG!R88)</f>
        <v>55.74</v>
      </c>
      <c r="X101" s="9">
        <f>IF(PPG!S88="", "", PPG!S88)</f>
        <v>1.0209999999999999</v>
      </c>
      <c r="Y101" s="10">
        <f>IF(PPG!T88="", "", PPG!T88)</f>
        <v>52.07</v>
      </c>
      <c r="Z101" s="9">
        <f>IF(PPG!U88="", "", PPG!U88)</f>
        <v>0.95599999999999996</v>
      </c>
      <c r="AA101" s="10">
        <f>IF(PPG!V88="", "", PPG!V88)</f>
        <v>48.75</v>
      </c>
      <c r="AB101" s="37" t="str">
        <f>IF(D101&lt;&gt;"",D101*I101, "0.00")</f>
        <v>0.00</v>
      </c>
    </row>
    <row r="102" spans="1:28">
      <c r="A102" s="8">
        <f>IF(OUT!C69="", "", OUT!C69)</f>
        <v>714</v>
      </c>
      <c r="B102" s="21">
        <f>IF(OUT!A69="", "", OUT!A69)</f>
        <v>80254</v>
      </c>
      <c r="C102" s="8" t="str">
        <f>IF(OUT!D69="", "", OUT!D69)</f>
        <v>ZZ</v>
      </c>
      <c r="D102" s="30"/>
      <c r="E102" s="8" t="str">
        <f>IF(OUT!E69="", "", OUT!E69)</f>
        <v>52 CELL</v>
      </c>
      <c r="F102" s="27" t="str">
        <f>IF(OUT!AE69="NEW", "✷", "")</f>
        <v/>
      </c>
      <c r="G102" s="11" t="str">
        <f>IF(OUT!B69="", "", OUT!B69)</f>
        <v>POINSETTIA JUBILEE RED (Early)</v>
      </c>
      <c r="H102" s="22">
        <f>IF(AND($K$3=1,$K$4="N"),P102,IF(AND($K$3=2,$K$4="N"),R102,IF(AND($K$3=3,$K$4="N"),T102,IF(AND($K$3=1,$K$4="Y"),V102,IF(AND($K$3=2,$K$4="Y"),X102,IF(AND($K$3=3,$K$4="Y"),Z102,"FALSE"))))))</f>
        <v>1.1080000000000001</v>
      </c>
      <c r="I102" s="23">
        <f>IF(AND($K$3=1,$K$4="N"),Q102,IF(AND($K$3=2,$K$4="N"),S102,IF(AND($K$3=3,$K$4="N"),U102,IF(AND($K$3=1,$K$4="Y"),W102,IF(AND($K$3=2,$K$4="Y"),Y102,IF(AND($K$3=3,$K$4="Y"),AA102,"FALSE"))))))</f>
        <v>56.5</v>
      </c>
      <c r="J102" s="8" t="str">
        <f>IF(OUT!F69="", "", OUT!F69)</f>
        <v>STRIP TRAY</v>
      </c>
      <c r="K102" s="8">
        <f>IF(OUT!P69="", "", OUT!P69)</f>
        <v>51</v>
      </c>
      <c r="L102" s="8" t="str">
        <f>IF(OUT!AE69="", "", OUT!AE69)</f>
        <v/>
      </c>
      <c r="M102" s="8" t="str">
        <f>IF(OUT!AG69="", "", OUT!AG69)</f>
        <v>PAT</v>
      </c>
      <c r="N102" s="8" t="str">
        <f>IF(OUT!AQ69="", "", OUT!AQ69)</f>
        <v/>
      </c>
      <c r="O102" s="8" t="str">
        <f>IF(OUT!BM69="", "", OUT!BM69)</f>
        <v>T4</v>
      </c>
      <c r="P102" s="9">
        <f>IF(OUT!N69="", "", OUT!N69)</f>
        <v>1.1080000000000001</v>
      </c>
      <c r="Q102" s="10">
        <f>IF(OUT!O69="", "", OUT!O69)</f>
        <v>56.5</v>
      </c>
      <c r="R102" s="9">
        <f>IF(PPG!H69="", "", PPG!H69)</f>
        <v>1.034</v>
      </c>
      <c r="S102" s="10">
        <f>IF(PPG!I69="", "", PPG!I69)</f>
        <v>52.73</v>
      </c>
      <c r="T102" s="9">
        <f>IF(PPG!J69="", "", PPG!J69)</f>
        <v>0.96799999999999997</v>
      </c>
      <c r="U102" s="10">
        <f>IF(PPG!K69="", "", PPG!K69)</f>
        <v>49.36</v>
      </c>
      <c r="V102" s="9">
        <f>IF(PPG!Q69="", "", PPG!Q69)</f>
        <v>1.093</v>
      </c>
      <c r="W102" s="10">
        <f>IF(PPG!R69="", "", PPG!R69)</f>
        <v>55.74</v>
      </c>
      <c r="X102" s="9">
        <f>IF(PPG!S69="", "", PPG!S69)</f>
        <v>1.0209999999999999</v>
      </c>
      <c r="Y102" s="10">
        <f>IF(PPG!T69="", "", PPG!T69)</f>
        <v>52.07</v>
      </c>
      <c r="Z102" s="9">
        <f>IF(PPG!U69="", "", PPG!U69)</f>
        <v>0.95599999999999996</v>
      </c>
      <c r="AA102" s="10">
        <f>IF(PPG!V69="", "", PPG!V69)</f>
        <v>48.75</v>
      </c>
      <c r="AB102" s="37" t="str">
        <f>IF(D102&lt;&gt;"",D102*I102, "0.00")</f>
        <v>0.00</v>
      </c>
    </row>
    <row r="103" spans="1:28">
      <c r="A103" s="8">
        <f>IF(OUT!C96="", "", OUT!C96)</f>
        <v>714</v>
      </c>
      <c r="B103" s="21">
        <f>IF(OUT!A96="", "", OUT!A96)</f>
        <v>84345</v>
      </c>
      <c r="C103" s="8" t="str">
        <f>IF(OUT!D96="", "", OUT!D96)</f>
        <v>ZZ</v>
      </c>
      <c r="D103" s="30"/>
      <c r="E103" s="8" t="str">
        <f>IF(OUT!E96="", "", OUT!E96)</f>
        <v>52 CELL</v>
      </c>
      <c r="F103" s="27" t="str">
        <f>IF(OUT!AE96="NEW", "✷", "")</f>
        <v/>
      </c>
      <c r="G103" s="11" t="str">
        <f>IF(OUT!B96="", "", OUT!B96)</f>
        <v>POINSETTIA JUBILEE WHITE (Early)</v>
      </c>
      <c r="H103" s="22">
        <f>IF(AND($K$3=1,$K$4="N"),P103,IF(AND($K$3=2,$K$4="N"),R103,IF(AND($K$3=3,$K$4="N"),T103,IF(AND($K$3=1,$K$4="Y"),V103,IF(AND($K$3=2,$K$4="Y"),X103,IF(AND($K$3=3,$K$4="Y"),Z103,"FALSE"))))))</f>
        <v>1.1080000000000001</v>
      </c>
      <c r="I103" s="23">
        <f>IF(AND($K$3=1,$K$4="N"),Q103,IF(AND($K$3=2,$K$4="N"),S103,IF(AND($K$3=3,$K$4="N"),U103,IF(AND($K$3=1,$K$4="Y"),W103,IF(AND($K$3=2,$K$4="Y"),Y103,IF(AND($K$3=3,$K$4="Y"),AA103,"FALSE"))))))</f>
        <v>56.5</v>
      </c>
      <c r="J103" s="8" t="str">
        <f>IF(OUT!F96="", "", OUT!F96)</f>
        <v>STRIP TRAY</v>
      </c>
      <c r="K103" s="8">
        <f>IF(OUT!P96="", "", OUT!P96)</f>
        <v>51</v>
      </c>
      <c r="L103" s="8" t="str">
        <f>IF(OUT!AE96="", "", OUT!AE96)</f>
        <v/>
      </c>
      <c r="M103" s="8" t="str">
        <f>IF(OUT!AG96="", "", OUT!AG96)</f>
        <v>PAT</v>
      </c>
      <c r="N103" s="8" t="str">
        <f>IF(OUT!AQ96="", "", OUT!AQ96)</f>
        <v/>
      </c>
      <c r="O103" s="8" t="str">
        <f>IF(OUT!BM96="", "", OUT!BM96)</f>
        <v>T4</v>
      </c>
      <c r="P103" s="9">
        <f>IF(OUT!N96="", "", OUT!N96)</f>
        <v>1.1080000000000001</v>
      </c>
      <c r="Q103" s="10">
        <f>IF(OUT!O96="", "", OUT!O96)</f>
        <v>56.5</v>
      </c>
      <c r="R103" s="9">
        <f>IF(PPG!H96="", "", PPG!H96)</f>
        <v>1.034</v>
      </c>
      <c r="S103" s="10">
        <f>IF(PPG!I96="", "", PPG!I96)</f>
        <v>52.73</v>
      </c>
      <c r="T103" s="9">
        <f>IF(PPG!J96="", "", PPG!J96)</f>
        <v>0.96799999999999997</v>
      </c>
      <c r="U103" s="10">
        <f>IF(PPG!K96="", "", PPG!K96)</f>
        <v>49.36</v>
      </c>
      <c r="V103" s="9">
        <f>IF(PPG!Q96="", "", PPG!Q96)</f>
        <v>1.093</v>
      </c>
      <c r="W103" s="10">
        <f>IF(PPG!R96="", "", PPG!R96)</f>
        <v>55.74</v>
      </c>
      <c r="X103" s="9">
        <f>IF(PPG!S96="", "", PPG!S96)</f>
        <v>1.0209999999999999</v>
      </c>
      <c r="Y103" s="10">
        <f>IF(PPG!T96="", "", PPG!T96)</f>
        <v>52.07</v>
      </c>
      <c r="Z103" s="9">
        <f>IF(PPG!U96="", "", PPG!U96)</f>
        <v>0.95599999999999996</v>
      </c>
      <c r="AA103" s="10">
        <f>IF(PPG!V96="", "", PPG!V96)</f>
        <v>48.75</v>
      </c>
      <c r="AB103" s="37" t="str">
        <f>IF(D103&lt;&gt;"",D103*I103, "0.00")</f>
        <v>0.00</v>
      </c>
    </row>
    <row r="104" spans="1:28">
      <c r="A104" s="8">
        <f>IF(OUT!C151="", "", OUT!C151)</f>
        <v>714</v>
      </c>
      <c r="B104" s="21">
        <f>IF(OUT!A151="", "", OUT!A151)</f>
        <v>96185</v>
      </c>
      <c r="C104" s="8" t="str">
        <f>IF(OUT!D151="", "", OUT!D151)</f>
        <v>ZZ</v>
      </c>
      <c r="D104" s="30"/>
      <c r="E104" s="8" t="str">
        <f>IF(OUT!E151="", "", OUT!E151)</f>
        <v>52 CELL</v>
      </c>
      <c r="F104" s="27" t="str">
        <f>IF(OUT!AE151="NEW", "✷", "")</f>
        <v>✷</v>
      </c>
      <c r="G104" s="11" t="str">
        <f>IF(OUT!B151="", "", OUT!B151)</f>
        <v>POINSETTIA KAYLA RED</v>
      </c>
      <c r="H104" s="22">
        <f>IF(AND($K$3=1,$K$4="N"),P104,IF(AND($K$3=2,$K$4="N"),R104,IF(AND($K$3=3,$K$4="N"),T104,IF(AND($K$3=1,$K$4="Y"),V104,IF(AND($K$3=2,$K$4="Y"),X104,IF(AND($K$3=3,$K$4="Y"),Z104,"FALSE"))))))</f>
        <v>1.0780000000000001</v>
      </c>
      <c r="I104" s="23">
        <f>IF(AND($K$3=1,$K$4="N"),Q104,IF(AND($K$3=2,$K$4="N"),S104,IF(AND($K$3=3,$K$4="N"),U104,IF(AND($K$3=1,$K$4="Y"),W104,IF(AND($K$3=2,$K$4="Y"),Y104,IF(AND($K$3=3,$K$4="Y"),AA104,"FALSE"))))))</f>
        <v>54.97</v>
      </c>
      <c r="J104" s="8" t="str">
        <f>IF(OUT!F151="", "", OUT!F151)</f>
        <v>STRIP TRAY</v>
      </c>
      <c r="K104" s="8">
        <f>IF(OUT!P151="", "", OUT!P151)</f>
        <v>51</v>
      </c>
      <c r="L104" s="8" t="str">
        <f>IF(OUT!AE151="", "", OUT!AE151)</f>
        <v>NEW</v>
      </c>
      <c r="M104" s="8" t="str">
        <f>IF(OUT!AG151="", "", OUT!AG151)</f>
        <v>PAT</v>
      </c>
      <c r="N104" s="8" t="str">
        <f>IF(OUT!AQ151="", "", OUT!AQ151)</f>
        <v/>
      </c>
      <c r="O104" s="8" t="str">
        <f>IF(OUT!BM151="", "", OUT!BM151)</f>
        <v>T4</v>
      </c>
      <c r="P104" s="9">
        <f>IF(OUT!N151="", "", OUT!N151)</f>
        <v>1.0780000000000001</v>
      </c>
      <c r="Q104" s="10">
        <f>IF(OUT!O151="", "", OUT!O151)</f>
        <v>54.97</v>
      </c>
      <c r="R104" s="9">
        <f>IF(PPG!H151="", "", PPG!H151)</f>
        <v>1.006</v>
      </c>
      <c r="S104" s="10">
        <f>IF(PPG!I151="", "", PPG!I151)</f>
        <v>51.3</v>
      </c>
      <c r="T104" s="9">
        <f>IF(PPG!J151="", "", PPG!J151)</f>
        <v>0.94099999999999995</v>
      </c>
      <c r="U104" s="10">
        <f>IF(PPG!K151="", "", PPG!K151)</f>
        <v>47.99</v>
      </c>
      <c r="V104" s="9">
        <f>IF(PPG!Q151="", "", PPG!Q151)</f>
        <v>1.0629999999999999</v>
      </c>
      <c r="W104" s="10">
        <f>IF(PPG!R151="", "", PPG!R151)</f>
        <v>54.21</v>
      </c>
      <c r="X104" s="9">
        <f>IF(PPG!S151="", "", PPG!S151)</f>
        <v>0.99199999999999999</v>
      </c>
      <c r="Y104" s="10">
        <f>IF(PPG!T151="", "", PPG!T151)</f>
        <v>50.59</v>
      </c>
      <c r="Z104" s="9">
        <f>IF(PPG!U151="", "", PPG!U151)</f>
        <v>0.92900000000000005</v>
      </c>
      <c r="AA104" s="10">
        <f>IF(PPG!V151="", "", PPG!V151)</f>
        <v>47.37</v>
      </c>
      <c r="AB104" s="37" t="str">
        <f>IF(D104&lt;&gt;"",D104*I104, "0.00")</f>
        <v>0.00</v>
      </c>
    </row>
    <row r="105" spans="1:28">
      <c r="A105" s="8">
        <f>IF(OUT!C115="", "", OUT!C115)</f>
        <v>714</v>
      </c>
      <c r="B105" s="21">
        <f>IF(OUT!A115="", "", OUT!A115)</f>
        <v>89986</v>
      </c>
      <c r="C105" s="8" t="str">
        <f>IF(OUT!D115="", "", OUT!D115)</f>
        <v>ZZ</v>
      </c>
      <c r="D105" s="30"/>
      <c r="E105" s="8" t="str">
        <f>IF(OUT!E115="", "", OUT!E115)</f>
        <v>52 CELL</v>
      </c>
      <c r="F105" s="27" t="str">
        <f>IF(OUT!AE115="NEW", "✷", "")</f>
        <v/>
      </c>
      <c r="G105" s="11" t="str">
        <f>IF(OUT!B115="", "", OUT!B115)</f>
        <v>POINSETTIA LEONA RED (Late)</v>
      </c>
      <c r="H105" s="22">
        <f>IF(AND($K$3=1,$K$4="N"),P105,IF(AND($K$3=2,$K$4="N"),R105,IF(AND($K$3=3,$K$4="N"),T105,IF(AND($K$3=1,$K$4="Y"),V105,IF(AND($K$3=2,$K$4="Y"),X105,IF(AND($K$3=3,$K$4="Y"),Z105,"FALSE"))))))</f>
        <v>1.0780000000000001</v>
      </c>
      <c r="I105" s="23">
        <f>IF(AND($K$3=1,$K$4="N"),Q105,IF(AND($K$3=2,$K$4="N"),S105,IF(AND($K$3=3,$K$4="N"),U105,IF(AND($K$3=1,$K$4="Y"),W105,IF(AND($K$3=2,$K$4="Y"),Y105,IF(AND($K$3=3,$K$4="Y"),AA105,"FALSE"))))))</f>
        <v>54.97</v>
      </c>
      <c r="J105" s="8" t="str">
        <f>IF(OUT!F115="", "", OUT!F115)</f>
        <v>STRIP TRAY</v>
      </c>
      <c r="K105" s="8">
        <f>IF(OUT!P115="", "", OUT!P115)</f>
        <v>51</v>
      </c>
      <c r="L105" s="8" t="str">
        <f>IF(OUT!AE115="", "", OUT!AE115)</f>
        <v/>
      </c>
      <c r="M105" s="8" t="str">
        <f>IF(OUT!AG115="", "", OUT!AG115)</f>
        <v>PAT</v>
      </c>
      <c r="N105" s="8" t="str">
        <f>IF(OUT!AQ115="", "", OUT!AQ115)</f>
        <v/>
      </c>
      <c r="O105" s="8" t="str">
        <f>IF(OUT!BM115="", "", OUT!BM115)</f>
        <v>T4</v>
      </c>
      <c r="P105" s="9">
        <f>IF(OUT!N115="", "", OUT!N115)</f>
        <v>1.0780000000000001</v>
      </c>
      <c r="Q105" s="10">
        <f>IF(OUT!O115="", "", OUT!O115)</f>
        <v>54.97</v>
      </c>
      <c r="R105" s="9">
        <f>IF(PPG!H115="", "", PPG!H115)</f>
        <v>1.006</v>
      </c>
      <c r="S105" s="10">
        <f>IF(PPG!I115="", "", PPG!I115)</f>
        <v>51.3</v>
      </c>
      <c r="T105" s="9">
        <f>IF(PPG!J115="", "", PPG!J115)</f>
        <v>0.94099999999999995</v>
      </c>
      <c r="U105" s="10">
        <f>IF(PPG!K115="", "", PPG!K115)</f>
        <v>47.99</v>
      </c>
      <c r="V105" s="9">
        <f>IF(PPG!Q115="", "", PPG!Q115)</f>
        <v>1.0629999999999999</v>
      </c>
      <c r="W105" s="10">
        <f>IF(PPG!R115="", "", PPG!R115)</f>
        <v>54.21</v>
      </c>
      <c r="X105" s="9">
        <f>IF(PPG!S115="", "", PPG!S115)</f>
        <v>0.99199999999999999</v>
      </c>
      <c r="Y105" s="10">
        <f>IF(PPG!T115="", "", PPG!T115)</f>
        <v>50.59</v>
      </c>
      <c r="Z105" s="9">
        <f>IF(PPG!U115="", "", PPG!U115)</f>
        <v>0.92900000000000005</v>
      </c>
      <c r="AA105" s="10">
        <f>IF(PPG!V115="", "", PPG!V115)</f>
        <v>47.37</v>
      </c>
      <c r="AB105" s="37" t="str">
        <f>IF(D105&lt;&gt;"",D105*I105, "0.00")</f>
        <v>0.00</v>
      </c>
    </row>
    <row r="106" spans="1:28">
      <c r="A106" s="8">
        <f>IF(OUT!C127="", "", OUT!C127)</f>
        <v>714</v>
      </c>
      <c r="B106" s="21">
        <f>IF(OUT!A127="", "", OUT!A127)</f>
        <v>91670</v>
      </c>
      <c r="C106" s="8" t="str">
        <f>IF(OUT!D127="", "", OUT!D127)</f>
        <v>ZZ</v>
      </c>
      <c r="D106" s="30"/>
      <c r="E106" s="8" t="str">
        <f>IF(OUT!E127="", "", OUT!E127)</f>
        <v>52 CELL</v>
      </c>
      <c r="F106" s="27" t="str">
        <f>IF(OUT!AE127="NEW", "✷", "")</f>
        <v/>
      </c>
      <c r="G106" s="11" t="str">
        <f>IF(OUT!B127="", "", OUT!B127)</f>
        <v>POINSETTIA LEONA WHITE</v>
      </c>
      <c r="H106" s="22">
        <f>IF(AND($K$3=1,$K$4="N"),P106,IF(AND($K$3=2,$K$4="N"),R106,IF(AND($K$3=3,$K$4="N"),T106,IF(AND($K$3=1,$K$4="Y"),V106,IF(AND($K$3=2,$K$4="Y"),X106,IF(AND($K$3=3,$K$4="Y"),Z106,"FALSE"))))))</f>
        <v>1.0780000000000001</v>
      </c>
      <c r="I106" s="23">
        <f>IF(AND($K$3=1,$K$4="N"),Q106,IF(AND($K$3=2,$K$4="N"),S106,IF(AND($K$3=3,$K$4="N"),U106,IF(AND($K$3=1,$K$4="Y"),W106,IF(AND($K$3=2,$K$4="Y"),Y106,IF(AND($K$3=3,$K$4="Y"),AA106,"FALSE"))))))</f>
        <v>54.97</v>
      </c>
      <c r="J106" s="8" t="str">
        <f>IF(OUT!F127="", "", OUT!F127)</f>
        <v>STRIP TRAY</v>
      </c>
      <c r="K106" s="8">
        <f>IF(OUT!P127="", "", OUT!P127)</f>
        <v>51</v>
      </c>
      <c r="L106" s="8" t="str">
        <f>IF(OUT!AE127="", "", OUT!AE127)</f>
        <v/>
      </c>
      <c r="M106" s="8" t="str">
        <f>IF(OUT!AG127="", "", OUT!AG127)</f>
        <v>PAT</v>
      </c>
      <c r="N106" s="8" t="str">
        <f>IF(OUT!AQ127="", "", OUT!AQ127)</f>
        <v/>
      </c>
      <c r="O106" s="8" t="str">
        <f>IF(OUT!BM127="", "", OUT!BM127)</f>
        <v>T4</v>
      </c>
      <c r="P106" s="9">
        <f>IF(OUT!N127="", "", OUT!N127)</f>
        <v>1.0780000000000001</v>
      </c>
      <c r="Q106" s="10">
        <f>IF(OUT!O127="", "", OUT!O127)</f>
        <v>54.97</v>
      </c>
      <c r="R106" s="9">
        <f>IF(PPG!H127="", "", PPG!H127)</f>
        <v>1.006</v>
      </c>
      <c r="S106" s="10">
        <f>IF(PPG!I127="", "", PPG!I127)</f>
        <v>51.3</v>
      </c>
      <c r="T106" s="9">
        <f>IF(PPG!J127="", "", PPG!J127)</f>
        <v>0.94099999999999995</v>
      </c>
      <c r="U106" s="10">
        <f>IF(PPG!K127="", "", PPG!K127)</f>
        <v>47.99</v>
      </c>
      <c r="V106" s="9">
        <f>IF(PPG!Q127="", "", PPG!Q127)</f>
        <v>1.0629999999999999</v>
      </c>
      <c r="W106" s="10">
        <f>IF(PPG!R127="", "", PPG!R127)</f>
        <v>54.21</v>
      </c>
      <c r="X106" s="9">
        <f>IF(PPG!S127="", "", PPG!S127)</f>
        <v>0.99199999999999999</v>
      </c>
      <c r="Y106" s="10">
        <f>IF(PPG!T127="", "", PPG!T127)</f>
        <v>50.59</v>
      </c>
      <c r="Z106" s="9">
        <f>IF(PPG!U127="", "", PPG!U127)</f>
        <v>0.92900000000000005</v>
      </c>
      <c r="AA106" s="10">
        <f>IF(PPG!V127="", "", PPG!V127)</f>
        <v>47.37</v>
      </c>
      <c r="AB106" s="37" t="str">
        <f>IF(D106&lt;&gt;"",D106*I106, "0.00")</f>
        <v>0.00</v>
      </c>
    </row>
    <row r="107" spans="1:28">
      <c r="A107" s="8">
        <f>IF(OUT!C92="", "", OUT!C92)</f>
        <v>714</v>
      </c>
      <c r="B107" s="21">
        <f>IF(OUT!A92="", "", OUT!A92)</f>
        <v>83625</v>
      </c>
      <c r="C107" s="8" t="str">
        <f>IF(OUT!D92="", "", OUT!D92)</f>
        <v>ZZ</v>
      </c>
      <c r="D107" s="30"/>
      <c r="E107" s="8" t="str">
        <f>IF(OUT!E92="", "", OUT!E92)</f>
        <v>52 CELL</v>
      </c>
      <c r="F107" s="27" t="str">
        <f>IF(OUT!AE92="NEW", "✷", "")</f>
        <v/>
      </c>
      <c r="G107" s="11" t="str">
        <f>IF(OUT!B92="", "", OUT!B92)</f>
        <v>POINSETTIA LUV U PINK (Late Pink Euphorbia)</v>
      </c>
      <c r="H107" s="22">
        <f>IF(AND($K$3=1,$K$4="N"),P107,IF(AND($K$3=2,$K$4="N"),R107,IF(AND($K$3=3,$K$4="N"),T107,IF(AND($K$3=1,$K$4="Y"),V107,IF(AND($K$3=2,$K$4="Y"),X107,IF(AND($K$3=3,$K$4="Y"),Z107,"FALSE"))))))</f>
        <v>1.232</v>
      </c>
      <c r="I107" s="23">
        <f>IF(AND($K$3=1,$K$4="N"),Q107,IF(AND($K$3=2,$K$4="N"),S107,IF(AND($K$3=3,$K$4="N"),U107,IF(AND($K$3=1,$K$4="Y"),W107,IF(AND($K$3=2,$K$4="Y"),Y107,IF(AND($K$3=3,$K$4="Y"),AA107,"FALSE"))))))</f>
        <v>62.83</v>
      </c>
      <c r="J107" s="8" t="str">
        <f>IF(OUT!F92="", "", OUT!F92)</f>
        <v>STRIP TRAY</v>
      </c>
      <c r="K107" s="8">
        <f>IF(OUT!P92="", "", OUT!P92)</f>
        <v>51</v>
      </c>
      <c r="L107" s="8" t="str">
        <f>IF(OUT!AE92="", "", OUT!AE92)</f>
        <v/>
      </c>
      <c r="M107" s="8" t="str">
        <f>IF(OUT!AG92="", "", OUT!AG92)</f>
        <v>PAT</v>
      </c>
      <c r="N107" s="8" t="str">
        <f>IF(OUT!AQ92="", "", OUT!AQ92)</f>
        <v/>
      </c>
      <c r="O107" s="8" t="str">
        <f>IF(OUT!BM92="", "", OUT!BM92)</f>
        <v>T4</v>
      </c>
      <c r="P107" s="9">
        <f>IF(OUT!N92="", "", OUT!N92)</f>
        <v>1.232</v>
      </c>
      <c r="Q107" s="10">
        <f>IF(OUT!O92="", "", OUT!O92)</f>
        <v>62.83</v>
      </c>
      <c r="R107" s="9">
        <f>IF(PPG!H92="", "", PPG!H92)</f>
        <v>1.1519999999999999</v>
      </c>
      <c r="S107" s="10">
        <f>IF(PPG!I92="", "", PPG!I92)</f>
        <v>58.75</v>
      </c>
      <c r="T107" s="9">
        <f>IF(PPG!J92="", "", PPG!J92)</f>
        <v>1.08</v>
      </c>
      <c r="U107" s="10">
        <f>IF(PPG!K92="", "", PPG!K92)</f>
        <v>55.08</v>
      </c>
      <c r="V107" s="9">
        <f>IF(PPG!Q92="", "", PPG!Q92)</f>
        <v>1.218</v>
      </c>
      <c r="W107" s="10">
        <f>IF(PPG!R92="", "", PPG!R92)</f>
        <v>62.11</v>
      </c>
      <c r="X107" s="9">
        <f>IF(PPG!S92="", "", PPG!S92)</f>
        <v>1.1379999999999999</v>
      </c>
      <c r="Y107" s="10">
        <f>IF(PPG!T92="", "", PPG!T92)</f>
        <v>58.03</v>
      </c>
      <c r="Z107" s="9">
        <f>IF(PPG!U92="", "", PPG!U92)</f>
        <v>1.0669999999999999</v>
      </c>
      <c r="AA107" s="10">
        <f>IF(PPG!V92="", "", PPG!V92)</f>
        <v>54.41</v>
      </c>
      <c r="AB107" s="37" t="str">
        <f>IF(D107&lt;&gt;"",D107*I107, "0.00")</f>
        <v>0.00</v>
      </c>
    </row>
    <row r="108" spans="1:28">
      <c r="A108" s="8">
        <f>IF(OUT!C108="", "", OUT!C108)</f>
        <v>714</v>
      </c>
      <c r="B108" s="21">
        <f>IF(OUT!A108="", "", OUT!A108)</f>
        <v>89952</v>
      </c>
      <c r="C108" s="8" t="str">
        <f>IF(OUT!D108="", "", OUT!D108)</f>
        <v>ZZ</v>
      </c>
      <c r="D108" s="30"/>
      <c r="E108" s="8" t="str">
        <f>IF(OUT!E108="", "", OUT!E108)</f>
        <v>52 CELL</v>
      </c>
      <c r="F108" s="27" t="str">
        <f>IF(OUT!AE108="NEW", "✷", "")</f>
        <v/>
      </c>
      <c r="G108" s="11" t="str">
        <f>IF(OUT!B108="", "", OUT!B108)</f>
        <v>POINSETTIA LYRA RED (Midseason)</v>
      </c>
      <c r="H108" s="22">
        <f>IF(AND($K$3=1,$K$4="N"),P108,IF(AND($K$3=2,$K$4="N"),R108,IF(AND($K$3=3,$K$4="N"),T108,IF(AND($K$3=1,$K$4="Y"),V108,IF(AND($K$3=2,$K$4="Y"),X108,IF(AND($K$3=3,$K$4="Y"),Z108,"FALSE"))))))</f>
        <v>1.0780000000000001</v>
      </c>
      <c r="I108" s="23">
        <f>IF(AND($K$3=1,$K$4="N"),Q108,IF(AND($K$3=2,$K$4="N"),S108,IF(AND($K$3=3,$K$4="N"),U108,IF(AND($K$3=1,$K$4="Y"),W108,IF(AND($K$3=2,$K$4="Y"),Y108,IF(AND($K$3=3,$K$4="Y"),AA108,"FALSE"))))))</f>
        <v>54.97</v>
      </c>
      <c r="J108" s="8" t="str">
        <f>IF(OUT!F108="", "", OUT!F108)</f>
        <v>STRIP TRAY</v>
      </c>
      <c r="K108" s="8">
        <f>IF(OUT!P108="", "", OUT!P108)</f>
        <v>51</v>
      </c>
      <c r="L108" s="8" t="str">
        <f>IF(OUT!AE108="", "", OUT!AE108)</f>
        <v/>
      </c>
      <c r="M108" s="8" t="str">
        <f>IF(OUT!AG108="", "", OUT!AG108)</f>
        <v>PAT</v>
      </c>
      <c r="N108" s="8" t="str">
        <f>IF(OUT!AQ108="", "", OUT!AQ108)</f>
        <v/>
      </c>
      <c r="O108" s="8" t="str">
        <f>IF(OUT!BM108="", "", OUT!BM108)</f>
        <v>T4</v>
      </c>
      <c r="P108" s="9">
        <f>IF(OUT!N108="", "", OUT!N108)</f>
        <v>1.0780000000000001</v>
      </c>
      <c r="Q108" s="10">
        <f>IF(OUT!O108="", "", OUT!O108)</f>
        <v>54.97</v>
      </c>
      <c r="R108" s="9">
        <f>IF(PPG!H108="", "", PPG!H108)</f>
        <v>1.006</v>
      </c>
      <c r="S108" s="10">
        <f>IF(PPG!I108="", "", PPG!I108)</f>
        <v>51.3</v>
      </c>
      <c r="T108" s="9">
        <f>IF(PPG!J108="", "", PPG!J108)</f>
        <v>0.94099999999999995</v>
      </c>
      <c r="U108" s="10">
        <f>IF(PPG!K108="", "", PPG!K108)</f>
        <v>47.99</v>
      </c>
      <c r="V108" s="9">
        <f>IF(PPG!Q108="", "", PPG!Q108)</f>
        <v>1.0629999999999999</v>
      </c>
      <c r="W108" s="10">
        <f>IF(PPG!R108="", "", PPG!R108)</f>
        <v>54.21</v>
      </c>
      <c r="X108" s="9">
        <f>IF(PPG!S108="", "", PPG!S108)</f>
        <v>0.99199999999999999</v>
      </c>
      <c r="Y108" s="10">
        <f>IF(PPG!T108="", "", PPG!T108)</f>
        <v>50.59</v>
      </c>
      <c r="Z108" s="9">
        <f>IF(PPG!U108="", "", PPG!U108)</f>
        <v>0.92900000000000005</v>
      </c>
      <c r="AA108" s="10">
        <f>IF(PPG!V108="", "", PPG!V108)</f>
        <v>47.37</v>
      </c>
      <c r="AB108" s="37" t="str">
        <f>IF(D108&lt;&gt;"",D108*I108, "0.00")</f>
        <v>0.00</v>
      </c>
    </row>
    <row r="109" spans="1:28">
      <c r="A109" s="8">
        <f>IF(OUT!C90="", "", OUT!C90)</f>
        <v>714</v>
      </c>
      <c r="B109" s="21">
        <f>IF(OUT!A90="", "", OUT!A90)</f>
        <v>82231</v>
      </c>
      <c r="C109" s="8" t="str">
        <f>IF(OUT!D90="", "", OUT!D90)</f>
        <v>ZZ</v>
      </c>
      <c r="D109" s="30"/>
      <c r="E109" s="8" t="str">
        <f>IF(OUT!E90="", "", OUT!E90)</f>
        <v>52 CELL</v>
      </c>
      <c r="F109" s="27" t="str">
        <f>IF(OUT!AE90="NEW", "✷", "")</f>
        <v/>
      </c>
      <c r="G109" s="11" t="str">
        <f>IF(OUT!B90="", "", OUT!B90)</f>
        <v>POINSETTIA MARBELLA (Early Pink/Cream)</v>
      </c>
      <c r="H109" s="22">
        <f>IF(AND($K$3=1,$K$4="N"),P109,IF(AND($K$3=2,$K$4="N"),R109,IF(AND($K$3=3,$K$4="N"),T109,IF(AND($K$3=1,$K$4="Y"),V109,IF(AND($K$3=2,$K$4="Y"),X109,IF(AND($K$3=3,$K$4="Y"),Z109,"FALSE"))))))</f>
        <v>1.0780000000000001</v>
      </c>
      <c r="I109" s="23">
        <f>IF(AND($K$3=1,$K$4="N"),Q109,IF(AND($K$3=2,$K$4="N"),S109,IF(AND($K$3=3,$K$4="N"),U109,IF(AND($K$3=1,$K$4="Y"),W109,IF(AND($K$3=2,$K$4="Y"),Y109,IF(AND($K$3=3,$K$4="Y"),AA109,"FALSE"))))))</f>
        <v>54.97</v>
      </c>
      <c r="J109" s="8" t="str">
        <f>IF(OUT!F90="", "", OUT!F90)</f>
        <v>STRIP TRAY</v>
      </c>
      <c r="K109" s="8">
        <f>IF(OUT!P90="", "", OUT!P90)</f>
        <v>51</v>
      </c>
      <c r="L109" s="8" t="str">
        <f>IF(OUT!AE90="", "", OUT!AE90)</f>
        <v/>
      </c>
      <c r="M109" s="8" t="str">
        <f>IF(OUT!AG90="", "", OUT!AG90)</f>
        <v>PAT</v>
      </c>
      <c r="N109" s="8" t="str">
        <f>IF(OUT!AQ90="", "", OUT!AQ90)</f>
        <v/>
      </c>
      <c r="O109" s="8" t="str">
        <f>IF(OUT!BM90="", "", OUT!BM90)</f>
        <v>T4</v>
      </c>
      <c r="P109" s="9">
        <f>IF(OUT!N90="", "", OUT!N90)</f>
        <v>1.0780000000000001</v>
      </c>
      <c r="Q109" s="10">
        <f>IF(OUT!O90="", "", OUT!O90)</f>
        <v>54.97</v>
      </c>
      <c r="R109" s="9">
        <f>IF(PPG!H90="", "", PPG!H90)</f>
        <v>1.006</v>
      </c>
      <c r="S109" s="10">
        <f>IF(PPG!I90="", "", PPG!I90)</f>
        <v>51.3</v>
      </c>
      <c r="T109" s="9">
        <f>IF(PPG!J90="", "", PPG!J90)</f>
        <v>0.94099999999999995</v>
      </c>
      <c r="U109" s="10">
        <f>IF(PPG!K90="", "", PPG!K90)</f>
        <v>47.99</v>
      </c>
      <c r="V109" s="9">
        <f>IF(PPG!Q90="", "", PPG!Q90)</f>
        <v>1.0629999999999999</v>
      </c>
      <c r="W109" s="10">
        <f>IF(PPG!R90="", "", PPG!R90)</f>
        <v>54.21</v>
      </c>
      <c r="X109" s="9">
        <f>IF(PPG!S90="", "", PPG!S90)</f>
        <v>0.99199999999999999</v>
      </c>
      <c r="Y109" s="10">
        <f>IF(PPG!T90="", "", PPG!T90)</f>
        <v>50.59</v>
      </c>
      <c r="Z109" s="9">
        <f>IF(PPG!U90="", "", PPG!U90)</f>
        <v>0.92900000000000005</v>
      </c>
      <c r="AA109" s="10">
        <f>IF(PPG!V90="", "", PPG!V90)</f>
        <v>47.37</v>
      </c>
      <c r="AB109" s="37" t="str">
        <f>IF(D109&lt;&gt;"",D109*I109, "0.00")</f>
        <v>0.00</v>
      </c>
    </row>
    <row r="110" spans="1:28">
      <c r="A110" s="8">
        <f>IF(OUT!C3="", "", OUT!C3)</f>
        <v>714</v>
      </c>
      <c r="B110" s="21">
        <f>IF(OUT!A3="", "", OUT!A3)</f>
        <v>34099</v>
      </c>
      <c r="C110" s="8" t="str">
        <f>IF(OUT!D3="", "", OUT!D3)</f>
        <v>ZZ</v>
      </c>
      <c r="D110" s="30"/>
      <c r="E110" s="8" t="str">
        <f>IF(OUT!E3="", "", OUT!E3)</f>
        <v>52 CELL</v>
      </c>
      <c r="F110" s="27" t="str">
        <f>IF(OUT!AE3="NEW", "✷", "")</f>
        <v/>
      </c>
      <c r="G110" s="11" t="str">
        <f>IF(OUT!B3="", "", OUT!B3)</f>
        <v>POINSETTIA MARBLESTAR (Midseason Pink/Cream)</v>
      </c>
      <c r="H110" s="22">
        <f>IF(AND($K$3=1,$K$4="N"),P110,IF(AND($K$3=2,$K$4="N"),R110,IF(AND($K$3=3,$K$4="N"),T110,IF(AND($K$3=1,$K$4="Y"),V110,IF(AND($K$3=2,$K$4="Y"),X110,IF(AND($K$3=3,$K$4="Y"),Z110,"FALSE"))))))</f>
        <v>1.0780000000000001</v>
      </c>
      <c r="I110" s="23">
        <f>IF(AND($K$3=1,$K$4="N"),Q110,IF(AND($K$3=2,$K$4="N"),S110,IF(AND($K$3=3,$K$4="N"),U110,IF(AND($K$3=1,$K$4="Y"),W110,IF(AND($K$3=2,$K$4="Y"),Y110,IF(AND($K$3=3,$K$4="Y"),AA110,"FALSE"))))))</f>
        <v>54.97</v>
      </c>
      <c r="J110" s="8" t="str">
        <f>IF(OUT!F3="", "", OUT!F3)</f>
        <v>STRIP TRAY</v>
      </c>
      <c r="K110" s="8">
        <f>IF(OUT!P3="", "", OUT!P3)</f>
        <v>51</v>
      </c>
      <c r="L110" s="8" t="str">
        <f>IF(OUT!AE3="", "", OUT!AE3)</f>
        <v/>
      </c>
      <c r="M110" s="8" t="str">
        <f>IF(OUT!AG3="", "", OUT!AG3)</f>
        <v>PAT</v>
      </c>
      <c r="N110" s="8" t="str">
        <f>IF(OUT!AQ3="", "", OUT!AQ3)</f>
        <v/>
      </c>
      <c r="O110" s="8" t="str">
        <f>IF(OUT!BM3="", "", OUT!BM3)</f>
        <v>T4</v>
      </c>
      <c r="P110" s="9">
        <f>IF(OUT!N3="", "", OUT!N3)</f>
        <v>1.0780000000000001</v>
      </c>
      <c r="Q110" s="10">
        <f>IF(OUT!O3="", "", OUT!O3)</f>
        <v>54.97</v>
      </c>
      <c r="R110" s="9">
        <f>IF(PPG!H3="", "", PPG!H3)</f>
        <v>1.006</v>
      </c>
      <c r="S110" s="10">
        <f>IF(PPG!I3="", "", PPG!I3)</f>
        <v>51.3</v>
      </c>
      <c r="T110" s="9">
        <f>IF(PPG!J3="", "", PPG!J3)</f>
        <v>0.94099999999999995</v>
      </c>
      <c r="U110" s="10">
        <f>IF(PPG!K3="", "", PPG!K3)</f>
        <v>47.99</v>
      </c>
      <c r="V110" s="9">
        <f>IF(PPG!Q3="", "", PPG!Q3)</f>
        <v>1.0629999999999999</v>
      </c>
      <c r="W110" s="10">
        <f>IF(PPG!R3="", "", PPG!R3)</f>
        <v>54.21</v>
      </c>
      <c r="X110" s="9">
        <f>IF(PPG!S3="", "", PPG!S3)</f>
        <v>0.99199999999999999</v>
      </c>
      <c r="Y110" s="10">
        <f>IF(PPG!T3="", "", PPG!T3)</f>
        <v>50.59</v>
      </c>
      <c r="Z110" s="9">
        <f>IF(PPG!U3="", "", PPG!U3)</f>
        <v>0.92900000000000005</v>
      </c>
      <c r="AA110" s="10">
        <f>IF(PPG!V3="", "", PPG!V3)</f>
        <v>47.37</v>
      </c>
      <c r="AB110" s="37" t="str">
        <f>IF(D110&lt;&gt;"",D110*I110, "0.00")</f>
        <v>0.00</v>
      </c>
    </row>
    <row r="111" spans="1:28">
      <c r="A111" s="8">
        <f>IF(OUT!C20="", "", OUT!C20)</f>
        <v>714</v>
      </c>
      <c r="B111" s="21">
        <f>IF(OUT!A20="", "", OUT!A20)</f>
        <v>60053</v>
      </c>
      <c r="C111" s="8" t="str">
        <f>IF(OUT!D20="", "", OUT!D20)</f>
        <v>ZZ</v>
      </c>
      <c r="D111" s="30"/>
      <c r="E111" s="8" t="str">
        <f>IF(OUT!E20="", "", OUT!E20)</f>
        <v>52 CELL</v>
      </c>
      <c r="F111" s="27" t="str">
        <f>IF(OUT!AE20="NEW", "✷", "")</f>
        <v/>
      </c>
      <c r="G111" s="11" t="str">
        <f>IF(OUT!B20="", "", OUT!B20)</f>
        <v>POINSETTIA MAREN (Midseason Salmon Pink)</v>
      </c>
      <c r="H111" s="22">
        <f>IF(AND($K$3=1,$K$4="N"),P111,IF(AND($K$3=2,$K$4="N"),R111,IF(AND($K$3=3,$K$4="N"),T111,IF(AND($K$3=1,$K$4="Y"),V111,IF(AND($K$3=2,$K$4="Y"),X111,IF(AND($K$3=3,$K$4="Y"),Z111,"FALSE"))))))</f>
        <v>1.0780000000000001</v>
      </c>
      <c r="I111" s="23">
        <f>IF(AND($K$3=1,$K$4="N"),Q111,IF(AND($K$3=2,$K$4="N"),S111,IF(AND($K$3=3,$K$4="N"),U111,IF(AND($K$3=1,$K$4="Y"),W111,IF(AND($K$3=2,$K$4="Y"),Y111,IF(AND($K$3=3,$K$4="Y"),AA111,"FALSE"))))))</f>
        <v>54.97</v>
      </c>
      <c r="J111" s="8" t="str">
        <f>IF(OUT!F20="", "", OUT!F20)</f>
        <v>STRIP TRAY</v>
      </c>
      <c r="K111" s="8">
        <f>IF(OUT!P20="", "", OUT!P20)</f>
        <v>51</v>
      </c>
      <c r="L111" s="8" t="str">
        <f>IF(OUT!AE20="", "", OUT!AE20)</f>
        <v/>
      </c>
      <c r="M111" s="8" t="str">
        <f>IF(OUT!AG20="", "", OUT!AG20)</f>
        <v>PAT</v>
      </c>
      <c r="N111" s="8" t="str">
        <f>IF(OUT!AQ20="", "", OUT!AQ20)</f>
        <v/>
      </c>
      <c r="O111" s="8" t="str">
        <f>IF(OUT!BM20="", "", OUT!BM20)</f>
        <v>T4</v>
      </c>
      <c r="P111" s="9">
        <f>IF(OUT!N20="", "", OUT!N20)</f>
        <v>1.0780000000000001</v>
      </c>
      <c r="Q111" s="10">
        <f>IF(OUT!O20="", "", OUT!O20)</f>
        <v>54.97</v>
      </c>
      <c r="R111" s="9">
        <f>IF(PPG!H20="", "", PPG!H20)</f>
        <v>1.006</v>
      </c>
      <c r="S111" s="10">
        <f>IF(PPG!I20="", "", PPG!I20)</f>
        <v>51.3</v>
      </c>
      <c r="T111" s="9">
        <f>IF(PPG!J20="", "", PPG!J20)</f>
        <v>0.94099999999999995</v>
      </c>
      <c r="U111" s="10">
        <f>IF(PPG!K20="", "", PPG!K20)</f>
        <v>47.99</v>
      </c>
      <c r="V111" s="9">
        <f>IF(PPG!Q20="", "", PPG!Q20)</f>
        <v>1.0629999999999999</v>
      </c>
      <c r="W111" s="10">
        <f>IF(PPG!R20="", "", PPG!R20)</f>
        <v>54.21</v>
      </c>
      <c r="X111" s="9">
        <f>IF(PPG!S20="", "", PPG!S20)</f>
        <v>0.99199999999999999</v>
      </c>
      <c r="Y111" s="10">
        <f>IF(PPG!T20="", "", PPG!T20)</f>
        <v>50.59</v>
      </c>
      <c r="Z111" s="9">
        <f>IF(PPG!U20="", "", PPG!U20)</f>
        <v>0.92900000000000005</v>
      </c>
      <c r="AA111" s="10">
        <f>IF(PPG!V20="", "", PPG!V20)</f>
        <v>47.37</v>
      </c>
      <c r="AB111" s="37" t="str">
        <f>IF(D111&lt;&gt;"",D111*I111, "0.00")</f>
        <v>0.00</v>
      </c>
    </row>
    <row r="112" spans="1:28">
      <c r="A112" s="8">
        <f>IF(OUT!C91="", "", OUT!C91)</f>
        <v>714</v>
      </c>
      <c r="B112" s="21">
        <f>IF(OUT!A91="", "", OUT!A91)</f>
        <v>82232</v>
      </c>
      <c r="C112" s="8" t="str">
        <f>IF(OUT!D91="", "", OUT!D91)</f>
        <v>ZZ</v>
      </c>
      <c r="D112" s="30"/>
      <c r="E112" s="8" t="str">
        <f>IF(OUT!E91="", "", OUT!E91)</f>
        <v>52 CELL</v>
      </c>
      <c r="F112" s="27" t="str">
        <f>IF(OUT!AE91="NEW", "✷", "")</f>
        <v/>
      </c>
      <c r="G112" s="11" t="str">
        <f>IF(OUT!B91="", "", OUT!B91)</f>
        <v>POINSETTIA MARS EARLY RED (Early Dark Red)</v>
      </c>
      <c r="H112" s="22">
        <f>IF(AND($K$3=1,$K$4="N"),P112,IF(AND($K$3=2,$K$4="N"),R112,IF(AND($K$3=3,$K$4="N"),T112,IF(AND($K$3=1,$K$4="Y"),V112,IF(AND($K$3=2,$K$4="Y"),X112,IF(AND($K$3=3,$K$4="Y"),Z112,"FALSE"))))))</f>
        <v>1.0780000000000001</v>
      </c>
      <c r="I112" s="23">
        <f>IF(AND($K$3=1,$K$4="N"),Q112,IF(AND($K$3=2,$K$4="N"),S112,IF(AND($K$3=3,$K$4="N"),U112,IF(AND($K$3=1,$K$4="Y"),W112,IF(AND($K$3=2,$K$4="Y"),Y112,IF(AND($K$3=3,$K$4="Y"),AA112,"FALSE"))))))</f>
        <v>54.97</v>
      </c>
      <c r="J112" s="8" t="str">
        <f>IF(OUT!F91="", "", OUT!F91)</f>
        <v>STRIP TRAY</v>
      </c>
      <c r="K112" s="8">
        <f>IF(OUT!P91="", "", OUT!P91)</f>
        <v>51</v>
      </c>
      <c r="L112" s="8" t="str">
        <f>IF(OUT!AE91="", "", OUT!AE91)</f>
        <v/>
      </c>
      <c r="M112" s="8" t="str">
        <f>IF(OUT!AG91="", "", OUT!AG91)</f>
        <v>PAT</v>
      </c>
      <c r="N112" s="8" t="str">
        <f>IF(OUT!AQ91="", "", OUT!AQ91)</f>
        <v/>
      </c>
      <c r="O112" s="8" t="str">
        <f>IF(OUT!BM91="", "", OUT!BM91)</f>
        <v>T4</v>
      </c>
      <c r="P112" s="9">
        <f>IF(OUT!N91="", "", OUT!N91)</f>
        <v>1.0780000000000001</v>
      </c>
      <c r="Q112" s="10">
        <f>IF(OUT!O91="", "", OUT!O91)</f>
        <v>54.97</v>
      </c>
      <c r="R112" s="9">
        <f>IF(PPG!H91="", "", PPG!H91)</f>
        <v>1.006</v>
      </c>
      <c r="S112" s="10">
        <f>IF(PPG!I91="", "", PPG!I91)</f>
        <v>51.3</v>
      </c>
      <c r="T112" s="9">
        <f>IF(PPG!J91="", "", PPG!J91)</f>
        <v>0.94099999999999995</v>
      </c>
      <c r="U112" s="10">
        <f>IF(PPG!K91="", "", PPG!K91)</f>
        <v>47.99</v>
      </c>
      <c r="V112" s="9">
        <f>IF(PPG!Q91="", "", PPG!Q91)</f>
        <v>1.0629999999999999</v>
      </c>
      <c r="W112" s="10">
        <f>IF(PPG!R91="", "", PPG!R91)</f>
        <v>54.21</v>
      </c>
      <c r="X112" s="9">
        <f>IF(PPG!S91="", "", PPG!S91)</f>
        <v>0.99199999999999999</v>
      </c>
      <c r="Y112" s="10">
        <f>IF(PPG!T91="", "", PPG!T91)</f>
        <v>50.59</v>
      </c>
      <c r="Z112" s="9">
        <f>IF(PPG!U91="", "", PPG!U91)</f>
        <v>0.92900000000000005</v>
      </c>
      <c r="AA112" s="10">
        <f>IF(PPG!V91="", "", PPG!V91)</f>
        <v>47.37</v>
      </c>
      <c r="AB112" s="37" t="str">
        <f>IF(D112&lt;&gt;"",D112*I112, "0.00")</f>
        <v>0.00</v>
      </c>
    </row>
    <row r="113" spans="1:28">
      <c r="A113" s="8">
        <f>IF(OUT!C128="", "", OUT!C128)</f>
        <v>714</v>
      </c>
      <c r="B113" s="21">
        <f>IF(OUT!A128="", "", OUT!A128)</f>
        <v>91671</v>
      </c>
      <c r="C113" s="8" t="str">
        <f>IF(OUT!D128="", "", OUT!D128)</f>
        <v>ZZ</v>
      </c>
      <c r="D113" s="30"/>
      <c r="E113" s="8" t="str">
        <f>IF(OUT!E128="", "", OUT!E128)</f>
        <v>52 CELL</v>
      </c>
      <c r="F113" s="27" t="str">
        <f>IF(OUT!AE128="NEW", "✷", "")</f>
        <v/>
      </c>
      <c r="G113" s="11" t="str">
        <f>IF(OUT!B128="", "", OUT!B128)</f>
        <v>POINSETTIA MARS LATE RED (Late Season)</v>
      </c>
      <c r="H113" s="22">
        <f>IF(AND($K$3=1,$K$4="N"),P113,IF(AND($K$3=2,$K$4="N"),R113,IF(AND($K$3=3,$K$4="N"),T113,IF(AND($K$3=1,$K$4="Y"),V113,IF(AND($K$3=2,$K$4="Y"),X113,IF(AND($K$3=3,$K$4="Y"),Z113,"FALSE"))))))</f>
        <v>1.0780000000000001</v>
      </c>
      <c r="I113" s="23">
        <f>IF(AND($K$3=1,$K$4="N"),Q113,IF(AND($K$3=2,$K$4="N"),S113,IF(AND($K$3=3,$K$4="N"),U113,IF(AND($K$3=1,$K$4="Y"),W113,IF(AND($K$3=2,$K$4="Y"),Y113,IF(AND($K$3=3,$K$4="Y"),AA113,"FALSE"))))))</f>
        <v>54.97</v>
      </c>
      <c r="J113" s="8" t="str">
        <f>IF(OUT!F128="", "", OUT!F128)</f>
        <v>STRIP TRAY</v>
      </c>
      <c r="K113" s="8">
        <f>IF(OUT!P128="", "", OUT!P128)</f>
        <v>51</v>
      </c>
      <c r="L113" s="8" t="str">
        <f>IF(OUT!AE128="", "", OUT!AE128)</f>
        <v/>
      </c>
      <c r="M113" s="8" t="str">
        <f>IF(OUT!AG128="", "", OUT!AG128)</f>
        <v>PAT</v>
      </c>
      <c r="N113" s="8" t="str">
        <f>IF(OUT!AQ128="", "", OUT!AQ128)</f>
        <v/>
      </c>
      <c r="O113" s="8" t="str">
        <f>IF(OUT!BM128="", "", OUT!BM128)</f>
        <v>T4</v>
      </c>
      <c r="P113" s="9">
        <f>IF(OUT!N128="", "", OUT!N128)</f>
        <v>1.0780000000000001</v>
      </c>
      <c r="Q113" s="10">
        <f>IF(OUT!O128="", "", OUT!O128)</f>
        <v>54.97</v>
      </c>
      <c r="R113" s="9">
        <f>IF(PPG!H128="", "", PPG!H128)</f>
        <v>1.006</v>
      </c>
      <c r="S113" s="10">
        <f>IF(PPG!I128="", "", PPG!I128)</f>
        <v>51.3</v>
      </c>
      <c r="T113" s="9">
        <f>IF(PPG!J128="", "", PPG!J128)</f>
        <v>0.94099999999999995</v>
      </c>
      <c r="U113" s="10">
        <f>IF(PPG!K128="", "", PPG!K128)</f>
        <v>47.99</v>
      </c>
      <c r="V113" s="9">
        <f>IF(PPG!Q128="", "", PPG!Q128)</f>
        <v>1.0629999999999999</v>
      </c>
      <c r="W113" s="10">
        <f>IF(PPG!R128="", "", PPG!R128)</f>
        <v>54.21</v>
      </c>
      <c r="X113" s="9">
        <f>IF(PPG!S128="", "", PPG!S128)</f>
        <v>0.99199999999999999</v>
      </c>
      <c r="Y113" s="10">
        <f>IF(PPG!T128="", "", PPG!T128)</f>
        <v>50.59</v>
      </c>
      <c r="Z113" s="9">
        <f>IF(PPG!U128="", "", PPG!U128)</f>
        <v>0.92900000000000005</v>
      </c>
      <c r="AA113" s="10">
        <f>IF(PPG!V128="", "", PPG!V128)</f>
        <v>47.37</v>
      </c>
      <c r="AB113" s="37" t="str">
        <f>IF(D113&lt;&gt;"",D113*I113, "0.00")</f>
        <v>0.00</v>
      </c>
    </row>
    <row r="114" spans="1:28">
      <c r="A114" s="8">
        <f>IF(OUT!C45="", "", OUT!C45)</f>
        <v>714</v>
      </c>
      <c r="B114" s="21">
        <f>IF(OUT!A45="", "", OUT!A45)</f>
        <v>71620</v>
      </c>
      <c r="C114" s="8" t="str">
        <f>IF(OUT!D45="", "", OUT!D45)</f>
        <v>ZZ</v>
      </c>
      <c r="D114" s="30"/>
      <c r="E114" s="8" t="str">
        <f>IF(OUT!E45="", "", OUT!E45)</f>
        <v>52 CELL</v>
      </c>
      <c r="F114" s="27" t="str">
        <f>IF(OUT!AE45="NEW", "✷", "")</f>
        <v/>
      </c>
      <c r="G114" s="11" t="str">
        <f>IF(OUT!B45="", "", OUT!B45)</f>
        <v>POINSETTIA MARS PINK (Midseason)</v>
      </c>
      <c r="H114" s="22">
        <f>IF(AND($K$3=1,$K$4="N"),P114,IF(AND($K$3=2,$K$4="N"),R114,IF(AND($K$3=3,$K$4="N"),T114,IF(AND($K$3=1,$K$4="Y"),V114,IF(AND($K$3=2,$K$4="Y"),X114,IF(AND($K$3=3,$K$4="Y"),Z114,"FALSE"))))))</f>
        <v>1.0780000000000001</v>
      </c>
      <c r="I114" s="23">
        <f>IF(AND($K$3=1,$K$4="N"),Q114,IF(AND($K$3=2,$K$4="N"),S114,IF(AND($K$3=3,$K$4="N"),U114,IF(AND($K$3=1,$K$4="Y"),W114,IF(AND($K$3=2,$K$4="Y"),Y114,IF(AND($K$3=3,$K$4="Y"),AA114,"FALSE"))))))</f>
        <v>54.97</v>
      </c>
      <c r="J114" s="8" t="str">
        <f>IF(OUT!F45="", "", OUT!F45)</f>
        <v>STRIP TRAY</v>
      </c>
      <c r="K114" s="8">
        <f>IF(OUT!P45="", "", OUT!P45)</f>
        <v>51</v>
      </c>
      <c r="L114" s="8" t="str">
        <f>IF(OUT!AE45="", "", OUT!AE45)</f>
        <v/>
      </c>
      <c r="M114" s="8" t="str">
        <f>IF(OUT!AG45="", "", OUT!AG45)</f>
        <v>PAT</v>
      </c>
      <c r="N114" s="8" t="str">
        <f>IF(OUT!AQ45="", "", OUT!AQ45)</f>
        <v/>
      </c>
      <c r="O114" s="8" t="str">
        <f>IF(OUT!BM45="", "", OUT!BM45)</f>
        <v>T4</v>
      </c>
      <c r="P114" s="9">
        <f>IF(OUT!N45="", "", OUT!N45)</f>
        <v>1.0780000000000001</v>
      </c>
      <c r="Q114" s="10">
        <f>IF(OUT!O45="", "", OUT!O45)</f>
        <v>54.97</v>
      </c>
      <c r="R114" s="9">
        <f>IF(PPG!H45="", "", PPG!H45)</f>
        <v>1.006</v>
      </c>
      <c r="S114" s="10">
        <f>IF(PPG!I45="", "", PPG!I45)</f>
        <v>51.3</v>
      </c>
      <c r="T114" s="9">
        <f>IF(PPG!J45="", "", PPG!J45)</f>
        <v>0.94099999999999995</v>
      </c>
      <c r="U114" s="10">
        <f>IF(PPG!K45="", "", PPG!K45)</f>
        <v>47.99</v>
      </c>
      <c r="V114" s="9">
        <f>IF(PPG!Q45="", "", PPG!Q45)</f>
        <v>1.0629999999999999</v>
      </c>
      <c r="W114" s="10">
        <f>IF(PPG!R45="", "", PPG!R45)</f>
        <v>54.21</v>
      </c>
      <c r="X114" s="9">
        <f>IF(PPG!S45="", "", PPG!S45)</f>
        <v>0.99199999999999999</v>
      </c>
      <c r="Y114" s="10">
        <f>IF(PPG!T45="", "", PPG!T45)</f>
        <v>50.59</v>
      </c>
      <c r="Z114" s="9">
        <f>IF(PPG!U45="", "", PPG!U45)</f>
        <v>0.92900000000000005</v>
      </c>
      <c r="AA114" s="10">
        <f>IF(PPG!V45="", "", PPG!V45)</f>
        <v>47.37</v>
      </c>
      <c r="AB114" s="37" t="str">
        <f>IF(D114&lt;&gt;"",D114*I114, "0.00")</f>
        <v>0.00</v>
      </c>
    </row>
    <row r="115" spans="1:28">
      <c r="A115" s="8">
        <f>IF(OUT!C101="", "", OUT!C101)</f>
        <v>714</v>
      </c>
      <c r="B115" s="21">
        <f>IF(OUT!A101="", "", OUT!A101)</f>
        <v>86342</v>
      </c>
      <c r="C115" s="8" t="str">
        <f>IF(OUT!D101="", "", OUT!D101)</f>
        <v>ZZ</v>
      </c>
      <c r="D115" s="30"/>
      <c r="E115" s="8" t="str">
        <f>IF(OUT!E101="", "", OUT!E101)</f>
        <v>52 CELL</v>
      </c>
      <c r="F115" s="27" t="str">
        <f>IF(OUT!AE101="NEW", "✷", "")</f>
        <v/>
      </c>
      <c r="G115" s="11" t="str">
        <f>IF(OUT!B101="", "", OUT!B101)</f>
        <v>POINSETTIA MATINEE BRIGHT RED (Midseason)</v>
      </c>
      <c r="H115" s="22">
        <f>IF(AND($K$3=1,$K$4="N"),P115,IF(AND($K$3=2,$K$4="N"),R115,IF(AND($K$3=3,$K$4="N"),T115,IF(AND($K$3=1,$K$4="Y"),V115,IF(AND($K$3=2,$K$4="Y"),X115,IF(AND($K$3=3,$K$4="Y"),Z115,"FALSE"))))))</f>
        <v>1.018</v>
      </c>
      <c r="I115" s="23">
        <f>IF(AND($K$3=1,$K$4="N"),Q115,IF(AND($K$3=2,$K$4="N"),S115,IF(AND($K$3=3,$K$4="N"),U115,IF(AND($K$3=1,$K$4="Y"),W115,IF(AND($K$3=2,$K$4="Y"),Y115,IF(AND($K$3=3,$K$4="Y"),AA115,"FALSE"))))))</f>
        <v>51.91</v>
      </c>
      <c r="J115" s="8" t="str">
        <f>IF(OUT!F101="", "", OUT!F101)</f>
        <v>STRIP TRAY</v>
      </c>
      <c r="K115" s="8">
        <f>IF(OUT!P101="", "", OUT!P101)</f>
        <v>51</v>
      </c>
      <c r="L115" s="8" t="str">
        <f>IF(OUT!AE101="", "", OUT!AE101)</f>
        <v/>
      </c>
      <c r="M115" s="8" t="str">
        <f>IF(OUT!AG101="", "", OUT!AG101)</f>
        <v>PAT</v>
      </c>
      <c r="N115" s="8" t="str">
        <f>IF(OUT!AQ101="", "", OUT!AQ101)</f>
        <v/>
      </c>
      <c r="O115" s="8" t="str">
        <f>IF(OUT!BM101="", "", OUT!BM101)</f>
        <v>T4</v>
      </c>
      <c r="P115" s="9">
        <f>IF(OUT!N101="", "", OUT!N101)</f>
        <v>1.018</v>
      </c>
      <c r="Q115" s="10">
        <f>IF(OUT!O101="", "", OUT!O101)</f>
        <v>51.91</v>
      </c>
      <c r="R115" s="9">
        <f>IF(PPG!H101="", "", PPG!H101)</f>
        <v>0.94899999999999995</v>
      </c>
      <c r="S115" s="10">
        <f>IF(PPG!I101="", "", PPG!I101)</f>
        <v>48.39</v>
      </c>
      <c r="T115" s="9">
        <f>IF(PPG!J101="", "", PPG!J101)</f>
        <v>0.88800000000000001</v>
      </c>
      <c r="U115" s="10">
        <f>IF(PPG!K101="", "", PPG!K101)</f>
        <v>45.28</v>
      </c>
      <c r="V115" s="9">
        <f>IF(PPG!Q101="", "", PPG!Q101)</f>
        <v>1.0029999999999999</v>
      </c>
      <c r="W115" s="10">
        <f>IF(PPG!R101="", "", PPG!R101)</f>
        <v>51.15</v>
      </c>
      <c r="X115" s="9">
        <f>IF(PPG!S101="", "", PPG!S101)</f>
        <v>0.93600000000000005</v>
      </c>
      <c r="Y115" s="10">
        <f>IF(PPG!T101="", "", PPG!T101)</f>
        <v>47.73</v>
      </c>
      <c r="Z115" s="9">
        <f>IF(PPG!U101="", "", PPG!U101)</f>
        <v>0.875</v>
      </c>
      <c r="AA115" s="10">
        <f>IF(PPG!V101="", "", PPG!V101)</f>
        <v>44.62</v>
      </c>
      <c r="AB115" s="37" t="str">
        <f>IF(D115&lt;&gt;"",D115*I115, "0.00")</f>
        <v>0.00</v>
      </c>
    </row>
    <row r="116" spans="1:28">
      <c r="A116" s="8">
        <f>IF(OUT!C109="", "", OUT!C109)</f>
        <v>714</v>
      </c>
      <c r="B116" s="21">
        <f>IF(OUT!A109="", "", OUT!A109)</f>
        <v>89953</v>
      </c>
      <c r="C116" s="8" t="str">
        <f>IF(OUT!D109="", "", OUT!D109)</f>
        <v>ZZ</v>
      </c>
      <c r="D116" s="30"/>
      <c r="E116" s="8" t="str">
        <f>IF(OUT!E109="", "", OUT!E109)</f>
        <v>52 CELL</v>
      </c>
      <c r="F116" s="27" t="str">
        <f>IF(OUT!AE109="NEW", "✷", "")</f>
        <v/>
      </c>
      <c r="G116" s="11" t="str">
        <f>IF(OUT!B109="", "", OUT!B109)</f>
        <v>POINSETTIA MIRAGE RED (Early)</v>
      </c>
      <c r="H116" s="22">
        <f>IF(AND($K$3=1,$K$4="N"),P116,IF(AND($K$3=2,$K$4="N"),R116,IF(AND($K$3=3,$K$4="N"),T116,IF(AND($K$3=1,$K$4="Y"),V116,IF(AND($K$3=2,$K$4="Y"),X116,IF(AND($K$3=3,$K$4="Y"),Z116,"FALSE"))))))</f>
        <v>1.0780000000000001</v>
      </c>
      <c r="I116" s="23">
        <f>IF(AND($K$3=1,$K$4="N"),Q116,IF(AND($K$3=2,$K$4="N"),S116,IF(AND($K$3=3,$K$4="N"),U116,IF(AND($K$3=1,$K$4="Y"),W116,IF(AND($K$3=2,$K$4="Y"),Y116,IF(AND($K$3=3,$K$4="Y"),AA116,"FALSE"))))))</f>
        <v>54.97</v>
      </c>
      <c r="J116" s="8" t="str">
        <f>IF(OUT!F109="", "", OUT!F109)</f>
        <v>STRIP TRAY</v>
      </c>
      <c r="K116" s="8">
        <f>IF(OUT!P109="", "", OUT!P109)</f>
        <v>51</v>
      </c>
      <c r="L116" s="8" t="str">
        <f>IF(OUT!AE109="", "", OUT!AE109)</f>
        <v/>
      </c>
      <c r="M116" s="8" t="str">
        <f>IF(OUT!AG109="", "", OUT!AG109)</f>
        <v>PAT</v>
      </c>
      <c r="N116" s="8" t="str">
        <f>IF(OUT!AQ109="", "", OUT!AQ109)</f>
        <v/>
      </c>
      <c r="O116" s="8" t="str">
        <f>IF(OUT!BM109="", "", OUT!BM109)</f>
        <v>T4</v>
      </c>
      <c r="P116" s="9">
        <f>IF(OUT!N109="", "", OUT!N109)</f>
        <v>1.0780000000000001</v>
      </c>
      <c r="Q116" s="10">
        <f>IF(OUT!O109="", "", OUT!O109)</f>
        <v>54.97</v>
      </c>
      <c r="R116" s="9">
        <f>IF(PPG!H109="", "", PPG!H109)</f>
        <v>1.006</v>
      </c>
      <c r="S116" s="10">
        <f>IF(PPG!I109="", "", PPG!I109)</f>
        <v>51.3</v>
      </c>
      <c r="T116" s="9">
        <f>IF(PPG!J109="", "", PPG!J109)</f>
        <v>0.94099999999999995</v>
      </c>
      <c r="U116" s="10">
        <f>IF(PPG!K109="", "", PPG!K109)</f>
        <v>47.99</v>
      </c>
      <c r="V116" s="9">
        <f>IF(PPG!Q109="", "", PPG!Q109)</f>
        <v>1.0629999999999999</v>
      </c>
      <c r="W116" s="10">
        <f>IF(PPG!R109="", "", PPG!R109)</f>
        <v>54.21</v>
      </c>
      <c r="X116" s="9">
        <f>IF(PPG!S109="", "", PPG!S109)</f>
        <v>0.99199999999999999</v>
      </c>
      <c r="Y116" s="10">
        <f>IF(PPG!T109="", "", PPG!T109)</f>
        <v>50.59</v>
      </c>
      <c r="Z116" s="9">
        <f>IF(PPG!U109="", "", PPG!U109)</f>
        <v>0.92900000000000005</v>
      </c>
      <c r="AA116" s="10">
        <f>IF(PPG!V109="", "", PPG!V109)</f>
        <v>47.37</v>
      </c>
      <c r="AB116" s="37" t="str">
        <f>IF(D116&lt;&gt;"",D116*I116, "0.00")</f>
        <v>0.00</v>
      </c>
    </row>
    <row r="117" spans="1:28">
      <c r="A117" s="8">
        <f>IF(OUT!C63="", "", OUT!C63)</f>
        <v>714</v>
      </c>
      <c r="B117" s="21">
        <f>IF(OUT!A63="", "", OUT!A63)</f>
        <v>78130</v>
      </c>
      <c r="C117" s="8" t="str">
        <f>IF(OUT!D63="", "", OUT!D63)</f>
        <v>ZZ</v>
      </c>
      <c r="D117" s="30"/>
      <c r="E117" s="8" t="str">
        <f>IF(OUT!E63="", "", OUT!E63)</f>
        <v>52 CELL</v>
      </c>
      <c r="F117" s="27" t="str">
        <f>IF(OUT!AE63="NEW", "✷", "")</f>
        <v/>
      </c>
      <c r="G117" s="11" t="str">
        <f>IF(OUT!B63="", "", OUT!B63)</f>
        <v>POINSETTIA NOEL RED (Early)</v>
      </c>
      <c r="H117" s="22">
        <f>IF(AND($K$3=1,$K$4="N"),P117,IF(AND($K$3=2,$K$4="N"),R117,IF(AND($K$3=3,$K$4="N"),T117,IF(AND($K$3=1,$K$4="Y"),V117,IF(AND($K$3=2,$K$4="Y"),X117,IF(AND($K$3=3,$K$4="Y"),Z117,"FALSE"))))))</f>
        <v>1.0780000000000001</v>
      </c>
      <c r="I117" s="23">
        <f>IF(AND($K$3=1,$K$4="N"),Q117,IF(AND($K$3=2,$K$4="N"),S117,IF(AND($K$3=3,$K$4="N"),U117,IF(AND($K$3=1,$K$4="Y"),W117,IF(AND($K$3=2,$K$4="Y"),Y117,IF(AND($K$3=3,$K$4="Y"),AA117,"FALSE"))))))</f>
        <v>54.97</v>
      </c>
      <c r="J117" s="8" t="str">
        <f>IF(OUT!F63="", "", OUT!F63)</f>
        <v>STRIP TRAY</v>
      </c>
      <c r="K117" s="8">
        <f>IF(OUT!P63="", "", OUT!P63)</f>
        <v>51</v>
      </c>
      <c r="L117" s="8" t="str">
        <f>IF(OUT!AE63="", "", OUT!AE63)</f>
        <v/>
      </c>
      <c r="M117" s="8" t="str">
        <f>IF(OUT!AG63="", "", OUT!AG63)</f>
        <v>PAT</v>
      </c>
      <c r="N117" s="8" t="str">
        <f>IF(OUT!AQ63="", "", OUT!AQ63)</f>
        <v/>
      </c>
      <c r="O117" s="8" t="str">
        <f>IF(OUT!BM63="", "", OUT!BM63)</f>
        <v>T4</v>
      </c>
      <c r="P117" s="9">
        <f>IF(OUT!N63="", "", OUT!N63)</f>
        <v>1.0780000000000001</v>
      </c>
      <c r="Q117" s="10">
        <f>IF(OUT!O63="", "", OUT!O63)</f>
        <v>54.97</v>
      </c>
      <c r="R117" s="9">
        <f>IF(PPG!H63="", "", PPG!H63)</f>
        <v>1.006</v>
      </c>
      <c r="S117" s="10">
        <f>IF(PPG!I63="", "", PPG!I63)</f>
        <v>51.3</v>
      </c>
      <c r="T117" s="9">
        <f>IF(PPG!J63="", "", PPG!J63)</f>
        <v>0.94099999999999995</v>
      </c>
      <c r="U117" s="10">
        <f>IF(PPG!K63="", "", PPG!K63)</f>
        <v>47.99</v>
      </c>
      <c r="V117" s="9">
        <f>IF(PPG!Q63="", "", PPG!Q63)</f>
        <v>1.0629999999999999</v>
      </c>
      <c r="W117" s="10">
        <f>IF(PPG!R63="", "", PPG!R63)</f>
        <v>54.21</v>
      </c>
      <c r="X117" s="9">
        <f>IF(PPG!S63="", "", PPG!S63)</f>
        <v>0.99199999999999999</v>
      </c>
      <c r="Y117" s="10">
        <f>IF(PPG!T63="", "", PPG!T63)</f>
        <v>50.59</v>
      </c>
      <c r="Z117" s="9">
        <f>IF(PPG!U63="", "", PPG!U63)</f>
        <v>0.92900000000000005</v>
      </c>
      <c r="AA117" s="10">
        <f>IF(PPG!V63="", "", PPG!V63)</f>
        <v>47.37</v>
      </c>
      <c r="AB117" s="37" t="str">
        <f>IF(D117&lt;&gt;"",D117*I117, "0.00")</f>
        <v>0.00</v>
      </c>
    </row>
    <row r="118" spans="1:28">
      <c r="A118" s="8">
        <f>IF(OUT!C159="", "", OUT!C159)</f>
        <v>714</v>
      </c>
      <c r="B118" s="21">
        <f>IF(OUT!A159="", "", OUT!A159)</f>
        <v>96437</v>
      </c>
      <c r="C118" s="8" t="str">
        <f>IF(OUT!D159="", "", OUT!D159)</f>
        <v>ZZ</v>
      </c>
      <c r="D118" s="30"/>
      <c r="E118" s="8" t="str">
        <f>IF(OUT!E159="", "", OUT!E159)</f>
        <v>52 CELL</v>
      </c>
      <c r="F118" s="27" t="str">
        <f>IF(OUT!AE159="NEW", "✷", "")</f>
        <v>✷</v>
      </c>
      <c r="G118" s="11" t="str">
        <f>IF(OUT!B159="", "", OUT!B159)</f>
        <v>POINSETTIA NORWIN ORANGE</v>
      </c>
      <c r="H118" s="22">
        <f>IF(AND($K$3=1,$K$4="N"),P118,IF(AND($K$3=2,$K$4="N"),R118,IF(AND($K$3=3,$K$4="N"),T118,IF(AND($K$3=1,$K$4="Y"),V118,IF(AND($K$3=2,$K$4="Y"),X118,IF(AND($K$3=3,$K$4="Y"),Z118,"FALSE"))))))</f>
        <v>1.139</v>
      </c>
      <c r="I118" s="23">
        <f>IF(AND($K$3=1,$K$4="N"),Q118,IF(AND($K$3=2,$K$4="N"),S118,IF(AND($K$3=3,$K$4="N"),U118,IF(AND($K$3=1,$K$4="Y"),W118,IF(AND($K$3=2,$K$4="Y"),Y118,IF(AND($K$3=3,$K$4="Y"),AA118,"FALSE"))))))</f>
        <v>58.08</v>
      </c>
      <c r="J118" s="8" t="str">
        <f>IF(OUT!F159="", "", OUT!F159)</f>
        <v>STRIP TRAY</v>
      </c>
      <c r="K118" s="8">
        <f>IF(OUT!P159="", "", OUT!P159)</f>
        <v>51</v>
      </c>
      <c r="L118" s="8" t="str">
        <f>IF(OUT!AE159="", "", OUT!AE159)</f>
        <v>NEW</v>
      </c>
      <c r="M118" s="8" t="str">
        <f>IF(OUT!AG159="", "", OUT!AG159)</f>
        <v>PAT</v>
      </c>
      <c r="N118" s="8" t="str">
        <f>IF(OUT!AQ159="", "", OUT!AQ159)</f>
        <v/>
      </c>
      <c r="O118" s="8" t="str">
        <f>IF(OUT!BM159="", "", OUT!BM159)</f>
        <v>T4</v>
      </c>
      <c r="P118" s="9">
        <f>IF(OUT!N159="", "", OUT!N159)</f>
        <v>1.139</v>
      </c>
      <c r="Q118" s="10">
        <f>IF(OUT!O159="", "", OUT!O159)</f>
        <v>58.08</v>
      </c>
      <c r="R118" s="9">
        <f>IF(PPG!H159="", "", PPG!H159)</f>
        <v>1.0640000000000001</v>
      </c>
      <c r="S118" s="10">
        <f>IF(PPG!I159="", "", PPG!I159)</f>
        <v>54.26</v>
      </c>
      <c r="T118" s="9">
        <f>IF(PPG!J159="", "", PPG!J159)</f>
        <v>0.997</v>
      </c>
      <c r="U118" s="10">
        <f>IF(PPG!K159="", "", PPG!K159)</f>
        <v>50.84</v>
      </c>
      <c r="V118" s="9">
        <f>IF(PPG!Q159="", "", PPG!Q159)</f>
        <v>1.125</v>
      </c>
      <c r="W118" s="10">
        <f>IF(PPG!R159="", "", PPG!R159)</f>
        <v>57.37</v>
      </c>
      <c r="X118" s="9">
        <f>IF(PPG!S159="", "", PPG!S159)</f>
        <v>1.05</v>
      </c>
      <c r="Y118" s="10">
        <f>IF(PPG!T159="", "", PPG!T159)</f>
        <v>53.55</v>
      </c>
      <c r="Z118" s="9">
        <f>IF(PPG!U159="", "", PPG!U159)</f>
        <v>0.98399999999999999</v>
      </c>
      <c r="AA118" s="10">
        <f>IF(PPG!V159="", "", PPG!V159)</f>
        <v>50.18</v>
      </c>
      <c r="AB118" s="37" t="str">
        <f>IF(D118&lt;&gt;"",D118*I118, "0.00")</f>
        <v>0.00</v>
      </c>
    </row>
    <row r="119" spans="1:28">
      <c r="A119" s="8">
        <f>IF(OUT!C139="", "", OUT!C139)</f>
        <v>714</v>
      </c>
      <c r="B119" s="21">
        <f>IF(OUT!A139="", "", OUT!A139)</f>
        <v>94360</v>
      </c>
      <c r="C119" s="8" t="str">
        <f>IF(OUT!D139="", "", OUT!D139)</f>
        <v>ZZ</v>
      </c>
      <c r="D119" s="30"/>
      <c r="E119" s="8" t="str">
        <f>IF(OUT!E139="", "", OUT!E139)</f>
        <v>52 CELL</v>
      </c>
      <c r="F119" s="27" t="str">
        <f>IF(OUT!AE139="NEW", "✷", "")</f>
        <v>✷</v>
      </c>
      <c r="G119" s="11" t="str">
        <f>IF(OUT!B139="", "", OUT!B139)</f>
        <v>POINSETTIA ORANGE GLOW</v>
      </c>
      <c r="H119" s="22">
        <f>IF(AND($K$3=1,$K$4="N"),P119,IF(AND($K$3=2,$K$4="N"),R119,IF(AND($K$3=3,$K$4="N"),T119,IF(AND($K$3=1,$K$4="Y"),V119,IF(AND($K$3=2,$K$4="Y"),X119,IF(AND($K$3=3,$K$4="Y"),Z119,"FALSE"))))))</f>
        <v>1.139</v>
      </c>
      <c r="I119" s="23">
        <f>IF(AND($K$3=1,$K$4="N"),Q119,IF(AND($K$3=2,$K$4="N"),S119,IF(AND($K$3=3,$K$4="N"),U119,IF(AND($K$3=1,$K$4="Y"),W119,IF(AND($K$3=2,$K$4="Y"),Y119,IF(AND($K$3=3,$K$4="Y"),AA119,"FALSE"))))))</f>
        <v>58.08</v>
      </c>
      <c r="J119" s="8" t="str">
        <f>IF(OUT!F139="", "", OUT!F139)</f>
        <v>STRIP TRAY</v>
      </c>
      <c r="K119" s="8">
        <f>IF(OUT!P139="", "", OUT!P139)</f>
        <v>51</v>
      </c>
      <c r="L119" s="8" t="str">
        <f>IF(OUT!AE139="", "", OUT!AE139)</f>
        <v>NEW</v>
      </c>
      <c r="M119" s="8" t="str">
        <f>IF(OUT!AG139="", "", OUT!AG139)</f>
        <v/>
      </c>
      <c r="N119" s="8" t="str">
        <f>IF(OUT!AQ139="", "", OUT!AQ139)</f>
        <v/>
      </c>
      <c r="O119" s="8" t="str">
        <f>IF(OUT!BM139="", "", OUT!BM139)</f>
        <v>T4</v>
      </c>
      <c r="P119" s="9">
        <f>IF(OUT!N139="", "", OUT!N139)</f>
        <v>1.139</v>
      </c>
      <c r="Q119" s="10">
        <f>IF(OUT!O139="", "", OUT!O139)</f>
        <v>58.08</v>
      </c>
      <c r="R119" s="9">
        <f>IF(PPG!H139="", "", PPG!H139)</f>
        <v>1.0640000000000001</v>
      </c>
      <c r="S119" s="10">
        <f>IF(PPG!I139="", "", PPG!I139)</f>
        <v>54.26</v>
      </c>
      <c r="T119" s="9">
        <f>IF(PPG!J139="", "", PPG!J139)</f>
        <v>0.997</v>
      </c>
      <c r="U119" s="10">
        <f>IF(PPG!K139="", "", PPG!K139)</f>
        <v>50.84</v>
      </c>
      <c r="V119" s="9">
        <f>IF(PPG!Q139="", "", PPG!Q139)</f>
        <v>1.125</v>
      </c>
      <c r="W119" s="10">
        <f>IF(PPG!R139="", "", PPG!R139)</f>
        <v>57.37</v>
      </c>
      <c r="X119" s="9">
        <f>IF(PPG!S139="", "", PPG!S139)</f>
        <v>1.05</v>
      </c>
      <c r="Y119" s="10">
        <f>IF(PPG!T139="", "", PPG!T139)</f>
        <v>53.55</v>
      </c>
      <c r="Z119" s="9">
        <f>IF(PPG!U139="", "", PPG!U139)</f>
        <v>0.98399999999999999</v>
      </c>
      <c r="AA119" s="10">
        <f>IF(PPG!V139="", "", PPG!V139)</f>
        <v>50.18</v>
      </c>
      <c r="AB119" s="37" t="str">
        <f>IF(D119&lt;&gt;"",D119*I119, "0.00")</f>
        <v>0.00</v>
      </c>
    </row>
    <row r="120" spans="1:28">
      <c r="A120" s="8">
        <f>IF(OUT!C28="", "", OUT!C28)</f>
        <v>714</v>
      </c>
      <c r="B120" s="21">
        <f>IF(OUT!A28="", "", OUT!A28)</f>
        <v>67572</v>
      </c>
      <c r="C120" s="8" t="str">
        <f>IF(OUT!D28="", "", OUT!D28)</f>
        <v>ZZ</v>
      </c>
      <c r="D120" s="30"/>
      <c r="E120" s="8" t="str">
        <f>IF(OUT!E28="", "", OUT!E28)</f>
        <v>52 CELL</v>
      </c>
      <c r="F120" s="27" t="str">
        <f>IF(OUT!AE28="NEW", "✷", "")</f>
        <v/>
      </c>
      <c r="G120" s="11" t="str">
        <f>IF(OUT!B28="", "", OUT!B28)</f>
        <v>POINSETTIA ORION EARLY RED (Very Early Dark Red)</v>
      </c>
      <c r="H120" s="22">
        <f>IF(AND($K$3=1,$K$4="N"),P120,IF(AND($K$3=2,$K$4="N"),R120,IF(AND($K$3=3,$K$4="N"),T120,IF(AND($K$3=1,$K$4="Y"),V120,IF(AND($K$3=2,$K$4="Y"),X120,IF(AND($K$3=3,$K$4="Y"),Z120,"FALSE"))))))</f>
        <v>1.0780000000000001</v>
      </c>
      <c r="I120" s="23">
        <f>IF(AND($K$3=1,$K$4="N"),Q120,IF(AND($K$3=2,$K$4="N"),S120,IF(AND($K$3=3,$K$4="N"),U120,IF(AND($K$3=1,$K$4="Y"),W120,IF(AND($K$3=2,$K$4="Y"),Y120,IF(AND($K$3=3,$K$4="Y"),AA120,"FALSE"))))))</f>
        <v>54.97</v>
      </c>
      <c r="J120" s="8" t="str">
        <f>IF(OUT!F28="", "", OUT!F28)</f>
        <v>STRIP TRAY</v>
      </c>
      <c r="K120" s="8">
        <f>IF(OUT!P28="", "", OUT!P28)</f>
        <v>51</v>
      </c>
      <c r="L120" s="8" t="str">
        <f>IF(OUT!AE28="", "", OUT!AE28)</f>
        <v/>
      </c>
      <c r="M120" s="8" t="str">
        <f>IF(OUT!AG28="", "", OUT!AG28)</f>
        <v>PAT</v>
      </c>
      <c r="N120" s="8" t="str">
        <f>IF(OUT!AQ28="", "", OUT!AQ28)</f>
        <v/>
      </c>
      <c r="O120" s="8" t="str">
        <f>IF(OUT!BM28="", "", OUT!BM28)</f>
        <v>T4</v>
      </c>
      <c r="P120" s="9">
        <f>IF(OUT!N28="", "", OUT!N28)</f>
        <v>1.0780000000000001</v>
      </c>
      <c r="Q120" s="10">
        <f>IF(OUT!O28="", "", OUT!O28)</f>
        <v>54.97</v>
      </c>
      <c r="R120" s="9">
        <f>IF(PPG!H28="", "", PPG!H28)</f>
        <v>1.006</v>
      </c>
      <c r="S120" s="10">
        <f>IF(PPG!I28="", "", PPG!I28)</f>
        <v>51.3</v>
      </c>
      <c r="T120" s="9">
        <f>IF(PPG!J28="", "", PPG!J28)</f>
        <v>0.94099999999999995</v>
      </c>
      <c r="U120" s="10">
        <f>IF(PPG!K28="", "", PPG!K28)</f>
        <v>47.99</v>
      </c>
      <c r="V120" s="9">
        <f>IF(PPG!Q28="", "", PPG!Q28)</f>
        <v>1.0629999999999999</v>
      </c>
      <c r="W120" s="10">
        <f>IF(PPG!R28="", "", PPG!R28)</f>
        <v>54.21</v>
      </c>
      <c r="X120" s="9">
        <f>IF(PPG!S28="", "", PPG!S28)</f>
        <v>0.99199999999999999</v>
      </c>
      <c r="Y120" s="10">
        <f>IF(PPG!T28="", "", PPG!T28)</f>
        <v>50.59</v>
      </c>
      <c r="Z120" s="9">
        <f>IF(PPG!U28="", "", PPG!U28)</f>
        <v>0.92900000000000005</v>
      </c>
      <c r="AA120" s="10">
        <f>IF(PPG!V28="", "", PPG!V28)</f>
        <v>47.37</v>
      </c>
      <c r="AB120" s="37" t="str">
        <f>IF(D120&lt;&gt;"",D120*I120, "0.00")</f>
        <v>0.00</v>
      </c>
    </row>
    <row r="121" spans="1:28">
      <c r="A121" s="8">
        <f>IF(OUT!C160="", "", OUT!C160)</f>
        <v>714</v>
      </c>
      <c r="B121" s="21">
        <f>IF(OUT!A160="", "", OUT!A160)</f>
        <v>96438</v>
      </c>
      <c r="C121" s="8" t="str">
        <f>IF(OUT!D160="", "", OUT!D160)</f>
        <v>ZZ</v>
      </c>
      <c r="D121" s="30"/>
      <c r="E121" s="8" t="str">
        <f>IF(OUT!E160="", "", OUT!E160)</f>
        <v>52 CELL</v>
      </c>
      <c r="F121" s="27" t="str">
        <f>IF(OUT!AE160="NEW", "✷", "")</f>
        <v/>
      </c>
      <c r="G121" s="11" t="str">
        <f>IF(OUT!B160="", "", OUT!B160)</f>
        <v>POINSETTIA PINK CHAMPAGNE</v>
      </c>
      <c r="H121" s="22">
        <f>IF(AND($K$3=1,$K$4="N"),P121,IF(AND($K$3=2,$K$4="N"),R121,IF(AND($K$3=3,$K$4="N"),T121,IF(AND($K$3=1,$K$4="Y"),V121,IF(AND($K$3=2,$K$4="Y"),X121,IF(AND($K$3=3,$K$4="Y"),Z121,"FALSE"))))))</f>
        <v>1.0780000000000001</v>
      </c>
      <c r="I121" s="23">
        <f>IF(AND($K$3=1,$K$4="N"),Q121,IF(AND($K$3=2,$K$4="N"),S121,IF(AND($K$3=3,$K$4="N"),U121,IF(AND($K$3=1,$K$4="Y"),W121,IF(AND($K$3=2,$K$4="Y"),Y121,IF(AND($K$3=3,$K$4="Y"),AA121,"FALSE"))))))</f>
        <v>54.97</v>
      </c>
      <c r="J121" s="8" t="str">
        <f>IF(OUT!F160="", "", OUT!F160)</f>
        <v>STRIP TRAY</v>
      </c>
      <c r="K121" s="8">
        <f>IF(OUT!P160="", "", OUT!P160)</f>
        <v>51</v>
      </c>
      <c r="L121" s="8" t="str">
        <f>IF(OUT!AE160="", "", OUT!AE160)</f>
        <v/>
      </c>
      <c r="M121" s="8" t="str">
        <f>IF(OUT!AG160="", "", OUT!AG160)</f>
        <v>PAT</v>
      </c>
      <c r="N121" s="8" t="str">
        <f>IF(OUT!AQ160="", "", OUT!AQ160)</f>
        <v/>
      </c>
      <c r="O121" s="8" t="str">
        <f>IF(OUT!BM160="", "", OUT!BM160)</f>
        <v>T4</v>
      </c>
      <c r="P121" s="9">
        <f>IF(OUT!N160="", "", OUT!N160)</f>
        <v>1.0780000000000001</v>
      </c>
      <c r="Q121" s="10">
        <f>IF(OUT!O160="", "", OUT!O160)</f>
        <v>54.97</v>
      </c>
      <c r="R121" s="9">
        <f>IF(PPG!H160="", "", PPG!H160)</f>
        <v>1.006</v>
      </c>
      <c r="S121" s="10">
        <f>IF(PPG!I160="", "", PPG!I160)</f>
        <v>51.3</v>
      </c>
      <c r="T121" s="9">
        <f>IF(PPG!J160="", "", PPG!J160)</f>
        <v>0.94099999999999995</v>
      </c>
      <c r="U121" s="10">
        <f>IF(PPG!K160="", "", PPG!K160)</f>
        <v>47.99</v>
      </c>
      <c r="V121" s="9">
        <f>IF(PPG!Q160="", "", PPG!Q160)</f>
        <v>1.0629999999999999</v>
      </c>
      <c r="W121" s="10">
        <f>IF(PPG!R160="", "", PPG!R160)</f>
        <v>54.21</v>
      </c>
      <c r="X121" s="9">
        <f>IF(PPG!S160="", "", PPG!S160)</f>
        <v>0.99199999999999999</v>
      </c>
      <c r="Y121" s="10">
        <f>IF(PPG!T160="", "", PPG!T160)</f>
        <v>50.59</v>
      </c>
      <c r="Z121" s="9">
        <f>IF(PPG!U160="", "", PPG!U160)</f>
        <v>0.92900000000000005</v>
      </c>
      <c r="AA121" s="10">
        <f>IF(PPG!V160="", "", PPG!V160)</f>
        <v>47.37</v>
      </c>
      <c r="AB121" s="37" t="str">
        <f>IF(D121&lt;&gt;"",D121*I121, "0.00")</f>
        <v>0.00</v>
      </c>
    </row>
    <row r="122" spans="1:28">
      <c r="A122" s="8">
        <f>IF(OUT!C59="", "", OUT!C59)</f>
        <v>714</v>
      </c>
      <c r="B122" s="21">
        <f>IF(OUT!A59="", "", OUT!A59)</f>
        <v>76493</v>
      </c>
      <c r="C122" s="8" t="str">
        <f>IF(OUT!D59="", "", OUT!D59)</f>
        <v>ZZ</v>
      </c>
      <c r="D122" s="30"/>
      <c r="E122" s="8" t="str">
        <f>IF(OUT!E59="", "", OUT!E59)</f>
        <v>52 CELL</v>
      </c>
      <c r="F122" s="27" t="str">
        <f>IF(OUT!AE59="NEW", "✷", "")</f>
        <v/>
      </c>
      <c r="G122" s="11" t="str">
        <f>IF(OUT!B59="", "", OUT!B59)</f>
        <v>POINSETTIA POLAR BEAR (Midseason White)</v>
      </c>
      <c r="H122" s="22">
        <f>IF(AND($K$3=1,$K$4="N"),P122,IF(AND($K$3=2,$K$4="N"),R122,IF(AND($K$3=3,$K$4="N"),T122,IF(AND($K$3=1,$K$4="Y"),V122,IF(AND($K$3=2,$K$4="Y"),X122,IF(AND($K$3=3,$K$4="Y"),Z122,"FALSE"))))))</f>
        <v>1.139</v>
      </c>
      <c r="I122" s="23">
        <f>IF(AND($K$3=1,$K$4="N"),Q122,IF(AND($K$3=2,$K$4="N"),S122,IF(AND($K$3=3,$K$4="N"),U122,IF(AND($K$3=1,$K$4="Y"),W122,IF(AND($K$3=2,$K$4="Y"),Y122,IF(AND($K$3=3,$K$4="Y"),AA122,"FALSE"))))))</f>
        <v>58.08</v>
      </c>
      <c r="J122" s="8" t="str">
        <f>IF(OUT!F59="", "", OUT!F59)</f>
        <v>STRIP TRAY</v>
      </c>
      <c r="K122" s="8">
        <f>IF(OUT!P59="", "", OUT!P59)</f>
        <v>51</v>
      </c>
      <c r="L122" s="8" t="str">
        <f>IF(OUT!AE59="", "", OUT!AE59)</f>
        <v/>
      </c>
      <c r="M122" s="8" t="str">
        <f>IF(OUT!AG59="", "", OUT!AG59)</f>
        <v>PAT</v>
      </c>
      <c r="N122" s="8" t="str">
        <f>IF(OUT!AQ59="", "", OUT!AQ59)</f>
        <v/>
      </c>
      <c r="O122" s="8" t="str">
        <f>IF(OUT!BM59="", "", OUT!BM59)</f>
        <v>T4</v>
      </c>
      <c r="P122" s="9">
        <f>IF(OUT!N59="", "", OUT!N59)</f>
        <v>1.139</v>
      </c>
      <c r="Q122" s="10">
        <f>IF(OUT!O59="", "", OUT!O59)</f>
        <v>58.08</v>
      </c>
      <c r="R122" s="9">
        <f>IF(PPG!H59="", "", PPG!H59)</f>
        <v>1.0640000000000001</v>
      </c>
      <c r="S122" s="10">
        <f>IF(PPG!I59="", "", PPG!I59)</f>
        <v>54.26</v>
      </c>
      <c r="T122" s="9">
        <f>IF(PPG!J59="", "", PPG!J59)</f>
        <v>0.997</v>
      </c>
      <c r="U122" s="10">
        <f>IF(PPG!K59="", "", PPG!K59)</f>
        <v>50.84</v>
      </c>
      <c r="V122" s="9">
        <f>IF(PPG!Q59="", "", PPG!Q59)</f>
        <v>1.125</v>
      </c>
      <c r="W122" s="10">
        <f>IF(PPG!R59="", "", PPG!R59)</f>
        <v>57.37</v>
      </c>
      <c r="X122" s="9">
        <f>IF(PPG!S59="", "", PPG!S59)</f>
        <v>1.05</v>
      </c>
      <c r="Y122" s="10">
        <f>IF(PPG!T59="", "", PPG!T59)</f>
        <v>53.55</v>
      </c>
      <c r="Z122" s="9">
        <f>IF(PPG!U59="", "", PPG!U59)</f>
        <v>0.98399999999999999</v>
      </c>
      <c r="AA122" s="10">
        <f>IF(PPG!V59="", "", PPG!V59)</f>
        <v>50.18</v>
      </c>
      <c r="AB122" s="37" t="str">
        <f>IF(D122&lt;&gt;"",D122*I122, "0.00")</f>
        <v>0.00</v>
      </c>
    </row>
    <row r="123" spans="1:28">
      <c r="A123" s="8">
        <f>IF(OUT!C75="", "", OUT!C75)</f>
        <v>714</v>
      </c>
      <c r="B123" s="21">
        <f>IF(OUT!A75="", "", OUT!A75)</f>
        <v>80844</v>
      </c>
      <c r="C123" s="8" t="str">
        <f>IF(OUT!D75="", "", OUT!D75)</f>
        <v>ZZ</v>
      </c>
      <c r="D123" s="30"/>
      <c r="E123" s="8" t="str">
        <f>IF(OUT!E75="", "", OUT!E75)</f>
        <v>52 CELL</v>
      </c>
      <c r="F123" s="27" t="str">
        <f>IF(OUT!AE75="NEW", "✷", "")</f>
        <v/>
      </c>
      <c r="G123" s="11" t="str">
        <f>IF(OUT!B75="", "", OUT!B75)</f>
        <v>POINSETTIA PREMIUM EARLY RED (Early)</v>
      </c>
      <c r="H123" s="22">
        <f>IF(AND($K$3=1,$K$4="N"),P123,IF(AND($K$3=2,$K$4="N"),R123,IF(AND($K$3=3,$K$4="N"),T123,IF(AND($K$3=1,$K$4="Y"),V123,IF(AND($K$3=2,$K$4="Y"),X123,IF(AND($K$3=3,$K$4="Y"),Z123,"FALSE"))))))</f>
        <v>1.018</v>
      </c>
      <c r="I123" s="23">
        <f>IF(AND($K$3=1,$K$4="N"),Q123,IF(AND($K$3=2,$K$4="N"),S123,IF(AND($K$3=3,$K$4="N"),U123,IF(AND($K$3=1,$K$4="Y"),W123,IF(AND($K$3=2,$K$4="Y"),Y123,IF(AND($K$3=3,$K$4="Y"),AA123,"FALSE"))))))</f>
        <v>51.91</v>
      </c>
      <c r="J123" s="8" t="str">
        <f>IF(OUT!F75="", "", OUT!F75)</f>
        <v>STRIP TRAY</v>
      </c>
      <c r="K123" s="8">
        <f>IF(OUT!P75="", "", OUT!P75)</f>
        <v>51</v>
      </c>
      <c r="L123" s="8" t="str">
        <f>IF(OUT!AE75="", "", OUT!AE75)</f>
        <v/>
      </c>
      <c r="M123" s="8" t="str">
        <f>IF(OUT!AG75="", "", OUT!AG75)</f>
        <v>PAT</v>
      </c>
      <c r="N123" s="8" t="str">
        <f>IF(OUT!AQ75="", "", OUT!AQ75)</f>
        <v/>
      </c>
      <c r="O123" s="8" t="str">
        <f>IF(OUT!BM75="", "", OUT!BM75)</f>
        <v>T4</v>
      </c>
      <c r="P123" s="9">
        <f>IF(OUT!N75="", "", OUT!N75)</f>
        <v>1.018</v>
      </c>
      <c r="Q123" s="10">
        <f>IF(OUT!O75="", "", OUT!O75)</f>
        <v>51.91</v>
      </c>
      <c r="R123" s="9">
        <f>IF(PPG!H75="", "", PPG!H75)</f>
        <v>0.94899999999999995</v>
      </c>
      <c r="S123" s="10">
        <f>IF(PPG!I75="", "", PPG!I75)</f>
        <v>48.39</v>
      </c>
      <c r="T123" s="9">
        <f>IF(PPG!J75="", "", PPG!J75)</f>
        <v>0.88800000000000001</v>
      </c>
      <c r="U123" s="10">
        <f>IF(PPG!K75="", "", PPG!K75)</f>
        <v>45.28</v>
      </c>
      <c r="V123" s="9">
        <f>IF(PPG!Q75="", "", PPG!Q75)</f>
        <v>1.0029999999999999</v>
      </c>
      <c r="W123" s="10">
        <f>IF(PPG!R75="", "", PPG!R75)</f>
        <v>51.15</v>
      </c>
      <c r="X123" s="9">
        <f>IF(PPG!S75="", "", PPG!S75)</f>
        <v>0.93600000000000005</v>
      </c>
      <c r="Y123" s="10">
        <f>IF(PPG!T75="", "", PPG!T75)</f>
        <v>47.73</v>
      </c>
      <c r="Z123" s="9">
        <f>IF(PPG!U75="", "", PPG!U75)</f>
        <v>0.875</v>
      </c>
      <c r="AA123" s="10">
        <f>IF(PPG!V75="", "", PPG!V75)</f>
        <v>44.62</v>
      </c>
      <c r="AB123" s="37" t="str">
        <f>IF(D123&lt;&gt;"",D123*I123, "0.00")</f>
        <v>0.00</v>
      </c>
    </row>
    <row r="124" spans="1:28">
      <c r="A124" s="8">
        <f>IF(OUT!C76="", "", OUT!C76)</f>
        <v>714</v>
      </c>
      <c r="B124" s="21">
        <f>IF(OUT!A76="", "", OUT!A76)</f>
        <v>80845</v>
      </c>
      <c r="C124" s="8" t="str">
        <f>IF(OUT!D76="", "", OUT!D76)</f>
        <v>ZZ</v>
      </c>
      <c r="D124" s="30"/>
      <c r="E124" s="8" t="str">
        <f>IF(OUT!E76="", "", OUT!E76)</f>
        <v>52 CELL</v>
      </c>
      <c r="F124" s="27" t="str">
        <f>IF(OUT!AE76="NEW", "✷", "")</f>
        <v/>
      </c>
      <c r="G124" s="11" t="str">
        <f>IF(OUT!B76="", "", OUT!B76)</f>
        <v>POINSETTIA PREMIUM ICE CRYSTAL (Early Red/White Bicolor)</v>
      </c>
      <c r="H124" s="22">
        <f>IF(AND($K$3=1,$K$4="N"),P124,IF(AND($K$3=2,$K$4="N"),R124,IF(AND($K$3=3,$K$4="N"),T124,IF(AND($K$3=1,$K$4="Y"),V124,IF(AND($K$3=2,$K$4="Y"),X124,IF(AND($K$3=3,$K$4="Y"),Z124,"FALSE"))))))</f>
        <v>1.1599999999999999</v>
      </c>
      <c r="I124" s="23">
        <f>IF(AND($K$3=1,$K$4="N"),Q124,IF(AND($K$3=2,$K$4="N"),S124,IF(AND($K$3=3,$K$4="N"),U124,IF(AND($K$3=1,$K$4="Y"),W124,IF(AND($K$3=2,$K$4="Y"),Y124,IF(AND($K$3=3,$K$4="Y"),AA124,"FALSE"))))))</f>
        <v>59.16</v>
      </c>
      <c r="J124" s="8" t="str">
        <f>IF(OUT!F76="", "", OUT!F76)</f>
        <v>STRIP TRAY</v>
      </c>
      <c r="K124" s="8">
        <f>IF(OUT!P76="", "", OUT!P76)</f>
        <v>51</v>
      </c>
      <c r="L124" s="8" t="str">
        <f>IF(OUT!AE76="", "", OUT!AE76)</f>
        <v/>
      </c>
      <c r="M124" s="8" t="str">
        <f>IF(OUT!AG76="", "", OUT!AG76)</f>
        <v>PAT</v>
      </c>
      <c r="N124" s="8" t="str">
        <f>IF(OUT!AQ76="", "", OUT!AQ76)</f>
        <v/>
      </c>
      <c r="O124" s="8" t="str">
        <f>IF(OUT!BM76="", "", OUT!BM76)</f>
        <v>T4</v>
      </c>
      <c r="P124" s="9">
        <f>IF(OUT!N76="", "", OUT!N76)</f>
        <v>1.1599999999999999</v>
      </c>
      <c r="Q124" s="10">
        <f>IF(OUT!O76="", "", OUT!O76)</f>
        <v>59.16</v>
      </c>
      <c r="R124" s="9">
        <f>IF(PPG!H76="", "", PPG!H76)</f>
        <v>1.0840000000000001</v>
      </c>
      <c r="S124" s="10">
        <f>IF(PPG!I76="", "", PPG!I76)</f>
        <v>55.28</v>
      </c>
      <c r="T124" s="9">
        <f>IF(PPG!J76="", "", PPG!J76)</f>
        <v>1.016</v>
      </c>
      <c r="U124" s="10">
        <f>IF(PPG!K76="", "", PPG!K76)</f>
        <v>51.81</v>
      </c>
      <c r="V124" s="9">
        <f>IF(PPG!Q76="", "", PPG!Q76)</f>
        <v>1.1459999999999999</v>
      </c>
      <c r="W124" s="10">
        <f>IF(PPG!R76="", "", PPG!R76)</f>
        <v>58.44</v>
      </c>
      <c r="X124" s="9">
        <f>IF(PPG!S76="", "", PPG!S76)</f>
        <v>1.071</v>
      </c>
      <c r="Y124" s="10">
        <f>IF(PPG!T76="", "", PPG!T76)</f>
        <v>54.62</v>
      </c>
      <c r="Z124" s="9">
        <f>IF(PPG!U76="", "", PPG!U76)</f>
        <v>1.0029999999999999</v>
      </c>
      <c r="AA124" s="10">
        <f>IF(PPG!V76="", "", PPG!V76)</f>
        <v>51.15</v>
      </c>
      <c r="AB124" s="37" t="str">
        <f>IF(D124&lt;&gt;"",D124*I124, "0.00")</f>
        <v>0.00</v>
      </c>
    </row>
    <row r="125" spans="1:28">
      <c r="A125" s="8">
        <f>IF(OUT!C77="", "", OUT!C77)</f>
        <v>714</v>
      </c>
      <c r="B125" s="21">
        <f>IF(OUT!A77="", "", OUT!A77)</f>
        <v>80846</v>
      </c>
      <c r="C125" s="8" t="str">
        <f>IF(OUT!D77="", "", OUT!D77)</f>
        <v>ZZ</v>
      </c>
      <c r="D125" s="30"/>
      <c r="E125" s="8" t="str">
        <f>IF(OUT!E77="", "", OUT!E77)</f>
        <v>52 CELL</v>
      </c>
      <c r="F125" s="27" t="str">
        <f>IF(OUT!AE77="NEW", "✷", "")</f>
        <v/>
      </c>
      <c r="G125" s="11" t="str">
        <f>IF(OUT!B77="", "", OUT!B77)</f>
        <v>POINSETTIA PREMIUM LIPSTICK PINK (Early)</v>
      </c>
      <c r="H125" s="22">
        <f>IF(AND($K$3=1,$K$4="N"),P125,IF(AND($K$3=2,$K$4="N"),R125,IF(AND($K$3=3,$K$4="N"),T125,IF(AND($K$3=1,$K$4="Y"),V125,IF(AND($K$3=2,$K$4="Y"),X125,IF(AND($K$3=3,$K$4="Y"),Z125,"FALSE"))))))</f>
        <v>1.018</v>
      </c>
      <c r="I125" s="23">
        <f>IF(AND($K$3=1,$K$4="N"),Q125,IF(AND($K$3=2,$K$4="N"),S125,IF(AND($K$3=3,$K$4="N"),U125,IF(AND($K$3=1,$K$4="Y"),W125,IF(AND($K$3=2,$K$4="Y"),Y125,IF(AND($K$3=3,$K$4="Y"),AA125,"FALSE"))))))</f>
        <v>51.91</v>
      </c>
      <c r="J125" s="8" t="str">
        <f>IF(OUT!F77="", "", OUT!F77)</f>
        <v>STRIP TRAY</v>
      </c>
      <c r="K125" s="8">
        <f>IF(OUT!P77="", "", OUT!P77)</f>
        <v>51</v>
      </c>
      <c r="L125" s="8" t="str">
        <f>IF(OUT!AE77="", "", OUT!AE77)</f>
        <v/>
      </c>
      <c r="M125" s="8" t="str">
        <f>IF(OUT!AG77="", "", OUT!AG77)</f>
        <v>PAT</v>
      </c>
      <c r="N125" s="8" t="str">
        <f>IF(OUT!AQ77="", "", OUT!AQ77)</f>
        <v/>
      </c>
      <c r="O125" s="8" t="str">
        <f>IF(OUT!BM77="", "", OUT!BM77)</f>
        <v>T4</v>
      </c>
      <c r="P125" s="9">
        <f>IF(OUT!N77="", "", OUT!N77)</f>
        <v>1.018</v>
      </c>
      <c r="Q125" s="10">
        <f>IF(OUT!O77="", "", OUT!O77)</f>
        <v>51.91</v>
      </c>
      <c r="R125" s="9">
        <f>IF(PPG!H77="", "", PPG!H77)</f>
        <v>0.94899999999999995</v>
      </c>
      <c r="S125" s="10">
        <f>IF(PPG!I77="", "", PPG!I77)</f>
        <v>48.39</v>
      </c>
      <c r="T125" s="9">
        <f>IF(PPG!J77="", "", PPG!J77)</f>
        <v>0.88800000000000001</v>
      </c>
      <c r="U125" s="10">
        <f>IF(PPG!K77="", "", PPG!K77)</f>
        <v>45.28</v>
      </c>
      <c r="V125" s="9">
        <f>IF(PPG!Q77="", "", PPG!Q77)</f>
        <v>1.0029999999999999</v>
      </c>
      <c r="W125" s="10">
        <f>IF(PPG!R77="", "", PPG!R77)</f>
        <v>51.15</v>
      </c>
      <c r="X125" s="9">
        <f>IF(PPG!S77="", "", PPG!S77)</f>
        <v>0.93600000000000005</v>
      </c>
      <c r="Y125" s="10">
        <f>IF(PPG!T77="", "", PPG!T77)</f>
        <v>47.73</v>
      </c>
      <c r="Z125" s="9">
        <f>IF(PPG!U77="", "", PPG!U77)</f>
        <v>0.875</v>
      </c>
      <c r="AA125" s="10">
        <f>IF(PPG!V77="", "", PPG!V77)</f>
        <v>44.62</v>
      </c>
      <c r="AB125" s="37" t="str">
        <f>IF(D125&lt;&gt;"",D125*I125, "0.00")</f>
        <v>0.00</v>
      </c>
    </row>
    <row r="126" spans="1:28">
      <c r="A126" s="8">
        <f>IF(OUT!C78="", "", OUT!C78)</f>
        <v>714</v>
      </c>
      <c r="B126" s="21">
        <f>IF(OUT!A78="", "", OUT!A78)</f>
        <v>80847</v>
      </c>
      <c r="C126" s="8" t="str">
        <f>IF(OUT!D78="", "", OUT!D78)</f>
        <v>ZZ</v>
      </c>
      <c r="D126" s="30"/>
      <c r="E126" s="8" t="str">
        <f>IF(OUT!E78="", "", OUT!E78)</f>
        <v>52 CELL</v>
      </c>
      <c r="F126" s="27" t="str">
        <f>IF(OUT!AE78="NEW", "✷", "")</f>
        <v/>
      </c>
      <c r="G126" s="11" t="str">
        <f>IF(OUT!B78="", "", OUT!B78)</f>
        <v>POINSETTIA PREMIUM MARBLE (Early Pink/White Bicolor)</v>
      </c>
      <c r="H126" s="22">
        <f>IF(AND($K$3=1,$K$4="N"),P126,IF(AND($K$3=2,$K$4="N"),R126,IF(AND($K$3=3,$K$4="N"),T126,IF(AND($K$3=1,$K$4="Y"),V126,IF(AND($K$3=2,$K$4="Y"),X126,IF(AND($K$3=3,$K$4="Y"),Z126,"FALSE"))))))</f>
        <v>1.018</v>
      </c>
      <c r="I126" s="23">
        <f>IF(AND($K$3=1,$K$4="N"),Q126,IF(AND($K$3=2,$K$4="N"),S126,IF(AND($K$3=3,$K$4="N"),U126,IF(AND($K$3=1,$K$4="Y"),W126,IF(AND($K$3=2,$K$4="Y"),Y126,IF(AND($K$3=3,$K$4="Y"),AA126,"FALSE"))))))</f>
        <v>51.91</v>
      </c>
      <c r="J126" s="8" t="str">
        <f>IF(OUT!F78="", "", OUT!F78)</f>
        <v>STRIP TRAY</v>
      </c>
      <c r="K126" s="8">
        <f>IF(OUT!P78="", "", OUT!P78)</f>
        <v>51</v>
      </c>
      <c r="L126" s="8" t="str">
        <f>IF(OUT!AE78="", "", OUT!AE78)</f>
        <v/>
      </c>
      <c r="M126" s="8" t="str">
        <f>IF(OUT!AG78="", "", OUT!AG78)</f>
        <v>PAT</v>
      </c>
      <c r="N126" s="8" t="str">
        <f>IF(OUT!AQ78="", "", OUT!AQ78)</f>
        <v/>
      </c>
      <c r="O126" s="8" t="str">
        <f>IF(OUT!BM78="", "", OUT!BM78)</f>
        <v>T4</v>
      </c>
      <c r="P126" s="9">
        <f>IF(OUT!N78="", "", OUT!N78)</f>
        <v>1.018</v>
      </c>
      <c r="Q126" s="10">
        <f>IF(OUT!O78="", "", OUT!O78)</f>
        <v>51.91</v>
      </c>
      <c r="R126" s="9">
        <f>IF(PPG!H78="", "", PPG!H78)</f>
        <v>0.94899999999999995</v>
      </c>
      <c r="S126" s="10">
        <f>IF(PPG!I78="", "", PPG!I78)</f>
        <v>48.39</v>
      </c>
      <c r="T126" s="9">
        <f>IF(PPG!J78="", "", PPG!J78)</f>
        <v>0.88800000000000001</v>
      </c>
      <c r="U126" s="10">
        <f>IF(PPG!K78="", "", PPG!K78)</f>
        <v>45.28</v>
      </c>
      <c r="V126" s="9">
        <f>IF(PPG!Q78="", "", PPG!Q78)</f>
        <v>1.0029999999999999</v>
      </c>
      <c r="W126" s="10">
        <f>IF(PPG!R78="", "", PPG!R78)</f>
        <v>51.15</v>
      </c>
      <c r="X126" s="9">
        <f>IF(PPG!S78="", "", PPG!S78)</f>
        <v>0.93600000000000005</v>
      </c>
      <c r="Y126" s="10">
        <f>IF(PPG!T78="", "", PPG!T78)</f>
        <v>47.73</v>
      </c>
      <c r="Z126" s="9">
        <f>IF(PPG!U78="", "", PPG!U78)</f>
        <v>0.875</v>
      </c>
      <c r="AA126" s="10">
        <f>IF(PPG!V78="", "", PPG!V78)</f>
        <v>44.62</v>
      </c>
      <c r="AB126" s="37" t="str">
        <f>IF(D126&lt;&gt;"",D126*I126, "0.00")</f>
        <v>0.00</v>
      </c>
    </row>
    <row r="127" spans="1:28">
      <c r="A127" s="8">
        <f>IF(OUT!C79="", "", OUT!C79)</f>
        <v>714</v>
      </c>
      <c r="B127" s="21">
        <f>IF(OUT!A79="", "", OUT!A79)</f>
        <v>80848</v>
      </c>
      <c r="C127" s="8" t="str">
        <f>IF(OUT!D79="", "", OUT!D79)</f>
        <v>ZZ</v>
      </c>
      <c r="D127" s="30"/>
      <c r="E127" s="8" t="str">
        <f>IF(OUT!E79="", "", OUT!E79)</f>
        <v>52 CELL</v>
      </c>
      <c r="F127" s="27" t="str">
        <f>IF(OUT!AE79="NEW", "✷", "")</f>
        <v/>
      </c>
      <c r="G127" s="11" t="str">
        <f>IF(OUT!B79="", "", OUT!B79)</f>
        <v>POINSETTIA PREMIUM PICASSO (Early Soft Peppermint)</v>
      </c>
      <c r="H127" s="22">
        <f>IF(AND($K$3=1,$K$4="N"),P127,IF(AND($K$3=2,$K$4="N"),R127,IF(AND($K$3=3,$K$4="N"),T127,IF(AND($K$3=1,$K$4="Y"),V127,IF(AND($K$3=2,$K$4="Y"),X127,IF(AND($K$3=3,$K$4="Y"),Z127,"FALSE"))))))</f>
        <v>1.018</v>
      </c>
      <c r="I127" s="23">
        <f>IF(AND($K$3=1,$K$4="N"),Q127,IF(AND($K$3=2,$K$4="N"),S127,IF(AND($K$3=3,$K$4="N"),U127,IF(AND($K$3=1,$K$4="Y"),W127,IF(AND($K$3=2,$K$4="Y"),Y127,IF(AND($K$3=3,$K$4="Y"),AA127,"FALSE"))))))</f>
        <v>51.91</v>
      </c>
      <c r="J127" s="8" t="str">
        <f>IF(OUT!F79="", "", OUT!F79)</f>
        <v>STRIP TRAY</v>
      </c>
      <c r="K127" s="8">
        <f>IF(OUT!P79="", "", OUT!P79)</f>
        <v>51</v>
      </c>
      <c r="L127" s="8" t="str">
        <f>IF(OUT!AE79="", "", OUT!AE79)</f>
        <v/>
      </c>
      <c r="M127" s="8" t="str">
        <f>IF(OUT!AG79="", "", OUT!AG79)</f>
        <v>PAT</v>
      </c>
      <c r="N127" s="8" t="str">
        <f>IF(OUT!AQ79="", "", OUT!AQ79)</f>
        <v/>
      </c>
      <c r="O127" s="8" t="str">
        <f>IF(OUT!BM79="", "", OUT!BM79)</f>
        <v>T4</v>
      </c>
      <c r="P127" s="9">
        <f>IF(OUT!N79="", "", OUT!N79)</f>
        <v>1.018</v>
      </c>
      <c r="Q127" s="10">
        <f>IF(OUT!O79="", "", OUT!O79)</f>
        <v>51.91</v>
      </c>
      <c r="R127" s="9">
        <f>IF(PPG!H79="", "", PPG!H79)</f>
        <v>0.94899999999999995</v>
      </c>
      <c r="S127" s="10">
        <f>IF(PPG!I79="", "", PPG!I79)</f>
        <v>48.39</v>
      </c>
      <c r="T127" s="9">
        <f>IF(PPG!J79="", "", PPG!J79)</f>
        <v>0.88800000000000001</v>
      </c>
      <c r="U127" s="10">
        <f>IF(PPG!K79="", "", PPG!K79)</f>
        <v>45.28</v>
      </c>
      <c r="V127" s="9">
        <f>IF(PPG!Q79="", "", PPG!Q79)</f>
        <v>1.0029999999999999</v>
      </c>
      <c r="W127" s="10">
        <f>IF(PPG!R79="", "", PPG!R79)</f>
        <v>51.15</v>
      </c>
      <c r="X127" s="9">
        <f>IF(PPG!S79="", "", PPG!S79)</f>
        <v>0.93600000000000005</v>
      </c>
      <c r="Y127" s="10">
        <f>IF(PPG!T79="", "", PPG!T79)</f>
        <v>47.73</v>
      </c>
      <c r="Z127" s="9">
        <f>IF(PPG!U79="", "", PPG!U79)</f>
        <v>0.875</v>
      </c>
      <c r="AA127" s="10">
        <f>IF(PPG!V79="", "", PPG!V79)</f>
        <v>44.62</v>
      </c>
      <c r="AB127" s="37" t="str">
        <f>IF(D127&lt;&gt;"",D127*I127, "0.00")</f>
        <v>0.00</v>
      </c>
    </row>
    <row r="128" spans="1:28">
      <c r="A128" s="8">
        <f>IF(OUT!C80="", "", OUT!C80)</f>
        <v>714</v>
      </c>
      <c r="B128" s="21">
        <f>IF(OUT!A80="", "", OUT!A80)</f>
        <v>80849</v>
      </c>
      <c r="C128" s="8" t="str">
        <f>IF(OUT!D80="", "", OUT!D80)</f>
        <v>ZZ</v>
      </c>
      <c r="D128" s="30"/>
      <c r="E128" s="8" t="str">
        <f>IF(OUT!E80="", "", OUT!E80)</f>
        <v>52 CELL</v>
      </c>
      <c r="F128" s="27" t="str">
        <f>IF(OUT!AE80="NEW", "✷", "")</f>
        <v/>
      </c>
      <c r="G128" s="11" t="str">
        <f>IF(OUT!B80="", "", OUT!B80)</f>
        <v>POINSETTIA PREMIUM POLAR (Early White)</v>
      </c>
      <c r="H128" s="22">
        <f>IF(AND($K$3=1,$K$4="N"),P128,IF(AND($K$3=2,$K$4="N"),R128,IF(AND($K$3=3,$K$4="N"),T128,IF(AND($K$3=1,$K$4="Y"),V128,IF(AND($K$3=2,$K$4="Y"),X128,IF(AND($K$3=3,$K$4="Y"),Z128,"FALSE"))))))</f>
        <v>1.018</v>
      </c>
      <c r="I128" s="23">
        <f>IF(AND($K$3=1,$K$4="N"),Q128,IF(AND($K$3=2,$K$4="N"),S128,IF(AND($K$3=3,$K$4="N"),U128,IF(AND($K$3=1,$K$4="Y"),W128,IF(AND($K$3=2,$K$4="Y"),Y128,IF(AND($K$3=3,$K$4="Y"),AA128,"FALSE"))))))</f>
        <v>51.91</v>
      </c>
      <c r="J128" s="8" t="str">
        <f>IF(OUT!F80="", "", OUT!F80)</f>
        <v>STRIP TRAY</v>
      </c>
      <c r="K128" s="8">
        <f>IF(OUT!P80="", "", OUT!P80)</f>
        <v>51</v>
      </c>
      <c r="L128" s="8" t="str">
        <f>IF(OUT!AE80="", "", OUT!AE80)</f>
        <v/>
      </c>
      <c r="M128" s="8" t="str">
        <f>IF(OUT!AG80="", "", OUT!AG80)</f>
        <v>PAT</v>
      </c>
      <c r="N128" s="8" t="str">
        <f>IF(OUT!AQ80="", "", OUT!AQ80)</f>
        <v/>
      </c>
      <c r="O128" s="8" t="str">
        <f>IF(OUT!BM80="", "", OUT!BM80)</f>
        <v>T4</v>
      </c>
      <c r="P128" s="9">
        <f>IF(OUT!N80="", "", OUT!N80)</f>
        <v>1.018</v>
      </c>
      <c r="Q128" s="10">
        <f>IF(OUT!O80="", "", OUT!O80)</f>
        <v>51.91</v>
      </c>
      <c r="R128" s="9">
        <f>IF(PPG!H80="", "", PPG!H80)</f>
        <v>0.94899999999999995</v>
      </c>
      <c r="S128" s="10">
        <f>IF(PPG!I80="", "", PPG!I80)</f>
        <v>48.39</v>
      </c>
      <c r="T128" s="9">
        <f>IF(PPG!J80="", "", PPG!J80)</f>
        <v>0.88800000000000001</v>
      </c>
      <c r="U128" s="10">
        <f>IF(PPG!K80="", "", PPG!K80)</f>
        <v>45.28</v>
      </c>
      <c r="V128" s="9">
        <f>IF(PPG!Q80="", "", PPG!Q80)</f>
        <v>1.0029999999999999</v>
      </c>
      <c r="W128" s="10">
        <f>IF(PPG!R80="", "", PPG!R80)</f>
        <v>51.15</v>
      </c>
      <c r="X128" s="9">
        <f>IF(PPG!S80="", "", PPG!S80)</f>
        <v>0.93600000000000005</v>
      </c>
      <c r="Y128" s="10">
        <f>IF(PPG!T80="", "", PPG!T80)</f>
        <v>47.73</v>
      </c>
      <c r="Z128" s="9">
        <f>IF(PPG!U80="", "", PPG!U80)</f>
        <v>0.875</v>
      </c>
      <c r="AA128" s="10">
        <f>IF(PPG!V80="", "", PPG!V80)</f>
        <v>44.62</v>
      </c>
      <c r="AB128" s="37" t="str">
        <f>IF(D128&lt;&gt;"",D128*I128, "0.00")</f>
        <v>0.00</v>
      </c>
    </row>
    <row r="129" spans="1:28">
      <c r="A129" s="8">
        <f>IF(OUT!C81="", "", OUT!C81)</f>
        <v>714</v>
      </c>
      <c r="B129" s="21">
        <f>IF(OUT!A81="", "", OUT!A81)</f>
        <v>80850</v>
      </c>
      <c r="C129" s="8" t="str">
        <f>IF(OUT!D81="", "", OUT!D81)</f>
        <v>ZZ</v>
      </c>
      <c r="D129" s="30"/>
      <c r="E129" s="8" t="str">
        <f>IF(OUT!E81="", "", OUT!E81)</f>
        <v>52 CELL</v>
      </c>
      <c r="F129" s="27" t="str">
        <f>IF(OUT!AE81="NEW", "✷", "")</f>
        <v/>
      </c>
      <c r="G129" s="11" t="str">
        <f>IF(OUT!B81="", "", OUT!B81)</f>
        <v>POINSETTIA PREMIUM RED (Early)</v>
      </c>
      <c r="H129" s="22">
        <f>IF(AND($K$3=1,$K$4="N"),P129,IF(AND($K$3=2,$K$4="N"),R129,IF(AND($K$3=3,$K$4="N"),T129,IF(AND($K$3=1,$K$4="Y"),V129,IF(AND($K$3=2,$K$4="Y"),X129,IF(AND($K$3=3,$K$4="Y"),Z129,"FALSE"))))))</f>
        <v>1.018</v>
      </c>
      <c r="I129" s="23">
        <f>IF(AND($K$3=1,$K$4="N"),Q129,IF(AND($K$3=2,$K$4="N"),S129,IF(AND($K$3=3,$K$4="N"),U129,IF(AND($K$3=1,$K$4="Y"),W129,IF(AND($K$3=2,$K$4="Y"),Y129,IF(AND($K$3=3,$K$4="Y"),AA129,"FALSE"))))))</f>
        <v>51.91</v>
      </c>
      <c r="J129" s="8" t="str">
        <f>IF(OUT!F81="", "", OUT!F81)</f>
        <v>STRIP TRAY</v>
      </c>
      <c r="K129" s="8">
        <f>IF(OUT!P81="", "", OUT!P81)</f>
        <v>51</v>
      </c>
      <c r="L129" s="8" t="str">
        <f>IF(OUT!AE81="", "", OUT!AE81)</f>
        <v/>
      </c>
      <c r="M129" s="8" t="str">
        <f>IF(OUT!AG81="", "", OUT!AG81)</f>
        <v>PAT</v>
      </c>
      <c r="N129" s="8" t="str">
        <f>IF(OUT!AQ81="", "", OUT!AQ81)</f>
        <v/>
      </c>
      <c r="O129" s="8" t="str">
        <f>IF(OUT!BM81="", "", OUT!BM81)</f>
        <v>T4</v>
      </c>
      <c r="P129" s="9">
        <f>IF(OUT!N81="", "", OUT!N81)</f>
        <v>1.018</v>
      </c>
      <c r="Q129" s="10">
        <f>IF(OUT!O81="", "", OUT!O81)</f>
        <v>51.91</v>
      </c>
      <c r="R129" s="9">
        <f>IF(PPG!H81="", "", PPG!H81)</f>
        <v>0.94899999999999995</v>
      </c>
      <c r="S129" s="10">
        <f>IF(PPG!I81="", "", PPG!I81)</f>
        <v>48.39</v>
      </c>
      <c r="T129" s="9">
        <f>IF(PPG!J81="", "", PPG!J81)</f>
        <v>0.88800000000000001</v>
      </c>
      <c r="U129" s="10">
        <f>IF(PPG!K81="", "", PPG!K81)</f>
        <v>45.28</v>
      </c>
      <c r="V129" s="9">
        <f>IF(PPG!Q81="", "", PPG!Q81)</f>
        <v>1.0029999999999999</v>
      </c>
      <c r="W129" s="10">
        <f>IF(PPG!R81="", "", PPG!R81)</f>
        <v>51.15</v>
      </c>
      <c r="X129" s="9">
        <f>IF(PPG!S81="", "", PPG!S81)</f>
        <v>0.93600000000000005</v>
      </c>
      <c r="Y129" s="10">
        <f>IF(PPG!T81="", "", PPG!T81)</f>
        <v>47.73</v>
      </c>
      <c r="Z129" s="9">
        <f>IF(PPG!U81="", "", PPG!U81)</f>
        <v>0.875</v>
      </c>
      <c r="AA129" s="10">
        <f>IF(PPG!V81="", "", PPG!V81)</f>
        <v>44.62</v>
      </c>
      <c r="AB129" s="37" t="str">
        <f>IF(D129&lt;&gt;"",D129*I129, "0.00")</f>
        <v>0.00</v>
      </c>
    </row>
    <row r="130" spans="1:28">
      <c r="A130" s="8">
        <f>IF(OUT!C82="", "", OUT!C82)</f>
        <v>714</v>
      </c>
      <c r="B130" s="21">
        <f>IF(OUT!A82="", "", OUT!A82)</f>
        <v>80851</v>
      </c>
      <c r="C130" s="8" t="str">
        <f>IF(OUT!D82="", "", OUT!D82)</f>
        <v>ZZ</v>
      </c>
      <c r="D130" s="30"/>
      <c r="E130" s="8" t="str">
        <f>IF(OUT!E82="", "", OUT!E82)</f>
        <v>52 CELL</v>
      </c>
      <c r="F130" s="27" t="str">
        <f>IF(OUT!AE82="NEW", "✷", "")</f>
        <v/>
      </c>
      <c r="G130" s="11" t="str">
        <f>IF(OUT!B82="", "", OUT!B82)</f>
        <v>POINSETTIA PREMIUM WHITE (Early)</v>
      </c>
      <c r="H130" s="22">
        <f>IF(AND($K$3=1,$K$4="N"),P130,IF(AND($K$3=2,$K$4="N"),R130,IF(AND($K$3=3,$K$4="N"),T130,IF(AND($K$3=1,$K$4="Y"),V130,IF(AND($K$3=2,$K$4="Y"),X130,IF(AND($K$3=3,$K$4="Y"),Z130,"FALSE"))))))</f>
        <v>1.018</v>
      </c>
      <c r="I130" s="23">
        <f>IF(AND($K$3=1,$K$4="N"),Q130,IF(AND($K$3=2,$K$4="N"),S130,IF(AND($K$3=3,$K$4="N"),U130,IF(AND($K$3=1,$K$4="Y"),W130,IF(AND($K$3=2,$K$4="Y"),Y130,IF(AND($K$3=3,$K$4="Y"),AA130,"FALSE"))))))</f>
        <v>51.91</v>
      </c>
      <c r="J130" s="8" t="str">
        <f>IF(OUT!F82="", "", OUT!F82)</f>
        <v>STRIP TRAY</v>
      </c>
      <c r="K130" s="8">
        <f>IF(OUT!P82="", "", OUT!P82)</f>
        <v>51</v>
      </c>
      <c r="L130" s="8" t="str">
        <f>IF(OUT!AE82="", "", OUT!AE82)</f>
        <v/>
      </c>
      <c r="M130" s="8" t="str">
        <f>IF(OUT!AG82="", "", OUT!AG82)</f>
        <v>PAT</v>
      </c>
      <c r="N130" s="8" t="str">
        <f>IF(OUT!AQ82="", "", OUT!AQ82)</f>
        <v/>
      </c>
      <c r="O130" s="8" t="str">
        <f>IF(OUT!BM82="", "", OUT!BM82)</f>
        <v>T4</v>
      </c>
      <c r="P130" s="9">
        <f>IF(OUT!N82="", "", OUT!N82)</f>
        <v>1.018</v>
      </c>
      <c r="Q130" s="10">
        <f>IF(OUT!O82="", "", OUT!O82)</f>
        <v>51.91</v>
      </c>
      <c r="R130" s="9">
        <f>IF(PPG!H82="", "", PPG!H82)</f>
        <v>0.94899999999999995</v>
      </c>
      <c r="S130" s="10">
        <f>IF(PPG!I82="", "", PPG!I82)</f>
        <v>48.39</v>
      </c>
      <c r="T130" s="9">
        <f>IF(PPG!J82="", "", PPG!J82)</f>
        <v>0.88800000000000001</v>
      </c>
      <c r="U130" s="10">
        <f>IF(PPG!K82="", "", PPG!K82)</f>
        <v>45.28</v>
      </c>
      <c r="V130" s="9">
        <f>IF(PPG!Q82="", "", PPG!Q82)</f>
        <v>1.0029999999999999</v>
      </c>
      <c r="W130" s="10">
        <f>IF(PPG!R82="", "", PPG!R82)</f>
        <v>51.15</v>
      </c>
      <c r="X130" s="9">
        <f>IF(PPG!S82="", "", PPG!S82)</f>
        <v>0.93600000000000005</v>
      </c>
      <c r="Y130" s="10">
        <f>IF(PPG!T82="", "", PPG!T82)</f>
        <v>47.73</v>
      </c>
      <c r="Z130" s="9">
        <f>IF(PPG!U82="", "", PPG!U82)</f>
        <v>0.875</v>
      </c>
      <c r="AA130" s="10">
        <f>IF(PPG!V82="", "", PPG!V82)</f>
        <v>44.62</v>
      </c>
      <c r="AB130" s="37" t="str">
        <f>IF(D130&lt;&gt;"",D130*I130, "0.00")</f>
        <v>0.00</v>
      </c>
    </row>
    <row r="131" spans="1:28">
      <c r="A131" s="8">
        <f>IF(OUT!C53="", "", OUT!C53)</f>
        <v>714</v>
      </c>
      <c r="B131" s="21">
        <f>IF(OUT!A53="", "", OUT!A53)</f>
        <v>73206</v>
      </c>
      <c r="C131" s="8" t="str">
        <f>IF(OUT!D53="", "", OUT!D53)</f>
        <v>ZZ</v>
      </c>
      <c r="D131" s="30"/>
      <c r="E131" s="8" t="str">
        <f>IF(OUT!E53="", "", OUT!E53)</f>
        <v>52 CELL</v>
      </c>
      <c r="F131" s="27" t="str">
        <f>IF(OUT!AE53="NEW", "✷", "")</f>
        <v/>
      </c>
      <c r="G131" s="11" t="str">
        <f>IF(OUT!B53="", "", OUT!B53)</f>
        <v>POINSETTIA PRESTIGE EARLY RED (Midseason Dark Red)</v>
      </c>
      <c r="H131" s="22">
        <f>IF(AND($K$3=1,$K$4="N"),P131,IF(AND($K$3=2,$K$4="N"),R131,IF(AND($K$3=3,$K$4="N"),T131,IF(AND($K$3=1,$K$4="Y"),V131,IF(AND($K$3=2,$K$4="Y"),X131,IF(AND($K$3=3,$K$4="Y"),Z131,"FALSE"))))))</f>
        <v>1.1080000000000001</v>
      </c>
      <c r="I131" s="23">
        <f>IF(AND($K$3=1,$K$4="N"),Q131,IF(AND($K$3=2,$K$4="N"),S131,IF(AND($K$3=3,$K$4="N"),U131,IF(AND($K$3=1,$K$4="Y"),W131,IF(AND($K$3=2,$K$4="Y"),Y131,IF(AND($K$3=3,$K$4="Y"),AA131,"FALSE"))))))</f>
        <v>56.5</v>
      </c>
      <c r="J131" s="8" t="str">
        <f>IF(OUT!F53="", "", OUT!F53)</f>
        <v>STRIP TRAY</v>
      </c>
      <c r="K131" s="8">
        <f>IF(OUT!P53="", "", OUT!P53)</f>
        <v>51</v>
      </c>
      <c r="L131" s="8" t="str">
        <f>IF(OUT!AE53="", "", OUT!AE53)</f>
        <v/>
      </c>
      <c r="M131" s="8" t="str">
        <f>IF(OUT!AG53="", "", OUT!AG53)</f>
        <v>PAT</v>
      </c>
      <c r="N131" s="8" t="str">
        <f>IF(OUT!AQ53="", "", OUT!AQ53)</f>
        <v/>
      </c>
      <c r="O131" s="8" t="str">
        <f>IF(OUT!BM53="", "", OUT!BM53)</f>
        <v>T4</v>
      </c>
      <c r="P131" s="9">
        <f>IF(OUT!N53="", "", OUT!N53)</f>
        <v>1.1080000000000001</v>
      </c>
      <c r="Q131" s="10">
        <f>IF(OUT!O53="", "", OUT!O53)</f>
        <v>56.5</v>
      </c>
      <c r="R131" s="9">
        <f>IF(PPG!H53="", "", PPG!H53)</f>
        <v>1.034</v>
      </c>
      <c r="S131" s="10">
        <f>IF(PPG!I53="", "", PPG!I53)</f>
        <v>52.73</v>
      </c>
      <c r="T131" s="9">
        <f>IF(PPG!J53="", "", PPG!J53)</f>
        <v>0.96799999999999997</v>
      </c>
      <c r="U131" s="10">
        <f>IF(PPG!K53="", "", PPG!K53)</f>
        <v>49.36</v>
      </c>
      <c r="V131" s="9">
        <f>IF(PPG!Q53="", "", PPG!Q53)</f>
        <v>1.093</v>
      </c>
      <c r="W131" s="10">
        <f>IF(PPG!R53="", "", PPG!R53)</f>
        <v>55.74</v>
      </c>
      <c r="X131" s="9">
        <f>IF(PPG!S53="", "", PPG!S53)</f>
        <v>1.0209999999999999</v>
      </c>
      <c r="Y131" s="10">
        <f>IF(PPG!T53="", "", PPG!T53)</f>
        <v>52.07</v>
      </c>
      <c r="Z131" s="9">
        <f>IF(PPG!U53="", "", PPG!U53)</f>
        <v>0.95599999999999996</v>
      </c>
      <c r="AA131" s="10">
        <f>IF(PPG!V53="", "", PPG!V53)</f>
        <v>48.75</v>
      </c>
      <c r="AB131" s="37" t="str">
        <f>IF(D131&lt;&gt;"",D131*I131, "0.00")</f>
        <v>0.00</v>
      </c>
    </row>
    <row r="132" spans="1:28">
      <c r="A132" s="8">
        <f>IF(OUT!C44="", "", OUT!C44)</f>
        <v>714</v>
      </c>
      <c r="B132" s="21">
        <f>IF(OUT!A44="", "", OUT!A44)</f>
        <v>71617</v>
      </c>
      <c r="C132" s="8" t="str">
        <f>IF(OUT!D44="", "", OUT!D44)</f>
        <v>ZZ</v>
      </c>
      <c r="D132" s="30"/>
      <c r="E132" s="8" t="str">
        <f>IF(OUT!E44="", "", OUT!E44)</f>
        <v>52 CELL</v>
      </c>
      <c r="F132" s="27" t="str">
        <f>IF(OUT!AE44="NEW", "✷", "")</f>
        <v/>
      </c>
      <c r="G132" s="11" t="str">
        <f>IF(OUT!B44="", "", OUT!B44)</f>
        <v>POINSETTIA PRESTIGE MAROON (Midseason)</v>
      </c>
      <c r="H132" s="22">
        <f>IF(AND($K$3=1,$K$4="N"),P132,IF(AND($K$3=2,$K$4="N"),R132,IF(AND($K$3=3,$K$4="N"),T132,IF(AND($K$3=1,$K$4="Y"),V132,IF(AND($K$3=2,$K$4="Y"),X132,IF(AND($K$3=3,$K$4="Y"),Z132,"FALSE"))))))</f>
        <v>1.1080000000000001</v>
      </c>
      <c r="I132" s="23">
        <f>IF(AND($K$3=1,$K$4="N"),Q132,IF(AND($K$3=2,$K$4="N"),S132,IF(AND($K$3=3,$K$4="N"),U132,IF(AND($K$3=1,$K$4="Y"),W132,IF(AND($K$3=2,$K$4="Y"),Y132,IF(AND($K$3=3,$K$4="Y"),AA132,"FALSE"))))))</f>
        <v>56.5</v>
      </c>
      <c r="J132" s="8" t="str">
        <f>IF(OUT!F44="", "", OUT!F44)</f>
        <v>STRIP TRAY</v>
      </c>
      <c r="K132" s="8">
        <f>IF(OUT!P44="", "", OUT!P44)</f>
        <v>51</v>
      </c>
      <c r="L132" s="8" t="str">
        <f>IF(OUT!AE44="", "", OUT!AE44)</f>
        <v/>
      </c>
      <c r="M132" s="8" t="str">
        <f>IF(OUT!AG44="", "", OUT!AG44)</f>
        <v>PAT</v>
      </c>
      <c r="N132" s="8" t="str">
        <f>IF(OUT!AQ44="", "", OUT!AQ44)</f>
        <v/>
      </c>
      <c r="O132" s="8" t="str">
        <f>IF(OUT!BM44="", "", OUT!BM44)</f>
        <v>T4</v>
      </c>
      <c r="P132" s="9">
        <f>IF(OUT!N44="", "", OUT!N44)</f>
        <v>1.1080000000000001</v>
      </c>
      <c r="Q132" s="10">
        <f>IF(OUT!O44="", "", OUT!O44)</f>
        <v>56.5</v>
      </c>
      <c r="R132" s="9">
        <f>IF(PPG!H44="", "", PPG!H44)</f>
        <v>1.034</v>
      </c>
      <c r="S132" s="10">
        <f>IF(PPG!I44="", "", PPG!I44)</f>
        <v>52.73</v>
      </c>
      <c r="T132" s="9">
        <f>IF(PPG!J44="", "", PPG!J44)</f>
        <v>0.96799999999999997</v>
      </c>
      <c r="U132" s="10">
        <f>IF(PPG!K44="", "", PPG!K44)</f>
        <v>49.36</v>
      </c>
      <c r="V132" s="9">
        <f>IF(PPG!Q44="", "", PPG!Q44)</f>
        <v>1.093</v>
      </c>
      <c r="W132" s="10">
        <f>IF(PPG!R44="", "", PPG!R44)</f>
        <v>55.74</v>
      </c>
      <c r="X132" s="9">
        <f>IF(PPG!S44="", "", PPG!S44)</f>
        <v>1.0209999999999999</v>
      </c>
      <c r="Y132" s="10">
        <f>IF(PPG!T44="", "", PPG!T44)</f>
        <v>52.07</v>
      </c>
      <c r="Z132" s="9">
        <f>IF(PPG!U44="", "", PPG!U44)</f>
        <v>0.95599999999999996</v>
      </c>
      <c r="AA132" s="10">
        <f>IF(PPG!V44="", "", PPG!V44)</f>
        <v>48.75</v>
      </c>
      <c r="AB132" s="37" t="str">
        <f>IF(D132&lt;&gt;"",D132*I132, "0.00")</f>
        <v>0.00</v>
      </c>
    </row>
    <row r="133" spans="1:28">
      <c r="A133" s="8">
        <f>IF(OUT!C22="", "", OUT!C22)</f>
        <v>714</v>
      </c>
      <c r="B133" s="21">
        <f>IF(OUT!A22="", "", OUT!A22)</f>
        <v>63334</v>
      </c>
      <c r="C133" s="8" t="str">
        <f>IF(OUT!D22="", "", OUT!D22)</f>
        <v>ZZ</v>
      </c>
      <c r="D133" s="30"/>
      <c r="E133" s="8" t="str">
        <f>IF(OUT!E22="", "", OUT!E22)</f>
        <v>52 CELL</v>
      </c>
      <c r="F133" s="27" t="str">
        <f>IF(OUT!AE22="NEW", "✷", "")</f>
        <v/>
      </c>
      <c r="G133" s="11" t="str">
        <f>IF(OUT!B22="", "", OUT!B22)</f>
        <v>POINSETTIA PRESTIGE RED (Midseason Dark Red)</v>
      </c>
      <c r="H133" s="22">
        <f>IF(AND($K$3=1,$K$4="N"),P133,IF(AND($K$3=2,$K$4="N"),R133,IF(AND($K$3=3,$K$4="N"),T133,IF(AND($K$3=1,$K$4="Y"),V133,IF(AND($K$3=2,$K$4="Y"),X133,IF(AND($K$3=3,$K$4="Y"),Z133,"FALSE"))))))</f>
        <v>1.1080000000000001</v>
      </c>
      <c r="I133" s="23">
        <f>IF(AND($K$3=1,$K$4="N"),Q133,IF(AND($K$3=2,$K$4="N"),S133,IF(AND($K$3=3,$K$4="N"),U133,IF(AND($K$3=1,$K$4="Y"),W133,IF(AND($K$3=2,$K$4="Y"),Y133,IF(AND($K$3=3,$K$4="Y"),AA133,"FALSE"))))))</f>
        <v>56.5</v>
      </c>
      <c r="J133" s="8" t="str">
        <f>IF(OUT!F22="", "", OUT!F22)</f>
        <v>STRIP TRAY</v>
      </c>
      <c r="K133" s="8">
        <f>IF(OUT!P22="", "", OUT!P22)</f>
        <v>51</v>
      </c>
      <c r="L133" s="8" t="str">
        <f>IF(OUT!AE22="", "", OUT!AE22)</f>
        <v/>
      </c>
      <c r="M133" s="8" t="str">
        <f>IF(OUT!AG22="", "", OUT!AG22)</f>
        <v>PAT</v>
      </c>
      <c r="N133" s="8" t="str">
        <f>IF(OUT!AQ22="", "", OUT!AQ22)</f>
        <v/>
      </c>
      <c r="O133" s="8" t="str">
        <f>IF(OUT!BM22="", "", OUT!BM22)</f>
        <v>T4</v>
      </c>
      <c r="P133" s="9">
        <f>IF(OUT!N22="", "", OUT!N22)</f>
        <v>1.1080000000000001</v>
      </c>
      <c r="Q133" s="10">
        <f>IF(OUT!O22="", "", OUT!O22)</f>
        <v>56.5</v>
      </c>
      <c r="R133" s="9">
        <f>IF(PPG!H22="", "", PPG!H22)</f>
        <v>1.034</v>
      </c>
      <c r="S133" s="10">
        <f>IF(PPG!I22="", "", PPG!I22)</f>
        <v>52.73</v>
      </c>
      <c r="T133" s="9">
        <f>IF(PPG!J22="", "", PPG!J22)</f>
        <v>0.96799999999999997</v>
      </c>
      <c r="U133" s="10">
        <f>IF(PPG!K22="", "", PPG!K22)</f>
        <v>49.36</v>
      </c>
      <c r="V133" s="9">
        <f>IF(PPG!Q22="", "", PPG!Q22)</f>
        <v>1.093</v>
      </c>
      <c r="W133" s="10">
        <f>IF(PPG!R22="", "", PPG!R22)</f>
        <v>55.74</v>
      </c>
      <c r="X133" s="9">
        <f>IF(PPG!S22="", "", PPG!S22)</f>
        <v>1.0209999999999999</v>
      </c>
      <c r="Y133" s="10">
        <f>IF(PPG!T22="", "", PPG!T22)</f>
        <v>52.07</v>
      </c>
      <c r="Z133" s="9">
        <f>IF(PPG!U22="", "", PPG!U22)</f>
        <v>0.95599999999999996</v>
      </c>
      <c r="AA133" s="10">
        <f>IF(PPG!V22="", "", PPG!V22)</f>
        <v>48.75</v>
      </c>
      <c r="AB133" s="37" t="str">
        <f>IF(D133&lt;&gt;"",D133*I133, "0.00")</f>
        <v>0.00</v>
      </c>
    </row>
    <row r="134" spans="1:28">
      <c r="A134" s="8">
        <f>IF(OUT!C133="", "", OUT!C133)</f>
        <v>714</v>
      </c>
      <c r="B134" s="21">
        <f>IF(OUT!A133="", "", OUT!A133)</f>
        <v>94354</v>
      </c>
      <c r="C134" s="8" t="str">
        <f>IF(OUT!D133="", "", OUT!D133)</f>
        <v>ZZ</v>
      </c>
      <c r="D134" s="30"/>
      <c r="E134" s="8" t="str">
        <f>IF(OUT!E133="", "", OUT!E133)</f>
        <v>52 CELL</v>
      </c>
      <c r="F134" s="27" t="str">
        <f>IF(OUT!AE133="NEW", "✷", "")</f>
        <v/>
      </c>
      <c r="G134" s="11" t="str">
        <f>IF(OUT!B133="", "", OUT!B133)</f>
        <v>POINSETTIA PRESTIGIOUS RED</v>
      </c>
      <c r="H134" s="22">
        <f>IF(AND($K$3=1,$K$4="N"),P134,IF(AND($K$3=2,$K$4="N"),R134,IF(AND($K$3=3,$K$4="N"),T134,IF(AND($K$3=1,$K$4="Y"),V134,IF(AND($K$3=2,$K$4="Y"),X134,IF(AND($K$3=3,$K$4="Y"),Z134,"FALSE"))))))</f>
        <v>1.1080000000000001</v>
      </c>
      <c r="I134" s="23">
        <f>IF(AND($K$3=1,$K$4="N"),Q134,IF(AND($K$3=2,$K$4="N"),S134,IF(AND($K$3=3,$K$4="N"),U134,IF(AND($K$3=1,$K$4="Y"),W134,IF(AND($K$3=2,$K$4="Y"),Y134,IF(AND($K$3=3,$K$4="Y"),AA134,"FALSE"))))))</f>
        <v>56.5</v>
      </c>
      <c r="J134" s="8" t="str">
        <f>IF(OUT!F133="", "", OUT!F133)</f>
        <v>STRIP TRAY</v>
      </c>
      <c r="K134" s="8">
        <f>IF(OUT!P133="", "", OUT!P133)</f>
        <v>51</v>
      </c>
      <c r="L134" s="8" t="str">
        <f>IF(OUT!AE133="", "", OUT!AE133)</f>
        <v/>
      </c>
      <c r="M134" s="8" t="str">
        <f>IF(OUT!AG133="", "", OUT!AG133)</f>
        <v/>
      </c>
      <c r="N134" s="8" t="str">
        <f>IF(OUT!AQ133="", "", OUT!AQ133)</f>
        <v/>
      </c>
      <c r="O134" s="8" t="str">
        <f>IF(OUT!BM133="", "", OUT!BM133)</f>
        <v>T4</v>
      </c>
      <c r="P134" s="9">
        <f>IF(OUT!N133="", "", OUT!N133)</f>
        <v>1.1080000000000001</v>
      </c>
      <c r="Q134" s="10">
        <f>IF(OUT!O133="", "", OUT!O133)</f>
        <v>56.5</v>
      </c>
      <c r="R134" s="9">
        <f>IF(PPG!H133="", "", PPG!H133)</f>
        <v>1.034</v>
      </c>
      <c r="S134" s="10">
        <f>IF(PPG!I133="", "", PPG!I133)</f>
        <v>52.73</v>
      </c>
      <c r="T134" s="9">
        <f>IF(PPG!J133="", "", PPG!J133)</f>
        <v>0.96799999999999997</v>
      </c>
      <c r="U134" s="10">
        <f>IF(PPG!K133="", "", PPG!K133)</f>
        <v>49.36</v>
      </c>
      <c r="V134" s="9">
        <f>IF(PPG!Q133="", "", PPG!Q133)</f>
        <v>1.093</v>
      </c>
      <c r="W134" s="10">
        <f>IF(PPG!R133="", "", PPG!R133)</f>
        <v>55.74</v>
      </c>
      <c r="X134" s="9">
        <f>IF(PPG!S133="", "", PPG!S133)</f>
        <v>1.0209999999999999</v>
      </c>
      <c r="Y134" s="10">
        <f>IF(PPG!T133="", "", PPG!T133)</f>
        <v>52.07</v>
      </c>
      <c r="Z134" s="9">
        <f>IF(PPG!U133="", "", PPG!U133)</f>
        <v>0.95599999999999996</v>
      </c>
      <c r="AA134" s="10">
        <f>IF(PPG!V133="", "", PPG!V133)</f>
        <v>48.75</v>
      </c>
      <c r="AB134" s="37" t="str">
        <f>IF(D134&lt;&gt;"",D134*I134, "0.00")</f>
        <v>0.00</v>
      </c>
    </row>
    <row r="135" spans="1:28">
      <c r="A135" s="8">
        <f>IF(OUT!C129="", "", OUT!C129)</f>
        <v>714</v>
      </c>
      <c r="B135" s="21">
        <f>IF(OUT!A129="", "", OUT!A129)</f>
        <v>91673</v>
      </c>
      <c r="C135" s="8" t="str">
        <f>IF(OUT!D129="", "", OUT!D129)</f>
        <v>ZZ</v>
      </c>
      <c r="D135" s="30"/>
      <c r="E135" s="8" t="str">
        <f>IF(OUT!E129="", "", OUT!E129)</f>
        <v>52 CELL</v>
      </c>
      <c r="F135" s="27" t="str">
        <f>IF(OUT!AE129="NEW", "✷", "")</f>
        <v/>
      </c>
      <c r="G135" s="11" t="str">
        <f>IF(OUT!B129="", "", OUT!B129)</f>
        <v>POINSETTIA PRIMA RED (Early)</v>
      </c>
      <c r="H135" s="22">
        <f>IF(AND($K$3=1,$K$4="N"),P135,IF(AND($K$3=2,$K$4="N"),R135,IF(AND($K$3=3,$K$4="N"),T135,IF(AND($K$3=1,$K$4="Y"),V135,IF(AND($K$3=2,$K$4="Y"),X135,IF(AND($K$3=3,$K$4="Y"),Z135,"FALSE"))))))</f>
        <v>1.018</v>
      </c>
      <c r="I135" s="23">
        <f>IF(AND($K$3=1,$K$4="N"),Q135,IF(AND($K$3=2,$K$4="N"),S135,IF(AND($K$3=3,$K$4="N"),U135,IF(AND($K$3=1,$K$4="Y"),W135,IF(AND($K$3=2,$K$4="Y"),Y135,IF(AND($K$3=3,$K$4="Y"),AA135,"FALSE"))))))</f>
        <v>51.91</v>
      </c>
      <c r="J135" s="8" t="str">
        <f>IF(OUT!F129="", "", OUT!F129)</f>
        <v>STRIP TRAY</v>
      </c>
      <c r="K135" s="8">
        <f>IF(OUT!P129="", "", OUT!P129)</f>
        <v>51</v>
      </c>
      <c r="L135" s="8" t="str">
        <f>IF(OUT!AE129="", "", OUT!AE129)</f>
        <v/>
      </c>
      <c r="M135" s="8" t="str">
        <f>IF(OUT!AG129="", "", OUT!AG129)</f>
        <v>PAT</v>
      </c>
      <c r="N135" s="8" t="str">
        <f>IF(OUT!AQ129="", "", OUT!AQ129)</f>
        <v/>
      </c>
      <c r="O135" s="8" t="str">
        <f>IF(OUT!BM129="", "", OUT!BM129)</f>
        <v>T4</v>
      </c>
      <c r="P135" s="9">
        <f>IF(OUT!N129="", "", OUT!N129)</f>
        <v>1.018</v>
      </c>
      <c r="Q135" s="10">
        <f>IF(OUT!O129="", "", OUT!O129)</f>
        <v>51.91</v>
      </c>
      <c r="R135" s="9">
        <f>IF(PPG!H129="", "", PPG!H129)</f>
        <v>0.94899999999999995</v>
      </c>
      <c r="S135" s="10">
        <f>IF(PPG!I129="", "", PPG!I129)</f>
        <v>48.39</v>
      </c>
      <c r="T135" s="9">
        <f>IF(PPG!J129="", "", PPG!J129)</f>
        <v>0.88800000000000001</v>
      </c>
      <c r="U135" s="10">
        <f>IF(PPG!K129="", "", PPG!K129)</f>
        <v>45.28</v>
      </c>
      <c r="V135" s="9">
        <f>IF(PPG!Q129="", "", PPG!Q129)</f>
        <v>1.0029999999999999</v>
      </c>
      <c r="W135" s="10">
        <f>IF(PPG!R129="", "", PPG!R129)</f>
        <v>51.15</v>
      </c>
      <c r="X135" s="9">
        <f>IF(PPG!S129="", "", PPG!S129)</f>
        <v>0.93600000000000005</v>
      </c>
      <c r="Y135" s="10">
        <f>IF(PPG!T129="", "", PPG!T129)</f>
        <v>47.73</v>
      </c>
      <c r="Z135" s="9">
        <f>IF(PPG!U129="", "", PPG!U129)</f>
        <v>0.875</v>
      </c>
      <c r="AA135" s="10">
        <f>IF(PPG!V129="", "", PPG!V129)</f>
        <v>44.62</v>
      </c>
      <c r="AB135" s="37" t="str">
        <f>IF(D135&lt;&gt;"",D135*I135, "0.00")</f>
        <v>0.00</v>
      </c>
    </row>
    <row r="136" spans="1:28">
      <c r="A136" s="8">
        <f>IF(OUT!C24="", "", OUT!C24)</f>
        <v>714</v>
      </c>
      <c r="B136" s="21">
        <f>IF(OUT!A24="", "", OUT!A24)</f>
        <v>64825</v>
      </c>
      <c r="C136" s="8" t="str">
        <f>IF(OUT!D24="", "", OUT!D24)</f>
        <v>ZZ</v>
      </c>
      <c r="D136" s="30"/>
      <c r="E136" s="8" t="str">
        <f>IF(OUT!E24="", "", OUT!E24)</f>
        <v>52 CELL</v>
      </c>
      <c r="F136" s="27" t="str">
        <f>IF(OUT!AE24="NEW", "✷", "")</f>
        <v/>
      </c>
      <c r="G136" s="11" t="str">
        <f>IF(OUT!B24="", "", OUT!B24)</f>
        <v>POINSETTIA PRINCETTIA DARK PINK (Early Dark Magenta Pink)</v>
      </c>
      <c r="H136" s="22">
        <f>IF(AND($K$3=1,$K$4="N"),P136,IF(AND($K$3=2,$K$4="N"),R136,IF(AND($K$3=3,$K$4="N"),T136,IF(AND($K$3=1,$K$4="Y"),V136,IF(AND($K$3=2,$K$4="Y"),X136,IF(AND($K$3=3,$K$4="Y"),Z136,"FALSE"))))))</f>
        <v>1.5049999999999999</v>
      </c>
      <c r="I136" s="23">
        <f>IF(AND($K$3=1,$K$4="N"),Q136,IF(AND($K$3=2,$K$4="N"),S136,IF(AND($K$3=3,$K$4="N"),U136,IF(AND($K$3=1,$K$4="Y"),W136,IF(AND($K$3=2,$K$4="Y"),Y136,IF(AND($K$3=3,$K$4="Y"),AA136,"FALSE"))))))</f>
        <v>76.75</v>
      </c>
      <c r="J136" s="8" t="str">
        <f>IF(OUT!F24="", "", OUT!F24)</f>
        <v>STRIP TRAY</v>
      </c>
      <c r="K136" s="8">
        <f>IF(OUT!P24="", "", OUT!P24)</f>
        <v>51</v>
      </c>
      <c r="L136" s="8" t="str">
        <f>IF(OUT!AE24="", "", OUT!AE24)</f>
        <v/>
      </c>
      <c r="M136" s="8" t="str">
        <f>IF(OUT!AG24="", "", OUT!AG24)</f>
        <v>PAT</v>
      </c>
      <c r="N136" s="8" t="str">
        <f>IF(OUT!AQ24="", "", OUT!AQ24)</f>
        <v/>
      </c>
      <c r="O136" s="8" t="str">
        <f>IF(OUT!BM24="", "", OUT!BM24)</f>
        <v>T4</v>
      </c>
      <c r="P136" s="9">
        <f>IF(OUT!N24="", "", OUT!N24)</f>
        <v>1.5049999999999999</v>
      </c>
      <c r="Q136" s="10">
        <f>IF(OUT!O24="", "", OUT!O24)</f>
        <v>76.75</v>
      </c>
      <c r="R136" s="9">
        <f>IF(PPG!H24="", "", PPG!H24)</f>
        <v>1.41</v>
      </c>
      <c r="S136" s="10">
        <f>IF(PPG!I24="", "", PPG!I24)</f>
        <v>71.91</v>
      </c>
      <c r="T136" s="9">
        <f>IF(PPG!J24="", "", PPG!J24)</f>
        <v>1.325</v>
      </c>
      <c r="U136" s="10">
        <f>IF(PPG!K24="", "", PPG!K24)</f>
        <v>67.569999999999993</v>
      </c>
      <c r="V136" s="9">
        <f>IF(PPG!Q24="", "", PPG!Q24)</f>
        <v>1.49</v>
      </c>
      <c r="W136" s="10">
        <f>IF(PPG!R24="", "", PPG!R24)</f>
        <v>75.989999999999995</v>
      </c>
      <c r="X136" s="9">
        <f>IF(PPG!S24="", "", PPG!S24)</f>
        <v>1.3959999999999999</v>
      </c>
      <c r="Y136" s="10">
        <f>IF(PPG!T24="", "", PPG!T24)</f>
        <v>71.19</v>
      </c>
      <c r="Z136" s="9">
        <f>IF(PPG!U24="", "", PPG!U24)</f>
        <v>1.3120000000000001</v>
      </c>
      <c r="AA136" s="10">
        <f>IF(PPG!V24="", "", PPG!V24)</f>
        <v>66.91</v>
      </c>
      <c r="AB136" s="37" t="str">
        <f>IF(D136&lt;&gt;"",D136*I136, "0.00")</f>
        <v>0.00</v>
      </c>
    </row>
    <row r="137" spans="1:28">
      <c r="A137" s="8">
        <f>IF(OUT!C40="", "", OUT!C40)</f>
        <v>714</v>
      </c>
      <c r="B137" s="21">
        <f>IF(OUT!A40="", "", OUT!A40)</f>
        <v>69853</v>
      </c>
      <c r="C137" s="8" t="str">
        <f>IF(OUT!D40="", "", OUT!D40)</f>
        <v>ZZ</v>
      </c>
      <c r="D137" s="30"/>
      <c r="E137" s="8" t="str">
        <f>IF(OUT!E40="", "", OUT!E40)</f>
        <v>52 CELL</v>
      </c>
      <c r="F137" s="27" t="str">
        <f>IF(OUT!AE40="NEW", "✷", "")</f>
        <v/>
      </c>
      <c r="G137" s="11" t="str">
        <f>IF(OUT!B40="", "", OUT!B40)</f>
        <v>POINSETTIA PRINCETTIA PURE WHITE</v>
      </c>
      <c r="H137" s="22">
        <f>IF(AND($K$3=1,$K$4="N"),P137,IF(AND($K$3=2,$K$4="N"),R137,IF(AND($K$3=3,$K$4="N"),T137,IF(AND($K$3=1,$K$4="Y"),V137,IF(AND($K$3=2,$K$4="Y"),X137,IF(AND($K$3=3,$K$4="Y"),Z137,"FALSE"))))))</f>
        <v>1.5049999999999999</v>
      </c>
      <c r="I137" s="23">
        <f>IF(AND($K$3=1,$K$4="N"),Q137,IF(AND($K$3=2,$K$4="N"),S137,IF(AND($K$3=3,$K$4="N"),U137,IF(AND($K$3=1,$K$4="Y"),W137,IF(AND($K$3=2,$K$4="Y"),Y137,IF(AND($K$3=3,$K$4="Y"),AA137,"FALSE"))))))</f>
        <v>76.75</v>
      </c>
      <c r="J137" s="8" t="str">
        <f>IF(OUT!F40="", "", OUT!F40)</f>
        <v>STRIP TRAY</v>
      </c>
      <c r="K137" s="8">
        <f>IF(OUT!P40="", "", OUT!P40)</f>
        <v>51</v>
      </c>
      <c r="L137" s="8" t="str">
        <f>IF(OUT!AE40="", "", OUT!AE40)</f>
        <v/>
      </c>
      <c r="M137" s="8" t="str">
        <f>IF(OUT!AG40="", "", OUT!AG40)</f>
        <v>PAT</v>
      </c>
      <c r="N137" s="8" t="str">
        <f>IF(OUT!AQ40="", "", OUT!AQ40)</f>
        <v/>
      </c>
      <c r="O137" s="8" t="str">
        <f>IF(OUT!BM40="", "", OUT!BM40)</f>
        <v>T4</v>
      </c>
      <c r="P137" s="9">
        <f>IF(OUT!N40="", "", OUT!N40)</f>
        <v>1.5049999999999999</v>
      </c>
      <c r="Q137" s="10">
        <f>IF(OUT!O40="", "", OUT!O40)</f>
        <v>76.75</v>
      </c>
      <c r="R137" s="9">
        <f>IF(PPG!H40="", "", PPG!H40)</f>
        <v>1.41</v>
      </c>
      <c r="S137" s="10">
        <f>IF(PPG!I40="", "", PPG!I40)</f>
        <v>71.91</v>
      </c>
      <c r="T137" s="9">
        <f>IF(PPG!J40="", "", PPG!J40)</f>
        <v>1.325</v>
      </c>
      <c r="U137" s="10">
        <f>IF(PPG!K40="", "", PPG!K40)</f>
        <v>67.569999999999993</v>
      </c>
      <c r="V137" s="9">
        <f>IF(PPG!Q40="", "", PPG!Q40)</f>
        <v>1.49</v>
      </c>
      <c r="W137" s="10">
        <f>IF(PPG!R40="", "", PPG!R40)</f>
        <v>75.989999999999995</v>
      </c>
      <c r="X137" s="9">
        <f>IF(PPG!S40="", "", PPG!S40)</f>
        <v>1.3959999999999999</v>
      </c>
      <c r="Y137" s="10">
        <f>IF(PPG!T40="", "", PPG!T40)</f>
        <v>71.19</v>
      </c>
      <c r="Z137" s="9">
        <f>IF(PPG!U40="", "", PPG!U40)</f>
        <v>1.3120000000000001</v>
      </c>
      <c r="AA137" s="10">
        <f>IF(PPG!V40="", "", PPG!V40)</f>
        <v>66.91</v>
      </c>
      <c r="AB137" s="37" t="str">
        <f>IF(D137&lt;&gt;"",D137*I137, "0.00")</f>
        <v>0.00</v>
      </c>
    </row>
    <row r="138" spans="1:28">
      <c r="A138" s="8">
        <f>IF(OUT!C10="", "", OUT!C10)</f>
        <v>714</v>
      </c>
      <c r="B138" s="21">
        <f>IF(OUT!A10="", "", OUT!A10)</f>
        <v>40769</v>
      </c>
      <c r="C138" s="8" t="str">
        <f>IF(OUT!D10="", "", OUT!D10)</f>
        <v>ZZ</v>
      </c>
      <c r="D138" s="30"/>
      <c r="E138" s="8" t="str">
        <f>IF(OUT!E10="", "", OUT!E10)</f>
        <v>52 CELL</v>
      </c>
      <c r="F138" s="27" t="str">
        <f>IF(OUT!AE10="NEW", "✷", "")</f>
        <v/>
      </c>
      <c r="G138" s="11" t="str">
        <f>IF(OUT!B10="", "", OUT!B10)</f>
        <v>POINSETTIA PRINCETTIA RED (Early)</v>
      </c>
      <c r="H138" s="22">
        <f>IF(AND($K$3=1,$K$4="N"),P138,IF(AND($K$3=2,$K$4="N"),R138,IF(AND($K$3=3,$K$4="N"),T138,IF(AND($K$3=1,$K$4="Y"),V138,IF(AND($K$3=2,$K$4="Y"),X138,IF(AND($K$3=3,$K$4="Y"),Z138,"FALSE"))))))</f>
        <v>1.5049999999999999</v>
      </c>
      <c r="I138" s="23">
        <f>IF(AND($K$3=1,$K$4="N"),Q138,IF(AND($K$3=2,$K$4="N"),S138,IF(AND($K$3=3,$K$4="N"),U138,IF(AND($K$3=1,$K$4="Y"),W138,IF(AND($K$3=2,$K$4="Y"),Y138,IF(AND($K$3=3,$K$4="Y"),AA138,"FALSE"))))))</f>
        <v>76.75</v>
      </c>
      <c r="J138" s="8" t="str">
        <f>IF(OUT!F10="", "", OUT!F10)</f>
        <v>STRIP TRAY</v>
      </c>
      <c r="K138" s="8">
        <f>IF(OUT!P10="", "", OUT!P10)</f>
        <v>51</v>
      </c>
      <c r="L138" s="8" t="str">
        <f>IF(OUT!AE10="", "", OUT!AE10)</f>
        <v/>
      </c>
      <c r="M138" s="8" t="str">
        <f>IF(OUT!AG10="", "", OUT!AG10)</f>
        <v>PAT</v>
      </c>
      <c r="N138" s="8" t="str">
        <f>IF(OUT!AQ10="", "", OUT!AQ10)</f>
        <v/>
      </c>
      <c r="O138" s="8" t="str">
        <f>IF(OUT!BM10="", "", OUT!BM10)</f>
        <v>T4</v>
      </c>
      <c r="P138" s="9">
        <f>IF(OUT!N10="", "", OUT!N10)</f>
        <v>1.5049999999999999</v>
      </c>
      <c r="Q138" s="10">
        <f>IF(OUT!O10="", "", OUT!O10)</f>
        <v>76.75</v>
      </c>
      <c r="R138" s="9">
        <f>IF(PPG!H10="", "", PPG!H10)</f>
        <v>1.41</v>
      </c>
      <c r="S138" s="10">
        <f>IF(PPG!I10="", "", PPG!I10)</f>
        <v>71.91</v>
      </c>
      <c r="T138" s="9">
        <f>IF(PPG!J10="", "", PPG!J10)</f>
        <v>1.325</v>
      </c>
      <c r="U138" s="10">
        <f>IF(PPG!K10="", "", PPG!K10)</f>
        <v>67.569999999999993</v>
      </c>
      <c r="V138" s="9">
        <f>IF(PPG!Q10="", "", PPG!Q10)</f>
        <v>1.49</v>
      </c>
      <c r="W138" s="10">
        <f>IF(PPG!R10="", "", PPG!R10)</f>
        <v>75.989999999999995</v>
      </c>
      <c r="X138" s="9">
        <f>IF(PPG!S10="", "", PPG!S10)</f>
        <v>1.3959999999999999</v>
      </c>
      <c r="Y138" s="10">
        <f>IF(PPG!T10="", "", PPG!T10)</f>
        <v>71.19</v>
      </c>
      <c r="Z138" s="9">
        <f>IF(PPG!U10="", "", PPG!U10)</f>
        <v>1.3120000000000001</v>
      </c>
      <c r="AA138" s="10">
        <f>IF(PPG!V10="", "", PPG!V10)</f>
        <v>66.91</v>
      </c>
      <c r="AB138" s="37" t="str">
        <f>IF(D138&lt;&gt;"",D138*I138, "0.00")</f>
        <v>0.00</v>
      </c>
    </row>
    <row r="139" spans="1:28">
      <c r="A139" s="8">
        <f>IF(OUT!C83="", "", OUT!C83)</f>
        <v>714</v>
      </c>
      <c r="B139" s="21">
        <f>IF(OUT!A83="", "", OUT!A83)</f>
        <v>80852</v>
      </c>
      <c r="C139" s="8" t="str">
        <f>IF(OUT!D83="", "", OUT!D83)</f>
        <v>ZZ</v>
      </c>
      <c r="D139" s="30"/>
      <c r="E139" s="8" t="str">
        <f>IF(OUT!E83="", "", OUT!E83)</f>
        <v>52 CELL</v>
      </c>
      <c r="F139" s="27" t="str">
        <f>IF(OUT!AE83="NEW", "✷", "")</f>
        <v/>
      </c>
      <c r="G139" s="11" t="str">
        <f>IF(OUT!B83="", "", OUT!B83)</f>
        <v>POINSETTIA PROTEGE DARK RED (Midseason)</v>
      </c>
      <c r="H139" s="22">
        <f>IF(AND($K$3=1,$K$4="N"),P139,IF(AND($K$3=2,$K$4="N"),R139,IF(AND($K$3=3,$K$4="N"),T139,IF(AND($K$3=1,$K$4="Y"),V139,IF(AND($K$3=2,$K$4="Y"),X139,IF(AND($K$3=3,$K$4="Y"),Z139,"FALSE"))))))</f>
        <v>1.018</v>
      </c>
      <c r="I139" s="23">
        <f>IF(AND($K$3=1,$K$4="N"),Q139,IF(AND($K$3=2,$K$4="N"),S139,IF(AND($K$3=3,$K$4="N"),U139,IF(AND($K$3=1,$K$4="Y"),W139,IF(AND($K$3=2,$K$4="Y"),Y139,IF(AND($K$3=3,$K$4="Y"),AA139,"FALSE"))))))</f>
        <v>51.91</v>
      </c>
      <c r="J139" s="8" t="str">
        <f>IF(OUT!F83="", "", OUT!F83)</f>
        <v>STRIP TRAY</v>
      </c>
      <c r="K139" s="8">
        <f>IF(OUT!P83="", "", OUT!P83)</f>
        <v>51</v>
      </c>
      <c r="L139" s="8" t="str">
        <f>IF(OUT!AE83="", "", OUT!AE83)</f>
        <v/>
      </c>
      <c r="M139" s="8" t="str">
        <f>IF(OUT!AG83="", "", OUT!AG83)</f>
        <v>PAT</v>
      </c>
      <c r="N139" s="8" t="str">
        <f>IF(OUT!AQ83="", "", OUT!AQ83)</f>
        <v/>
      </c>
      <c r="O139" s="8" t="str">
        <f>IF(OUT!BM83="", "", OUT!BM83)</f>
        <v>T4</v>
      </c>
      <c r="P139" s="9">
        <f>IF(OUT!N83="", "", OUT!N83)</f>
        <v>1.018</v>
      </c>
      <c r="Q139" s="10">
        <f>IF(OUT!O83="", "", OUT!O83)</f>
        <v>51.91</v>
      </c>
      <c r="R139" s="9">
        <f>IF(PPG!H83="", "", PPG!H83)</f>
        <v>0.94899999999999995</v>
      </c>
      <c r="S139" s="10">
        <f>IF(PPG!I83="", "", PPG!I83)</f>
        <v>48.39</v>
      </c>
      <c r="T139" s="9">
        <f>IF(PPG!J83="", "", PPG!J83)</f>
        <v>0.88800000000000001</v>
      </c>
      <c r="U139" s="10">
        <f>IF(PPG!K83="", "", PPG!K83)</f>
        <v>45.28</v>
      </c>
      <c r="V139" s="9">
        <f>IF(PPG!Q83="", "", PPG!Q83)</f>
        <v>1.0029999999999999</v>
      </c>
      <c r="W139" s="10">
        <f>IF(PPG!R83="", "", PPG!R83)</f>
        <v>51.15</v>
      </c>
      <c r="X139" s="9">
        <f>IF(PPG!S83="", "", PPG!S83)</f>
        <v>0.93600000000000005</v>
      </c>
      <c r="Y139" s="10">
        <f>IF(PPG!T83="", "", PPG!T83)</f>
        <v>47.73</v>
      </c>
      <c r="Z139" s="9">
        <f>IF(PPG!U83="", "", PPG!U83)</f>
        <v>0.875</v>
      </c>
      <c r="AA139" s="10">
        <f>IF(PPG!V83="", "", PPG!V83)</f>
        <v>44.62</v>
      </c>
      <c r="AB139" s="37" t="str">
        <f>IF(D139&lt;&gt;"",D139*I139, "0.00")</f>
        <v>0.00</v>
      </c>
    </row>
    <row r="140" spans="1:28">
      <c r="A140" s="8">
        <f>IF(OUT!C1="", "", OUT!C1)</f>
        <v>714</v>
      </c>
      <c r="B140" s="21">
        <f>IF(OUT!A1="", "", OUT!A1)</f>
        <v>34086</v>
      </c>
      <c r="C140" s="8" t="str">
        <f>IF(OUT!D1="", "", OUT!D1)</f>
        <v>ZZ</v>
      </c>
      <c r="D140" s="30"/>
      <c r="E140" s="8" t="str">
        <f>IF(OUT!E1="", "", OUT!E1)</f>
        <v>52 CELL</v>
      </c>
      <c r="F140" s="27" t="str">
        <f>IF(OUT!AE1="NEW", "✷", "")</f>
        <v/>
      </c>
      <c r="G140" s="31" t="str">
        <f>IF(OUT!B1="", "", OUT!B1)</f>
        <v>POINSETTIA RED ELF (Early Dark Red)</v>
      </c>
      <c r="H140" s="22">
        <f>IF(AND($K$3=1,$K$4="N"),P140,IF(AND($K$3=2,$K$4="N"),R140,IF(AND($K$3=3,$K$4="N"),T140,IF(AND($K$3=1,$K$4="Y"),V140,IF(AND($K$3=2,$K$4="Y"),X140,IF(AND($K$3=3,$K$4="Y"),Z140,"FALSE"))))))</f>
        <v>1.0780000000000001</v>
      </c>
      <c r="I140" s="23">
        <f>IF(AND($K$3=1,$K$4="N"),Q140,IF(AND($K$3=2,$K$4="N"),S140,IF(AND($K$3=3,$K$4="N"),U140,IF(AND($K$3=1,$K$4="Y"),W140,IF(AND($K$3=2,$K$4="Y"),Y140,IF(AND($K$3=3,$K$4="Y"),AA140,"FALSE"))))))</f>
        <v>54.97</v>
      </c>
      <c r="J140" s="8" t="str">
        <f>IF(OUT!F1="", "", OUT!F1)</f>
        <v>STRIP TRAY</v>
      </c>
      <c r="K140" s="8">
        <f>IF(OUT!P1="", "", OUT!P1)</f>
        <v>51</v>
      </c>
      <c r="L140" s="8" t="str">
        <f>IF(OUT!AE1="", "", OUT!AE1)</f>
        <v/>
      </c>
      <c r="M140" s="8" t="str">
        <f>IF(OUT!AG1="", "", OUT!AG1)</f>
        <v>PAT</v>
      </c>
      <c r="N140" s="8" t="str">
        <f>IF(OUT!AQ1="", "", OUT!AQ1)</f>
        <v/>
      </c>
      <c r="O140" s="8" t="str">
        <f>IF(OUT!BM1="", "", OUT!BM1)</f>
        <v>T4</v>
      </c>
      <c r="P140" s="9">
        <f>IF(OUT!N1="", "", OUT!N1)</f>
        <v>1.0780000000000001</v>
      </c>
      <c r="Q140" s="10">
        <f>IF(OUT!O1="", "", OUT!O1)</f>
        <v>54.97</v>
      </c>
      <c r="R140" s="9">
        <f>IF(PPG!H1="", "", PPG!H1)</f>
        <v>1.006</v>
      </c>
      <c r="S140" s="10">
        <f>IF(PPG!I1="", "", PPG!I1)</f>
        <v>51.3</v>
      </c>
      <c r="T140" s="9">
        <f>IF(PPG!J1="", "", PPG!J1)</f>
        <v>0.94099999999999995</v>
      </c>
      <c r="U140" s="10">
        <f>IF(PPG!K1="", "", PPG!K1)</f>
        <v>47.99</v>
      </c>
      <c r="V140" s="9">
        <f>IF(PPG!Q1="", "", PPG!Q1)</f>
        <v>1.0629999999999999</v>
      </c>
      <c r="W140" s="10">
        <f>IF(PPG!R1="", "", PPG!R1)</f>
        <v>54.21</v>
      </c>
      <c r="X140" s="9">
        <f>IF(PPG!S1="", "", PPG!S1)</f>
        <v>0.99199999999999999</v>
      </c>
      <c r="Y140" s="10">
        <f>IF(PPG!T1="", "", PPG!T1)</f>
        <v>50.59</v>
      </c>
      <c r="Z140" s="9">
        <f>IF(PPG!U1="", "", PPG!U1)</f>
        <v>0.92900000000000005</v>
      </c>
      <c r="AA140" s="10">
        <f>IF(PPG!V1="", "", PPG!V1)</f>
        <v>47.37</v>
      </c>
      <c r="AB140" s="37" t="str">
        <f>IF(D140&lt;&gt;"",D140*I140, "0.00")</f>
        <v>0.00</v>
      </c>
    </row>
    <row r="141" spans="1:28">
      <c r="A141" s="8">
        <f>IF(OUT!C70="", "", OUT!C70)</f>
        <v>714</v>
      </c>
      <c r="B141" s="21">
        <f>IF(OUT!A70="", "", OUT!A70)</f>
        <v>80255</v>
      </c>
      <c r="C141" s="8" t="str">
        <f>IF(OUT!D70="", "", OUT!D70)</f>
        <v>ZZ</v>
      </c>
      <c r="D141" s="30"/>
      <c r="E141" s="8" t="str">
        <f>IF(OUT!E70="", "", OUT!E70)</f>
        <v>52 CELL</v>
      </c>
      <c r="F141" s="27" t="str">
        <f>IF(OUT!AE70="NEW", "✷", "")</f>
        <v/>
      </c>
      <c r="G141" s="11" t="str">
        <f>IF(OUT!B70="", "", OUT!B70)</f>
        <v>POINSETTIA RED GLITTER (Late Red w/White Flecks)</v>
      </c>
      <c r="H141" s="22">
        <f>IF(AND($K$3=1,$K$4="N"),P141,IF(AND($K$3=2,$K$4="N"),R141,IF(AND($K$3=3,$K$4="N"),T141,IF(AND($K$3=1,$K$4="Y"),V141,IF(AND($K$3=2,$K$4="Y"),X141,IF(AND($K$3=3,$K$4="Y"),Z141,"FALSE"))))))</f>
        <v>1.1080000000000001</v>
      </c>
      <c r="I141" s="23">
        <f>IF(AND($K$3=1,$K$4="N"),Q141,IF(AND($K$3=2,$K$4="N"),S141,IF(AND($K$3=3,$K$4="N"),U141,IF(AND($K$3=1,$K$4="Y"),W141,IF(AND($K$3=2,$K$4="Y"),Y141,IF(AND($K$3=3,$K$4="Y"),AA141,"FALSE"))))))</f>
        <v>56.5</v>
      </c>
      <c r="J141" s="8" t="str">
        <f>IF(OUT!F70="", "", OUT!F70)</f>
        <v>STRIP TRAY</v>
      </c>
      <c r="K141" s="8">
        <f>IF(OUT!P70="", "", OUT!P70)</f>
        <v>51</v>
      </c>
      <c r="L141" s="8" t="str">
        <f>IF(OUT!AE70="", "", OUT!AE70)</f>
        <v/>
      </c>
      <c r="M141" s="8" t="str">
        <f>IF(OUT!AG70="", "", OUT!AG70)</f>
        <v>PAT</v>
      </c>
      <c r="N141" s="8" t="str">
        <f>IF(OUT!AQ70="", "", OUT!AQ70)</f>
        <v/>
      </c>
      <c r="O141" s="8" t="str">
        <f>IF(OUT!BM70="", "", OUT!BM70)</f>
        <v>T4</v>
      </c>
      <c r="P141" s="9">
        <f>IF(OUT!N70="", "", OUT!N70)</f>
        <v>1.1080000000000001</v>
      </c>
      <c r="Q141" s="10">
        <f>IF(OUT!O70="", "", OUT!O70)</f>
        <v>56.5</v>
      </c>
      <c r="R141" s="9">
        <f>IF(PPG!H70="", "", PPG!H70)</f>
        <v>1.034</v>
      </c>
      <c r="S141" s="10">
        <f>IF(PPG!I70="", "", PPG!I70)</f>
        <v>52.73</v>
      </c>
      <c r="T141" s="9">
        <f>IF(PPG!J70="", "", PPG!J70)</f>
        <v>0.96799999999999997</v>
      </c>
      <c r="U141" s="10">
        <f>IF(PPG!K70="", "", PPG!K70)</f>
        <v>49.36</v>
      </c>
      <c r="V141" s="9">
        <f>IF(PPG!Q70="", "", PPG!Q70)</f>
        <v>1.093</v>
      </c>
      <c r="W141" s="10">
        <f>IF(PPG!R70="", "", PPG!R70)</f>
        <v>55.74</v>
      </c>
      <c r="X141" s="9">
        <f>IF(PPG!S70="", "", PPG!S70)</f>
        <v>1.0209999999999999</v>
      </c>
      <c r="Y141" s="10">
        <f>IF(PPG!T70="", "", PPG!T70)</f>
        <v>52.07</v>
      </c>
      <c r="Z141" s="9">
        <f>IF(PPG!U70="", "", PPG!U70)</f>
        <v>0.95599999999999996</v>
      </c>
      <c r="AA141" s="10">
        <f>IF(PPG!V70="", "", PPG!V70)</f>
        <v>48.75</v>
      </c>
      <c r="AB141" s="37" t="str">
        <f>IF(D141&lt;&gt;"",D141*I141, "0.00")</f>
        <v>0.00</v>
      </c>
    </row>
    <row r="142" spans="1:28">
      <c r="A142" s="8">
        <f>IF(OUT!C51="", "", OUT!C51)</f>
        <v>714</v>
      </c>
      <c r="B142" s="21">
        <f>IF(OUT!A51="", "", OUT!A51)</f>
        <v>72754</v>
      </c>
      <c r="C142" s="8" t="str">
        <f>IF(OUT!D51="", "", OUT!D51)</f>
        <v>ZZ</v>
      </c>
      <c r="D142" s="30"/>
      <c r="E142" s="8" t="str">
        <f>IF(OUT!E51="", "", OUT!E51)</f>
        <v>52 CELL</v>
      </c>
      <c r="F142" s="27" t="str">
        <f>IF(OUT!AE51="NEW", "✷", "")</f>
        <v/>
      </c>
      <c r="G142" s="11" t="str">
        <f>IF(OUT!B51="", "", OUT!B51)</f>
        <v>POINSETTIA RED SOUL (Midseason)</v>
      </c>
      <c r="H142" s="22">
        <f>IF(AND($K$3=1,$K$4="N"),P142,IF(AND($K$3=2,$K$4="N"),R142,IF(AND($K$3=3,$K$4="N"),T142,IF(AND($K$3=1,$K$4="Y"),V142,IF(AND($K$3=2,$K$4="Y"),X142,IF(AND($K$3=3,$K$4="Y"),Z142,"FALSE"))))))</f>
        <v>1.1080000000000001</v>
      </c>
      <c r="I142" s="23">
        <f>IF(AND($K$3=1,$K$4="N"),Q142,IF(AND($K$3=2,$K$4="N"),S142,IF(AND($K$3=3,$K$4="N"),U142,IF(AND($K$3=1,$K$4="Y"),W142,IF(AND($K$3=2,$K$4="Y"),Y142,IF(AND($K$3=3,$K$4="Y"),AA142,"FALSE"))))))</f>
        <v>56.5</v>
      </c>
      <c r="J142" s="8" t="str">
        <f>IF(OUT!F51="", "", OUT!F51)</f>
        <v>STRIP TRAY</v>
      </c>
      <c r="K142" s="8">
        <f>IF(OUT!P51="", "", OUT!P51)</f>
        <v>51</v>
      </c>
      <c r="L142" s="8" t="str">
        <f>IF(OUT!AE51="", "", OUT!AE51)</f>
        <v/>
      </c>
      <c r="M142" s="8" t="str">
        <f>IF(OUT!AG51="", "", OUT!AG51)</f>
        <v>PAT</v>
      </c>
      <c r="N142" s="8" t="str">
        <f>IF(OUT!AQ51="", "", OUT!AQ51)</f>
        <v/>
      </c>
      <c r="O142" s="8" t="str">
        <f>IF(OUT!BM51="", "", OUT!BM51)</f>
        <v>T4</v>
      </c>
      <c r="P142" s="9">
        <f>IF(OUT!N51="", "", OUT!N51)</f>
        <v>1.1080000000000001</v>
      </c>
      <c r="Q142" s="10">
        <f>IF(OUT!O51="", "", OUT!O51)</f>
        <v>56.5</v>
      </c>
      <c r="R142" s="9">
        <f>IF(PPG!H51="", "", PPG!H51)</f>
        <v>1.034</v>
      </c>
      <c r="S142" s="10">
        <f>IF(PPG!I51="", "", PPG!I51)</f>
        <v>52.73</v>
      </c>
      <c r="T142" s="9">
        <f>IF(PPG!J51="", "", PPG!J51)</f>
        <v>0.96799999999999997</v>
      </c>
      <c r="U142" s="10">
        <f>IF(PPG!K51="", "", PPG!K51)</f>
        <v>49.36</v>
      </c>
      <c r="V142" s="9">
        <f>IF(PPG!Q51="", "", PPG!Q51)</f>
        <v>1.093</v>
      </c>
      <c r="W142" s="10">
        <f>IF(PPG!R51="", "", PPG!R51)</f>
        <v>55.74</v>
      </c>
      <c r="X142" s="9">
        <f>IF(PPG!S51="", "", PPG!S51)</f>
        <v>1.0209999999999999</v>
      </c>
      <c r="Y142" s="10">
        <f>IF(PPG!T51="", "", PPG!T51)</f>
        <v>52.07</v>
      </c>
      <c r="Z142" s="9">
        <f>IF(PPG!U51="", "", PPG!U51)</f>
        <v>0.95599999999999996</v>
      </c>
      <c r="AA142" s="10">
        <f>IF(PPG!V51="", "", PPG!V51)</f>
        <v>48.75</v>
      </c>
      <c r="AB142" s="37" t="str">
        <f>IF(D142&lt;&gt;"",D142*I142, "0.00")</f>
        <v>0.00</v>
      </c>
    </row>
    <row r="143" spans="1:28">
      <c r="A143" s="8">
        <f>IF(OUT!C142="", "", OUT!C142)</f>
        <v>714</v>
      </c>
      <c r="B143" s="21">
        <f>IF(OUT!A142="", "", OUT!A142)</f>
        <v>94363</v>
      </c>
      <c r="C143" s="8" t="str">
        <f>IF(OUT!D142="", "", OUT!D142)</f>
        <v>ZZ</v>
      </c>
      <c r="D143" s="30"/>
      <c r="E143" s="8" t="str">
        <f>IF(OUT!E142="", "", OUT!E142)</f>
        <v>52 CELL</v>
      </c>
      <c r="F143" s="27" t="str">
        <f>IF(OUT!AE142="NEW", "✷", "")</f>
        <v/>
      </c>
      <c r="G143" s="11" t="str">
        <f>IF(OUT!B142="", "", OUT!B142)</f>
        <v>POINSETTIA ROBYN PINK</v>
      </c>
      <c r="H143" s="22">
        <f>IF(AND($K$3=1,$K$4="N"),P143,IF(AND($K$3=2,$K$4="N"),R143,IF(AND($K$3=3,$K$4="N"),T143,IF(AND($K$3=1,$K$4="Y"),V143,IF(AND($K$3=2,$K$4="Y"),X143,IF(AND($K$3=3,$K$4="Y"),Z143,"FALSE"))))))</f>
        <v>1.0780000000000001</v>
      </c>
      <c r="I143" s="23">
        <f>IF(AND($K$3=1,$K$4="N"),Q143,IF(AND($K$3=2,$K$4="N"),S143,IF(AND($K$3=3,$K$4="N"),U143,IF(AND($K$3=1,$K$4="Y"),W143,IF(AND($K$3=2,$K$4="Y"),Y143,IF(AND($K$3=3,$K$4="Y"),AA143,"FALSE"))))))</f>
        <v>54.97</v>
      </c>
      <c r="J143" s="8" t="str">
        <f>IF(OUT!F142="", "", OUT!F142)</f>
        <v>STRIP TRAY</v>
      </c>
      <c r="K143" s="8">
        <f>IF(OUT!P142="", "", OUT!P142)</f>
        <v>51</v>
      </c>
      <c r="L143" s="8" t="str">
        <f>IF(OUT!AE142="", "", OUT!AE142)</f>
        <v/>
      </c>
      <c r="M143" s="8" t="str">
        <f>IF(OUT!AG142="", "", OUT!AG142)</f>
        <v>PAT</v>
      </c>
      <c r="N143" s="8" t="str">
        <f>IF(OUT!AQ142="", "", OUT!AQ142)</f>
        <v/>
      </c>
      <c r="O143" s="8" t="str">
        <f>IF(OUT!BM142="", "", OUT!BM142)</f>
        <v>T4</v>
      </c>
      <c r="P143" s="9">
        <f>IF(OUT!N142="", "", OUT!N142)</f>
        <v>1.0780000000000001</v>
      </c>
      <c r="Q143" s="10">
        <f>IF(OUT!O142="", "", OUT!O142)</f>
        <v>54.97</v>
      </c>
      <c r="R143" s="9">
        <f>IF(PPG!H142="", "", PPG!H142)</f>
        <v>1.006</v>
      </c>
      <c r="S143" s="10">
        <f>IF(PPG!I142="", "", PPG!I142)</f>
        <v>51.3</v>
      </c>
      <c r="T143" s="9">
        <f>IF(PPG!J142="", "", PPG!J142)</f>
        <v>0.94099999999999995</v>
      </c>
      <c r="U143" s="10">
        <f>IF(PPG!K142="", "", PPG!K142)</f>
        <v>47.99</v>
      </c>
      <c r="V143" s="9">
        <f>IF(PPG!Q142="", "", PPG!Q142)</f>
        <v>1.0629999999999999</v>
      </c>
      <c r="W143" s="10">
        <f>IF(PPG!R142="", "", PPG!R142)</f>
        <v>54.21</v>
      </c>
      <c r="X143" s="9">
        <f>IF(PPG!S142="", "", PPG!S142)</f>
        <v>0.99199999999999999</v>
      </c>
      <c r="Y143" s="10">
        <f>IF(PPG!T142="", "", PPG!T142)</f>
        <v>50.59</v>
      </c>
      <c r="Z143" s="9">
        <f>IF(PPG!U142="", "", PPG!U142)</f>
        <v>0.92900000000000005</v>
      </c>
      <c r="AA143" s="10">
        <f>IF(PPG!V142="", "", PPG!V142)</f>
        <v>47.37</v>
      </c>
      <c r="AB143" s="37" t="str">
        <f>IF(D143&lt;&gt;"",D143*I143, "0.00")</f>
        <v>0.00</v>
      </c>
    </row>
    <row r="144" spans="1:28">
      <c r="A144" s="8">
        <f>IF(OUT!C11="", "", OUT!C11)</f>
        <v>714</v>
      </c>
      <c r="B144" s="21">
        <f>IF(OUT!A11="", "", OUT!A11)</f>
        <v>40818</v>
      </c>
      <c r="C144" s="8" t="str">
        <f>IF(OUT!D11="", "", OUT!D11)</f>
        <v>ZZ</v>
      </c>
      <c r="D144" s="30"/>
      <c r="E144" s="8" t="str">
        <f>IF(OUT!E11="", "", OUT!E11)</f>
        <v>52 CELL</v>
      </c>
      <c r="F144" s="27" t="str">
        <f>IF(OUT!AE11="NEW", "✷", "")</f>
        <v/>
      </c>
      <c r="G144" s="11" t="str">
        <f>IF(OUT!B11="", "", OUT!B11)</f>
        <v>POINSETTIA ROBYN RED (Early)</v>
      </c>
      <c r="H144" s="22">
        <f>IF(AND($K$3=1,$K$4="N"),P144,IF(AND($K$3=2,$K$4="N"),R144,IF(AND($K$3=3,$K$4="N"),T144,IF(AND($K$3=1,$K$4="Y"),V144,IF(AND($K$3=2,$K$4="Y"),X144,IF(AND($K$3=3,$K$4="Y"),Z144,"FALSE"))))))</f>
        <v>1.0780000000000001</v>
      </c>
      <c r="I144" s="23">
        <f>IF(AND($K$3=1,$K$4="N"),Q144,IF(AND($K$3=2,$K$4="N"),S144,IF(AND($K$3=3,$K$4="N"),U144,IF(AND($K$3=1,$K$4="Y"),W144,IF(AND($K$3=2,$K$4="Y"),Y144,IF(AND($K$3=3,$K$4="Y"),AA144,"FALSE"))))))</f>
        <v>54.97</v>
      </c>
      <c r="J144" s="8" t="str">
        <f>IF(OUT!F11="", "", OUT!F11)</f>
        <v>STRIP TRAY</v>
      </c>
      <c r="K144" s="8">
        <f>IF(OUT!P11="", "", OUT!P11)</f>
        <v>51</v>
      </c>
      <c r="L144" s="8" t="str">
        <f>IF(OUT!AE11="", "", OUT!AE11)</f>
        <v/>
      </c>
      <c r="M144" s="8" t="str">
        <f>IF(OUT!AG11="", "", OUT!AG11)</f>
        <v>PAT</v>
      </c>
      <c r="N144" s="8" t="str">
        <f>IF(OUT!AQ11="", "", OUT!AQ11)</f>
        <v/>
      </c>
      <c r="O144" s="8" t="str">
        <f>IF(OUT!BM11="", "", OUT!BM11)</f>
        <v>T4</v>
      </c>
      <c r="P144" s="9">
        <f>IF(OUT!N11="", "", OUT!N11)</f>
        <v>1.0780000000000001</v>
      </c>
      <c r="Q144" s="10">
        <f>IF(OUT!O11="", "", OUT!O11)</f>
        <v>54.97</v>
      </c>
      <c r="R144" s="9">
        <f>IF(PPG!H11="", "", PPG!H11)</f>
        <v>1.006</v>
      </c>
      <c r="S144" s="10">
        <f>IF(PPG!I11="", "", PPG!I11)</f>
        <v>51.3</v>
      </c>
      <c r="T144" s="9">
        <f>IF(PPG!J11="", "", PPG!J11)</f>
        <v>0.94099999999999995</v>
      </c>
      <c r="U144" s="10">
        <f>IF(PPG!K11="", "", PPG!K11)</f>
        <v>47.99</v>
      </c>
      <c r="V144" s="9">
        <f>IF(PPG!Q11="", "", PPG!Q11)</f>
        <v>1.0629999999999999</v>
      </c>
      <c r="W144" s="10">
        <f>IF(PPG!R11="", "", PPG!R11)</f>
        <v>54.21</v>
      </c>
      <c r="X144" s="9">
        <f>IF(PPG!S11="", "", PPG!S11)</f>
        <v>0.99199999999999999</v>
      </c>
      <c r="Y144" s="10">
        <f>IF(PPG!T11="", "", PPG!T11)</f>
        <v>50.59</v>
      </c>
      <c r="Z144" s="9">
        <f>IF(PPG!U11="", "", PPG!U11)</f>
        <v>0.92900000000000005</v>
      </c>
      <c r="AA144" s="10">
        <f>IF(PPG!V11="", "", PPG!V11)</f>
        <v>47.37</v>
      </c>
      <c r="AB144" s="37" t="str">
        <f>IF(D144&lt;&gt;"",D144*I144, "0.00")</f>
        <v>0.00</v>
      </c>
    </row>
    <row r="145" spans="1:28">
      <c r="A145" s="8">
        <f>IF(OUT!C161="", "", OUT!C161)</f>
        <v>714</v>
      </c>
      <c r="B145" s="21">
        <f>IF(OUT!A161="", "", OUT!A161)</f>
        <v>96440</v>
      </c>
      <c r="C145" s="8" t="str">
        <f>IF(OUT!D161="", "", OUT!D161)</f>
        <v>ZZ</v>
      </c>
      <c r="D145" s="30"/>
      <c r="E145" s="8" t="str">
        <f>IF(OUT!E161="", "", OUT!E161)</f>
        <v>52 CELL</v>
      </c>
      <c r="F145" s="27" t="str">
        <f>IF(OUT!AE161="NEW", "✷", "")</f>
        <v>✷</v>
      </c>
      <c r="G145" s="11" t="str">
        <f>IF(OUT!B161="", "", OUT!B161)</f>
        <v>POINSETTIA RUNWAY RED</v>
      </c>
      <c r="H145" s="22">
        <f>IF(AND($K$3=1,$K$4="N"),P145,IF(AND($K$3=2,$K$4="N"),R145,IF(AND($K$3=3,$K$4="N"),T145,IF(AND($K$3=1,$K$4="Y"),V145,IF(AND($K$3=2,$K$4="Y"),X145,IF(AND($K$3=3,$K$4="Y"),Z145,"FALSE"))))))</f>
        <v>1.1080000000000001</v>
      </c>
      <c r="I145" s="23">
        <f>IF(AND($K$3=1,$K$4="N"),Q145,IF(AND($K$3=2,$K$4="N"),S145,IF(AND($K$3=3,$K$4="N"),U145,IF(AND($K$3=1,$K$4="Y"),W145,IF(AND($K$3=2,$K$4="Y"),Y145,IF(AND($K$3=3,$K$4="Y"),AA145,"FALSE"))))))</f>
        <v>56.5</v>
      </c>
      <c r="J145" s="8" t="str">
        <f>IF(OUT!F161="", "", OUT!F161)</f>
        <v>STRIP TRAY</v>
      </c>
      <c r="K145" s="8">
        <f>IF(OUT!P161="", "", OUT!P161)</f>
        <v>51</v>
      </c>
      <c r="L145" s="8" t="str">
        <f>IF(OUT!AE161="", "", OUT!AE161)</f>
        <v>NEW</v>
      </c>
      <c r="M145" s="8" t="str">
        <f>IF(OUT!AG161="", "", OUT!AG161)</f>
        <v>PAT</v>
      </c>
      <c r="N145" s="8" t="str">
        <f>IF(OUT!AQ161="", "", OUT!AQ161)</f>
        <v/>
      </c>
      <c r="O145" s="8" t="str">
        <f>IF(OUT!BM161="", "", OUT!BM161)</f>
        <v>T4</v>
      </c>
      <c r="P145" s="9">
        <f>IF(OUT!N161="", "", OUT!N161)</f>
        <v>1.1080000000000001</v>
      </c>
      <c r="Q145" s="10">
        <f>IF(OUT!O161="", "", OUT!O161)</f>
        <v>56.5</v>
      </c>
      <c r="R145" s="9">
        <f>IF(PPG!H161="", "", PPG!H161)</f>
        <v>1.034</v>
      </c>
      <c r="S145" s="10">
        <f>IF(PPG!I161="", "", PPG!I161)</f>
        <v>52.73</v>
      </c>
      <c r="T145" s="9">
        <f>IF(PPG!J161="", "", PPG!J161)</f>
        <v>0.96799999999999997</v>
      </c>
      <c r="U145" s="10">
        <f>IF(PPG!K161="", "", PPG!K161)</f>
        <v>49.36</v>
      </c>
      <c r="V145" s="9">
        <f>IF(PPG!Q161="", "", PPG!Q161)</f>
        <v>1.093</v>
      </c>
      <c r="W145" s="10">
        <f>IF(PPG!R161="", "", PPG!R161)</f>
        <v>55.74</v>
      </c>
      <c r="X145" s="9">
        <f>IF(PPG!S161="", "", PPG!S161)</f>
        <v>1.0209999999999999</v>
      </c>
      <c r="Y145" s="10">
        <f>IF(PPG!T161="", "", PPG!T161)</f>
        <v>52.07</v>
      </c>
      <c r="Z145" s="9">
        <f>IF(PPG!U161="", "", PPG!U161)</f>
        <v>0.95599999999999996</v>
      </c>
      <c r="AA145" s="10">
        <f>IF(PPG!V161="", "", PPG!V161)</f>
        <v>48.75</v>
      </c>
      <c r="AB145" s="37" t="str">
        <f>IF(D145&lt;&gt;"",D145*I145, "0.00")</f>
        <v>0.00</v>
      </c>
    </row>
    <row r="146" spans="1:28">
      <c r="A146" s="8">
        <f>IF(OUT!C130="", "", OUT!C130)</f>
        <v>714</v>
      </c>
      <c r="B146" s="21">
        <f>IF(OUT!A130="", "", OUT!A130)</f>
        <v>91674</v>
      </c>
      <c r="C146" s="8" t="str">
        <f>IF(OUT!D130="", "", OUT!D130)</f>
        <v>ZZ</v>
      </c>
      <c r="D146" s="30"/>
      <c r="E146" s="8" t="str">
        <f>IF(OUT!E130="", "", OUT!E130)</f>
        <v>52 CELL</v>
      </c>
      <c r="F146" s="27" t="str">
        <f>IF(OUT!AE130="NEW", "✷", "")</f>
        <v/>
      </c>
      <c r="G146" s="11" t="str">
        <f>IF(OUT!B130="", "", OUT!B130)</f>
        <v>POINSETTIA SERENA RED (Midseason)</v>
      </c>
      <c r="H146" s="22">
        <f>IF(AND($K$3=1,$K$4="N"),P146,IF(AND($K$3=2,$K$4="N"),R146,IF(AND($K$3=3,$K$4="N"),T146,IF(AND($K$3=1,$K$4="Y"),V146,IF(AND($K$3=2,$K$4="Y"),X146,IF(AND($K$3=3,$K$4="Y"),Z146,"FALSE"))))))</f>
        <v>1.0780000000000001</v>
      </c>
      <c r="I146" s="23">
        <f>IF(AND($K$3=1,$K$4="N"),Q146,IF(AND($K$3=2,$K$4="N"),S146,IF(AND($K$3=3,$K$4="N"),U146,IF(AND($K$3=1,$K$4="Y"),W146,IF(AND($K$3=2,$K$4="Y"),Y146,IF(AND($K$3=3,$K$4="Y"),AA146,"FALSE"))))))</f>
        <v>54.97</v>
      </c>
      <c r="J146" s="8" t="str">
        <f>IF(OUT!F130="", "", OUT!F130)</f>
        <v>STRIP TRAY</v>
      </c>
      <c r="K146" s="8">
        <f>IF(OUT!P130="", "", OUT!P130)</f>
        <v>51</v>
      </c>
      <c r="L146" s="8" t="str">
        <f>IF(OUT!AE130="", "", OUT!AE130)</f>
        <v/>
      </c>
      <c r="M146" s="8" t="str">
        <f>IF(OUT!AG130="", "", OUT!AG130)</f>
        <v>PAT</v>
      </c>
      <c r="N146" s="8" t="str">
        <f>IF(OUT!AQ130="", "", OUT!AQ130)</f>
        <v/>
      </c>
      <c r="O146" s="8" t="str">
        <f>IF(OUT!BM130="", "", OUT!BM130)</f>
        <v>T4</v>
      </c>
      <c r="P146" s="9">
        <f>IF(OUT!N130="", "", OUT!N130)</f>
        <v>1.0780000000000001</v>
      </c>
      <c r="Q146" s="10">
        <f>IF(OUT!O130="", "", OUT!O130)</f>
        <v>54.97</v>
      </c>
      <c r="R146" s="9">
        <f>IF(PPG!H130="", "", PPG!H130)</f>
        <v>1.006</v>
      </c>
      <c r="S146" s="10">
        <f>IF(PPG!I130="", "", PPG!I130)</f>
        <v>51.3</v>
      </c>
      <c r="T146" s="9">
        <f>IF(PPG!J130="", "", PPG!J130)</f>
        <v>0.94099999999999995</v>
      </c>
      <c r="U146" s="10">
        <f>IF(PPG!K130="", "", PPG!K130)</f>
        <v>47.99</v>
      </c>
      <c r="V146" s="9">
        <f>IF(PPG!Q130="", "", PPG!Q130)</f>
        <v>1.0629999999999999</v>
      </c>
      <c r="W146" s="10">
        <f>IF(PPG!R130="", "", PPG!R130)</f>
        <v>54.21</v>
      </c>
      <c r="X146" s="9">
        <f>IF(PPG!S130="", "", PPG!S130)</f>
        <v>0.99199999999999999</v>
      </c>
      <c r="Y146" s="10">
        <f>IF(PPG!T130="", "", PPG!T130)</f>
        <v>50.59</v>
      </c>
      <c r="Z146" s="9">
        <f>IF(PPG!U130="", "", PPG!U130)</f>
        <v>0.92900000000000005</v>
      </c>
      <c r="AA146" s="10">
        <f>IF(PPG!V130="", "", PPG!V130)</f>
        <v>47.37</v>
      </c>
      <c r="AB146" s="37" t="str">
        <f>IF(D146&lt;&gt;"",D146*I146, "0.00")</f>
        <v>0.00</v>
      </c>
    </row>
    <row r="147" spans="1:28">
      <c r="A147" s="8">
        <f>IF(OUT!C150="", "", OUT!C150)</f>
        <v>714</v>
      </c>
      <c r="B147" s="21">
        <f>IF(OUT!A150="", "", OUT!A150)</f>
        <v>94375</v>
      </c>
      <c r="C147" s="8" t="str">
        <f>IF(OUT!D150="", "", OUT!D150)</f>
        <v>ZZ</v>
      </c>
      <c r="D147" s="30"/>
      <c r="E147" s="8" t="str">
        <f>IF(OUT!E150="", "", OUT!E150)</f>
        <v>52 CELL</v>
      </c>
      <c r="F147" s="27" t="str">
        <f>IF(OUT!AE150="NEW", "✷", "")</f>
        <v/>
      </c>
      <c r="G147" s="11" t="str">
        <f>IF(OUT!B150="", "", OUT!B150)</f>
        <v>POINSETTIA SKYSTAR</v>
      </c>
      <c r="H147" s="22">
        <f>IF(AND($K$3=1,$K$4="N"),P147,IF(AND($K$3=2,$K$4="N"),R147,IF(AND($K$3=3,$K$4="N"),T147,IF(AND($K$3=1,$K$4="Y"),V147,IF(AND($K$3=2,$K$4="Y"),X147,IF(AND($K$3=3,$K$4="Y"),Z147,"FALSE"))))))</f>
        <v>1.139</v>
      </c>
      <c r="I147" s="23">
        <f>IF(AND($K$3=1,$K$4="N"),Q147,IF(AND($K$3=2,$K$4="N"),S147,IF(AND($K$3=3,$K$4="N"),U147,IF(AND($K$3=1,$K$4="Y"),W147,IF(AND($K$3=2,$K$4="Y"),Y147,IF(AND($K$3=3,$K$4="Y"),AA147,"FALSE"))))))</f>
        <v>58.08</v>
      </c>
      <c r="J147" s="8" t="str">
        <f>IF(OUT!F150="", "", OUT!F150)</f>
        <v>STRIP TRAY</v>
      </c>
      <c r="K147" s="8">
        <f>IF(OUT!P150="", "", OUT!P150)</f>
        <v>51</v>
      </c>
      <c r="L147" s="8" t="str">
        <f>IF(OUT!AE150="", "", OUT!AE150)</f>
        <v/>
      </c>
      <c r="M147" s="8" t="str">
        <f>IF(OUT!AG150="", "", OUT!AG150)</f>
        <v/>
      </c>
      <c r="N147" s="8" t="str">
        <f>IF(OUT!AQ150="", "", OUT!AQ150)</f>
        <v/>
      </c>
      <c r="O147" s="8" t="str">
        <f>IF(OUT!BM150="", "", OUT!BM150)</f>
        <v>T4</v>
      </c>
      <c r="P147" s="9">
        <f>IF(OUT!N150="", "", OUT!N150)</f>
        <v>1.139</v>
      </c>
      <c r="Q147" s="10">
        <f>IF(OUT!O150="", "", OUT!O150)</f>
        <v>58.08</v>
      </c>
      <c r="R147" s="9">
        <f>IF(PPG!H150="", "", PPG!H150)</f>
        <v>1.0640000000000001</v>
      </c>
      <c r="S147" s="10">
        <f>IF(PPG!I150="", "", PPG!I150)</f>
        <v>54.26</v>
      </c>
      <c r="T147" s="9">
        <f>IF(PPG!J150="", "", PPG!J150)</f>
        <v>0.997</v>
      </c>
      <c r="U147" s="10">
        <f>IF(PPG!K150="", "", PPG!K150)</f>
        <v>50.84</v>
      </c>
      <c r="V147" s="9">
        <f>IF(PPG!Q150="", "", PPG!Q150)</f>
        <v>1.125</v>
      </c>
      <c r="W147" s="10">
        <f>IF(PPG!R150="", "", PPG!R150)</f>
        <v>57.37</v>
      </c>
      <c r="X147" s="9">
        <f>IF(PPG!S150="", "", PPG!S150)</f>
        <v>1.05</v>
      </c>
      <c r="Y147" s="10">
        <f>IF(PPG!T150="", "", PPG!T150)</f>
        <v>53.55</v>
      </c>
      <c r="Z147" s="9">
        <f>IF(PPG!U150="", "", PPG!U150)</f>
        <v>0.98399999999999999</v>
      </c>
      <c r="AA147" s="10">
        <f>IF(PPG!V150="", "", PPG!V150)</f>
        <v>50.18</v>
      </c>
      <c r="AB147" s="37" t="str">
        <f>IF(D147&lt;&gt;"",D147*I147, "0.00")</f>
        <v>0.00</v>
      </c>
    </row>
    <row r="148" spans="1:28">
      <c r="A148" s="8">
        <f>IF(OUT!C4="", "", OUT!C4)</f>
        <v>714</v>
      </c>
      <c r="B148" s="21">
        <f>IF(OUT!A4="", "", OUT!A4)</f>
        <v>40761</v>
      </c>
      <c r="C148" s="8" t="str">
        <f>IF(OUT!D4="", "", OUT!D4)</f>
        <v>ZZ</v>
      </c>
      <c r="D148" s="30"/>
      <c r="E148" s="8" t="str">
        <f>IF(OUT!E4="", "", OUT!E4)</f>
        <v>52 CELL</v>
      </c>
      <c r="F148" s="27" t="str">
        <f>IF(OUT!AE4="NEW", "✷", "")</f>
        <v/>
      </c>
      <c r="G148" s="11" t="str">
        <f>IF(OUT!B4="", "", OUT!B4)</f>
        <v>POINSETTIA SNOWY WHITE (Early)</v>
      </c>
      <c r="H148" s="22">
        <f>IF(AND($K$3=1,$K$4="N"),P148,IF(AND($K$3=2,$K$4="N"),R148,IF(AND($K$3=3,$K$4="N"),T148,IF(AND($K$3=1,$K$4="Y"),V148,IF(AND($K$3=2,$K$4="Y"),X148,IF(AND($K$3=3,$K$4="Y"),Z148,"FALSE"))))))</f>
        <v>1.0780000000000001</v>
      </c>
      <c r="I148" s="23">
        <f>IF(AND($K$3=1,$K$4="N"),Q148,IF(AND($K$3=2,$K$4="N"),S148,IF(AND($K$3=3,$K$4="N"),U148,IF(AND($K$3=1,$K$4="Y"),W148,IF(AND($K$3=2,$K$4="Y"),Y148,IF(AND($K$3=3,$K$4="Y"),AA148,"FALSE"))))))</f>
        <v>54.97</v>
      </c>
      <c r="J148" s="8" t="str">
        <f>IF(OUT!F4="", "", OUT!F4)</f>
        <v>STRIP TRAY</v>
      </c>
      <c r="K148" s="8">
        <f>IF(OUT!P4="", "", OUT!P4)</f>
        <v>51</v>
      </c>
      <c r="L148" s="8" t="str">
        <f>IF(OUT!AE4="", "", OUT!AE4)</f>
        <v/>
      </c>
      <c r="M148" s="8" t="str">
        <f>IF(OUT!AG4="", "", OUT!AG4)</f>
        <v>PAT</v>
      </c>
      <c r="N148" s="8" t="str">
        <f>IF(OUT!AQ4="", "", OUT!AQ4)</f>
        <v/>
      </c>
      <c r="O148" s="8" t="str">
        <f>IF(OUT!BM4="", "", OUT!BM4)</f>
        <v>T4</v>
      </c>
      <c r="P148" s="9">
        <f>IF(OUT!N4="", "", OUT!N4)</f>
        <v>1.0780000000000001</v>
      </c>
      <c r="Q148" s="10">
        <f>IF(OUT!O4="", "", OUT!O4)</f>
        <v>54.97</v>
      </c>
      <c r="R148" s="9">
        <f>IF(PPG!H4="", "", PPG!H4)</f>
        <v>1.006</v>
      </c>
      <c r="S148" s="10">
        <f>IF(PPG!I4="", "", PPG!I4)</f>
        <v>51.3</v>
      </c>
      <c r="T148" s="9">
        <f>IF(PPG!J4="", "", PPG!J4)</f>
        <v>0.94099999999999995</v>
      </c>
      <c r="U148" s="10">
        <f>IF(PPG!K4="", "", PPG!K4)</f>
        <v>47.99</v>
      </c>
      <c r="V148" s="9">
        <f>IF(PPG!Q4="", "", PPG!Q4)</f>
        <v>1.0629999999999999</v>
      </c>
      <c r="W148" s="10">
        <f>IF(PPG!R4="", "", PPG!R4)</f>
        <v>54.21</v>
      </c>
      <c r="X148" s="9">
        <f>IF(PPG!S4="", "", PPG!S4)</f>
        <v>0.99199999999999999</v>
      </c>
      <c r="Y148" s="10">
        <f>IF(PPG!T4="", "", PPG!T4)</f>
        <v>50.59</v>
      </c>
      <c r="Z148" s="9">
        <f>IF(PPG!U4="", "", PPG!U4)</f>
        <v>0.92900000000000005</v>
      </c>
      <c r="AA148" s="10">
        <f>IF(PPG!V4="", "", PPG!V4)</f>
        <v>47.37</v>
      </c>
      <c r="AB148" s="37" t="str">
        <f>IF(D148&lt;&gt;"",D148*I148, "0.00")</f>
        <v>0.00</v>
      </c>
    </row>
    <row r="149" spans="1:28">
      <c r="A149" s="8">
        <f>IF(OUT!C116="", "", OUT!C116)</f>
        <v>714</v>
      </c>
      <c r="B149" s="21">
        <f>IF(OUT!A116="", "", OUT!A116)</f>
        <v>89987</v>
      </c>
      <c r="C149" s="8" t="str">
        <f>IF(OUT!D116="", "", OUT!D116)</f>
        <v>ZZ</v>
      </c>
      <c r="D149" s="30"/>
      <c r="E149" s="8" t="str">
        <f>IF(OUT!E116="", "", OUT!E116)</f>
        <v>52 CELL</v>
      </c>
      <c r="F149" s="27" t="str">
        <f>IF(OUT!AE116="NEW", "✷", "")</f>
        <v/>
      </c>
      <c r="G149" s="11" t="str">
        <f>IF(OUT!B116="", "", OUT!B116)</f>
        <v>POINSETTIA SOUTHERN BELLE RED (Midseason)</v>
      </c>
      <c r="H149" s="22">
        <f>IF(AND($K$3=1,$K$4="N"),P149,IF(AND($K$3=2,$K$4="N"),R149,IF(AND($K$3=3,$K$4="N"),T149,IF(AND($K$3=1,$K$4="Y"),V149,IF(AND($K$3=2,$K$4="Y"),X149,IF(AND($K$3=3,$K$4="Y"),Z149,"FALSE"))))))</f>
        <v>1.018</v>
      </c>
      <c r="I149" s="23">
        <f>IF(AND($K$3=1,$K$4="N"),Q149,IF(AND($K$3=2,$K$4="N"),S149,IF(AND($K$3=3,$K$4="N"),U149,IF(AND($K$3=1,$K$4="Y"),W149,IF(AND($K$3=2,$K$4="Y"),Y149,IF(AND($K$3=3,$K$4="Y"),AA149,"FALSE"))))))</f>
        <v>51.91</v>
      </c>
      <c r="J149" s="8" t="str">
        <f>IF(OUT!F116="", "", OUT!F116)</f>
        <v>STRIP TRAY</v>
      </c>
      <c r="K149" s="8">
        <f>IF(OUT!P116="", "", OUT!P116)</f>
        <v>51</v>
      </c>
      <c r="L149" s="8" t="str">
        <f>IF(OUT!AE116="", "", OUT!AE116)</f>
        <v/>
      </c>
      <c r="M149" s="8" t="str">
        <f>IF(OUT!AG116="", "", OUT!AG116)</f>
        <v>PAT</v>
      </c>
      <c r="N149" s="8" t="str">
        <f>IF(OUT!AQ116="", "", OUT!AQ116)</f>
        <v/>
      </c>
      <c r="O149" s="8" t="str">
        <f>IF(OUT!BM116="", "", OUT!BM116)</f>
        <v>T4</v>
      </c>
      <c r="P149" s="9">
        <f>IF(OUT!N116="", "", OUT!N116)</f>
        <v>1.018</v>
      </c>
      <c r="Q149" s="10">
        <f>IF(OUT!O116="", "", OUT!O116)</f>
        <v>51.91</v>
      </c>
      <c r="R149" s="9">
        <f>IF(PPG!H116="", "", PPG!H116)</f>
        <v>0.94899999999999995</v>
      </c>
      <c r="S149" s="10">
        <f>IF(PPG!I116="", "", PPG!I116)</f>
        <v>48.39</v>
      </c>
      <c r="T149" s="9">
        <f>IF(PPG!J116="", "", PPG!J116)</f>
        <v>0.88800000000000001</v>
      </c>
      <c r="U149" s="10">
        <f>IF(PPG!K116="", "", PPG!K116)</f>
        <v>45.28</v>
      </c>
      <c r="V149" s="9">
        <f>IF(PPG!Q116="", "", PPG!Q116)</f>
        <v>1.0029999999999999</v>
      </c>
      <c r="W149" s="10">
        <f>IF(PPG!R116="", "", PPG!R116)</f>
        <v>51.15</v>
      </c>
      <c r="X149" s="9">
        <f>IF(PPG!S116="", "", PPG!S116)</f>
        <v>0.93600000000000005</v>
      </c>
      <c r="Y149" s="10">
        <f>IF(PPG!T116="", "", PPG!T116)</f>
        <v>47.73</v>
      </c>
      <c r="Z149" s="9">
        <f>IF(PPG!U116="", "", PPG!U116)</f>
        <v>0.875</v>
      </c>
      <c r="AA149" s="10">
        <f>IF(PPG!V116="", "", PPG!V116)</f>
        <v>44.62</v>
      </c>
      <c r="AB149" s="37" t="str">
        <f>IF(D149&lt;&gt;"",D149*I149, "0.00")</f>
        <v>0.00</v>
      </c>
    </row>
    <row r="150" spans="1:28">
      <c r="A150" s="8">
        <f>IF(OUT!C143="", "", OUT!C143)</f>
        <v>714</v>
      </c>
      <c r="B150" s="21">
        <f>IF(OUT!A143="", "", OUT!A143)</f>
        <v>94364</v>
      </c>
      <c r="C150" s="8" t="str">
        <f>IF(OUT!D143="", "", OUT!D143)</f>
        <v>ZZ</v>
      </c>
      <c r="D150" s="30"/>
      <c r="E150" s="8" t="str">
        <f>IF(OUT!E143="", "", OUT!E143)</f>
        <v>52 CELL</v>
      </c>
      <c r="F150" s="27" t="str">
        <f>IF(OUT!AE143="NEW", "✷", "")</f>
        <v/>
      </c>
      <c r="G150" s="11" t="str">
        <f>IF(OUT!B143="", "", OUT!B143)</f>
        <v>POINSETTIA SUPERBA MARBLE</v>
      </c>
      <c r="H150" s="22">
        <f>IF(AND($K$3=1,$K$4="N"),P150,IF(AND($K$3=2,$K$4="N"),R150,IF(AND($K$3=3,$K$4="N"),T150,IF(AND($K$3=1,$K$4="Y"),V150,IF(AND($K$3=2,$K$4="Y"),X150,IF(AND($K$3=3,$K$4="Y"),Z150,"FALSE"))))))</f>
        <v>1.0780000000000001</v>
      </c>
      <c r="I150" s="23">
        <f>IF(AND($K$3=1,$K$4="N"),Q150,IF(AND($K$3=2,$K$4="N"),S150,IF(AND($K$3=3,$K$4="N"),U150,IF(AND($K$3=1,$K$4="Y"),W150,IF(AND($K$3=2,$K$4="Y"),Y150,IF(AND($K$3=3,$K$4="Y"),AA150,"FALSE"))))))</f>
        <v>54.97</v>
      </c>
      <c r="J150" s="8" t="str">
        <f>IF(OUT!F143="", "", OUT!F143)</f>
        <v>STRIP TRAY</v>
      </c>
      <c r="K150" s="8">
        <f>IF(OUT!P143="", "", OUT!P143)</f>
        <v>51</v>
      </c>
      <c r="L150" s="8" t="str">
        <f>IF(OUT!AE143="", "", OUT!AE143)</f>
        <v/>
      </c>
      <c r="M150" s="8" t="str">
        <f>IF(OUT!AG143="", "", OUT!AG143)</f>
        <v>PAT</v>
      </c>
      <c r="N150" s="8" t="str">
        <f>IF(OUT!AQ143="", "", OUT!AQ143)</f>
        <v/>
      </c>
      <c r="O150" s="8" t="str">
        <f>IF(OUT!BM143="", "", OUT!BM143)</f>
        <v>T4</v>
      </c>
      <c r="P150" s="9">
        <f>IF(OUT!N143="", "", OUT!N143)</f>
        <v>1.0780000000000001</v>
      </c>
      <c r="Q150" s="10">
        <f>IF(OUT!O143="", "", OUT!O143)</f>
        <v>54.97</v>
      </c>
      <c r="R150" s="9">
        <f>IF(PPG!H143="", "", PPG!H143)</f>
        <v>1.006</v>
      </c>
      <c r="S150" s="10">
        <f>IF(PPG!I143="", "", PPG!I143)</f>
        <v>51.3</v>
      </c>
      <c r="T150" s="9">
        <f>IF(PPG!J143="", "", PPG!J143)</f>
        <v>0.94099999999999995</v>
      </c>
      <c r="U150" s="10">
        <f>IF(PPG!K143="", "", PPG!K143)</f>
        <v>47.99</v>
      </c>
      <c r="V150" s="9">
        <f>IF(PPG!Q143="", "", PPG!Q143)</f>
        <v>1.0629999999999999</v>
      </c>
      <c r="W150" s="10">
        <f>IF(PPG!R143="", "", PPG!R143)</f>
        <v>54.21</v>
      </c>
      <c r="X150" s="9">
        <f>IF(PPG!S143="", "", PPG!S143)</f>
        <v>0.99199999999999999</v>
      </c>
      <c r="Y150" s="10">
        <f>IF(PPG!T143="", "", PPG!T143)</f>
        <v>50.59</v>
      </c>
      <c r="Z150" s="9">
        <f>IF(PPG!U143="", "", PPG!U143)</f>
        <v>0.92900000000000005</v>
      </c>
      <c r="AA150" s="10">
        <f>IF(PPG!V143="", "", PPG!V143)</f>
        <v>47.37</v>
      </c>
      <c r="AB150" s="37" t="str">
        <f>IF(D150&lt;&gt;"",D150*I150, "0.00")</f>
        <v>0.00</v>
      </c>
    </row>
    <row r="151" spans="1:28">
      <c r="A151" s="8">
        <f>IF(OUT!C131="", "", OUT!C131)</f>
        <v>714</v>
      </c>
      <c r="B151" s="21">
        <f>IF(OUT!A131="", "", OUT!A131)</f>
        <v>91675</v>
      </c>
      <c r="C151" s="8" t="str">
        <f>IF(OUT!D131="", "", OUT!D131)</f>
        <v>ZZ</v>
      </c>
      <c r="D151" s="30"/>
      <c r="E151" s="8" t="str">
        <f>IF(OUT!E131="", "", OUT!E131)</f>
        <v>52 CELL</v>
      </c>
      <c r="F151" s="27" t="str">
        <f>IF(OUT!AE131="NEW", "✷", "")</f>
        <v/>
      </c>
      <c r="G151" s="11" t="str">
        <f>IF(OUT!B131="", "", OUT!B131)</f>
        <v>POINSETTIA SUPERBA NEW GLITTER (Midseason Bicolor)</v>
      </c>
      <c r="H151" s="22">
        <f>IF(AND($K$3=1,$K$4="N"),P151,IF(AND($K$3=2,$K$4="N"),R151,IF(AND($K$3=3,$K$4="N"),T151,IF(AND($K$3=1,$K$4="Y"),V151,IF(AND($K$3=2,$K$4="Y"),X151,IF(AND($K$3=3,$K$4="Y"),Z151,"FALSE"))))))</f>
        <v>1.1080000000000001</v>
      </c>
      <c r="I151" s="23">
        <f>IF(AND($K$3=1,$K$4="N"),Q151,IF(AND($K$3=2,$K$4="N"),S151,IF(AND($K$3=3,$K$4="N"),U151,IF(AND($K$3=1,$K$4="Y"),W151,IF(AND($K$3=2,$K$4="Y"),Y151,IF(AND($K$3=3,$K$4="Y"),AA151,"FALSE"))))))</f>
        <v>56.5</v>
      </c>
      <c r="J151" s="8" t="str">
        <f>IF(OUT!F131="", "", OUT!F131)</f>
        <v>STRIP TRAY</v>
      </c>
      <c r="K151" s="8">
        <f>IF(OUT!P131="", "", OUT!P131)</f>
        <v>51</v>
      </c>
      <c r="L151" s="8" t="str">
        <f>IF(OUT!AE131="", "", OUT!AE131)</f>
        <v/>
      </c>
      <c r="M151" s="8" t="str">
        <f>IF(OUT!AG131="", "", OUT!AG131)</f>
        <v>PAT</v>
      </c>
      <c r="N151" s="8" t="str">
        <f>IF(OUT!AQ131="", "", OUT!AQ131)</f>
        <v/>
      </c>
      <c r="O151" s="8" t="str">
        <f>IF(OUT!BM131="", "", OUT!BM131)</f>
        <v>T4</v>
      </c>
      <c r="P151" s="9">
        <f>IF(OUT!N131="", "", OUT!N131)</f>
        <v>1.1080000000000001</v>
      </c>
      <c r="Q151" s="10">
        <f>IF(OUT!O131="", "", OUT!O131)</f>
        <v>56.5</v>
      </c>
      <c r="R151" s="9">
        <f>IF(PPG!H131="", "", PPG!H131)</f>
        <v>1.034</v>
      </c>
      <c r="S151" s="10">
        <f>IF(PPG!I131="", "", PPG!I131)</f>
        <v>52.73</v>
      </c>
      <c r="T151" s="9">
        <f>IF(PPG!J131="", "", PPG!J131)</f>
        <v>0.96799999999999997</v>
      </c>
      <c r="U151" s="10">
        <f>IF(PPG!K131="", "", PPG!K131)</f>
        <v>49.36</v>
      </c>
      <c r="V151" s="9">
        <f>IF(PPG!Q131="", "", PPG!Q131)</f>
        <v>1.093</v>
      </c>
      <c r="W151" s="10">
        <f>IF(PPG!R131="", "", PPG!R131)</f>
        <v>55.74</v>
      </c>
      <c r="X151" s="9">
        <f>IF(PPG!S131="", "", PPG!S131)</f>
        <v>1.0209999999999999</v>
      </c>
      <c r="Y151" s="10">
        <f>IF(PPG!T131="", "", PPG!T131)</f>
        <v>52.07</v>
      </c>
      <c r="Z151" s="9">
        <f>IF(PPG!U131="", "", PPG!U131)</f>
        <v>0.95599999999999996</v>
      </c>
      <c r="AA151" s="10">
        <f>IF(PPG!V131="", "", PPG!V131)</f>
        <v>48.75</v>
      </c>
      <c r="AB151" s="37" t="str">
        <f>IF(D151&lt;&gt;"",D151*I151, "0.00")</f>
        <v>0.00</v>
      </c>
    </row>
    <row r="152" spans="1:28">
      <c r="A152" s="8">
        <f>IF(OUT!C144="", "", OUT!C144)</f>
        <v>714</v>
      </c>
      <c r="B152" s="21">
        <f>IF(OUT!A144="", "", OUT!A144)</f>
        <v>94365</v>
      </c>
      <c r="C152" s="8" t="str">
        <f>IF(OUT!D144="", "", OUT!D144)</f>
        <v>ZZ</v>
      </c>
      <c r="D152" s="30"/>
      <c r="E152" s="8" t="str">
        <f>IF(OUT!E144="", "", OUT!E144)</f>
        <v>52 CELL</v>
      </c>
      <c r="F152" s="27" t="str">
        <f>IF(OUT!AE144="NEW", "✷", "")</f>
        <v/>
      </c>
      <c r="G152" s="11" t="str">
        <f>IF(OUT!B144="", "", OUT!B144)</f>
        <v>POINSETTIA SUPERBA PINK</v>
      </c>
      <c r="H152" s="22">
        <f>IF(AND($K$3=1,$K$4="N"),P152,IF(AND($K$3=2,$K$4="N"),R152,IF(AND($K$3=3,$K$4="N"),T152,IF(AND($K$3=1,$K$4="Y"),V152,IF(AND($K$3=2,$K$4="Y"),X152,IF(AND($K$3=3,$K$4="Y"),Z152,"FALSE"))))))</f>
        <v>1.0780000000000001</v>
      </c>
      <c r="I152" s="23">
        <f>IF(AND($K$3=1,$K$4="N"),Q152,IF(AND($K$3=2,$K$4="N"),S152,IF(AND($K$3=3,$K$4="N"),U152,IF(AND($K$3=1,$K$4="Y"),W152,IF(AND($K$3=2,$K$4="Y"),Y152,IF(AND($K$3=3,$K$4="Y"),AA152,"FALSE"))))))</f>
        <v>54.97</v>
      </c>
      <c r="J152" s="8" t="str">
        <f>IF(OUT!F144="", "", OUT!F144)</f>
        <v>STRIP TRAY</v>
      </c>
      <c r="K152" s="8">
        <f>IF(OUT!P144="", "", OUT!P144)</f>
        <v>51</v>
      </c>
      <c r="L152" s="8" t="str">
        <f>IF(OUT!AE144="", "", OUT!AE144)</f>
        <v/>
      </c>
      <c r="M152" s="8" t="str">
        <f>IF(OUT!AG144="", "", OUT!AG144)</f>
        <v>PAT</v>
      </c>
      <c r="N152" s="8" t="str">
        <f>IF(OUT!AQ144="", "", OUT!AQ144)</f>
        <v/>
      </c>
      <c r="O152" s="8" t="str">
        <f>IF(OUT!BM144="", "", OUT!BM144)</f>
        <v>T4</v>
      </c>
      <c r="P152" s="9">
        <f>IF(OUT!N144="", "", OUT!N144)</f>
        <v>1.0780000000000001</v>
      </c>
      <c r="Q152" s="10">
        <f>IF(OUT!O144="", "", OUT!O144)</f>
        <v>54.97</v>
      </c>
      <c r="R152" s="9">
        <f>IF(PPG!H144="", "", PPG!H144)</f>
        <v>1.006</v>
      </c>
      <c r="S152" s="10">
        <f>IF(PPG!I144="", "", PPG!I144)</f>
        <v>51.3</v>
      </c>
      <c r="T152" s="9">
        <f>IF(PPG!J144="", "", PPG!J144)</f>
        <v>0.94099999999999995</v>
      </c>
      <c r="U152" s="10">
        <f>IF(PPG!K144="", "", PPG!K144)</f>
        <v>47.99</v>
      </c>
      <c r="V152" s="9">
        <f>IF(PPG!Q144="", "", PPG!Q144)</f>
        <v>1.0629999999999999</v>
      </c>
      <c r="W152" s="10">
        <f>IF(PPG!R144="", "", PPG!R144)</f>
        <v>54.21</v>
      </c>
      <c r="X152" s="9">
        <f>IF(PPG!S144="", "", PPG!S144)</f>
        <v>0.99199999999999999</v>
      </c>
      <c r="Y152" s="10">
        <f>IF(PPG!T144="", "", PPG!T144)</f>
        <v>50.59</v>
      </c>
      <c r="Z152" s="9">
        <f>IF(PPG!U144="", "", PPG!U144)</f>
        <v>0.92900000000000005</v>
      </c>
      <c r="AA152" s="10">
        <f>IF(PPG!V144="", "", PPG!V144)</f>
        <v>47.37</v>
      </c>
      <c r="AB152" s="37" t="str">
        <f>IF(D152&lt;&gt;"",D152*I152, "0.00")</f>
        <v>0.00</v>
      </c>
    </row>
    <row r="153" spans="1:28">
      <c r="A153" s="8">
        <f>IF(OUT!C132="", "", OUT!C132)</f>
        <v>714</v>
      </c>
      <c r="B153" s="21">
        <f>IF(OUT!A132="", "", OUT!A132)</f>
        <v>91676</v>
      </c>
      <c r="C153" s="8" t="str">
        <f>IF(OUT!D132="", "", OUT!D132)</f>
        <v>ZZ</v>
      </c>
      <c r="D153" s="30"/>
      <c r="E153" s="8" t="str">
        <f>IF(OUT!E132="", "", OUT!E132)</f>
        <v>52 CELL</v>
      </c>
      <c r="F153" s="27" t="str">
        <f>IF(OUT!AE132="NEW", "✷", "")</f>
        <v/>
      </c>
      <c r="G153" s="11" t="str">
        <f>IF(OUT!B132="", "", OUT!B132)</f>
        <v>POINSETTIA SUPERBA RED (Midseason)</v>
      </c>
      <c r="H153" s="22">
        <f>IF(AND($K$3=1,$K$4="N"),P153,IF(AND($K$3=2,$K$4="N"),R153,IF(AND($K$3=3,$K$4="N"),T153,IF(AND($K$3=1,$K$4="Y"),V153,IF(AND($K$3=2,$K$4="Y"),X153,IF(AND($K$3=3,$K$4="Y"),Z153,"FALSE"))))))</f>
        <v>1.0780000000000001</v>
      </c>
      <c r="I153" s="23">
        <f>IF(AND($K$3=1,$K$4="N"),Q153,IF(AND($K$3=2,$K$4="N"),S153,IF(AND($K$3=3,$K$4="N"),U153,IF(AND($K$3=1,$K$4="Y"),W153,IF(AND($K$3=2,$K$4="Y"),Y153,IF(AND($K$3=3,$K$4="Y"),AA153,"FALSE"))))))</f>
        <v>54.97</v>
      </c>
      <c r="J153" s="8" t="str">
        <f>IF(OUT!F132="", "", OUT!F132)</f>
        <v>STRIP TRAY</v>
      </c>
      <c r="K153" s="8">
        <f>IF(OUT!P132="", "", OUT!P132)</f>
        <v>51</v>
      </c>
      <c r="L153" s="8" t="str">
        <f>IF(OUT!AE132="", "", OUT!AE132)</f>
        <v/>
      </c>
      <c r="M153" s="8" t="str">
        <f>IF(OUT!AG132="", "", OUT!AG132)</f>
        <v>PAT</v>
      </c>
      <c r="N153" s="8" t="str">
        <f>IF(OUT!AQ132="", "", OUT!AQ132)</f>
        <v/>
      </c>
      <c r="O153" s="8" t="str">
        <f>IF(OUT!BM132="", "", OUT!BM132)</f>
        <v>T4</v>
      </c>
      <c r="P153" s="9">
        <f>IF(OUT!N132="", "", OUT!N132)</f>
        <v>1.0780000000000001</v>
      </c>
      <c r="Q153" s="10">
        <f>IF(OUT!O132="", "", OUT!O132)</f>
        <v>54.97</v>
      </c>
      <c r="R153" s="9">
        <f>IF(PPG!H132="", "", PPG!H132)</f>
        <v>1.006</v>
      </c>
      <c r="S153" s="10">
        <f>IF(PPG!I132="", "", PPG!I132)</f>
        <v>51.3</v>
      </c>
      <c r="T153" s="9">
        <f>IF(PPG!J132="", "", PPG!J132)</f>
        <v>0.94099999999999995</v>
      </c>
      <c r="U153" s="10">
        <f>IF(PPG!K132="", "", PPG!K132)</f>
        <v>47.99</v>
      </c>
      <c r="V153" s="9">
        <f>IF(PPG!Q132="", "", PPG!Q132)</f>
        <v>1.0629999999999999</v>
      </c>
      <c r="W153" s="10">
        <f>IF(PPG!R132="", "", PPG!R132)</f>
        <v>54.21</v>
      </c>
      <c r="X153" s="9">
        <f>IF(PPG!S132="", "", PPG!S132)</f>
        <v>0.99199999999999999</v>
      </c>
      <c r="Y153" s="10">
        <f>IF(PPG!T132="", "", PPG!T132)</f>
        <v>50.59</v>
      </c>
      <c r="Z153" s="9">
        <f>IF(PPG!U132="", "", PPG!U132)</f>
        <v>0.92900000000000005</v>
      </c>
      <c r="AA153" s="10">
        <f>IF(PPG!V132="", "", PPG!V132)</f>
        <v>47.37</v>
      </c>
      <c r="AB153" s="37" t="str">
        <f>IF(D153&lt;&gt;"",D153*I153, "0.00")</f>
        <v>0.00</v>
      </c>
    </row>
    <row r="154" spans="1:28">
      <c r="A154" s="8">
        <f>IF(OUT!C145="", "", OUT!C145)</f>
        <v>714</v>
      </c>
      <c r="B154" s="21">
        <f>IF(OUT!A145="", "", OUT!A145)</f>
        <v>94366</v>
      </c>
      <c r="C154" s="8" t="str">
        <f>IF(OUT!D145="", "", OUT!D145)</f>
        <v>ZZ</v>
      </c>
      <c r="D154" s="30"/>
      <c r="E154" s="8" t="str">
        <f>IF(OUT!E145="", "", OUT!E145)</f>
        <v>52 CELL</v>
      </c>
      <c r="F154" s="27" t="str">
        <f>IF(OUT!AE145="NEW", "✷", "")</f>
        <v/>
      </c>
      <c r="G154" s="11" t="str">
        <f>IF(OUT!B145="", "", OUT!B145)</f>
        <v>POINSETTIA SUPERBA WHITE</v>
      </c>
      <c r="H154" s="22">
        <f>IF(AND($K$3=1,$K$4="N"),P154,IF(AND($K$3=2,$K$4="N"),R154,IF(AND($K$3=3,$K$4="N"),T154,IF(AND($K$3=1,$K$4="Y"),V154,IF(AND($K$3=2,$K$4="Y"),X154,IF(AND($K$3=3,$K$4="Y"),Z154,"FALSE"))))))</f>
        <v>1.0780000000000001</v>
      </c>
      <c r="I154" s="23">
        <f>IF(AND($K$3=1,$K$4="N"),Q154,IF(AND($K$3=2,$K$4="N"),S154,IF(AND($K$3=3,$K$4="N"),U154,IF(AND($K$3=1,$K$4="Y"),W154,IF(AND($K$3=2,$K$4="Y"),Y154,IF(AND($K$3=3,$K$4="Y"),AA154,"FALSE"))))))</f>
        <v>54.97</v>
      </c>
      <c r="J154" s="8" t="str">
        <f>IF(OUT!F145="", "", OUT!F145)</f>
        <v>STRIP TRAY</v>
      </c>
      <c r="K154" s="8">
        <f>IF(OUT!P145="", "", OUT!P145)</f>
        <v>51</v>
      </c>
      <c r="L154" s="8" t="str">
        <f>IF(OUT!AE145="", "", OUT!AE145)</f>
        <v/>
      </c>
      <c r="M154" s="8" t="str">
        <f>IF(OUT!AG145="", "", OUT!AG145)</f>
        <v>PAT</v>
      </c>
      <c r="N154" s="8" t="str">
        <f>IF(OUT!AQ145="", "", OUT!AQ145)</f>
        <v/>
      </c>
      <c r="O154" s="8" t="str">
        <f>IF(OUT!BM145="", "", OUT!BM145)</f>
        <v>T4</v>
      </c>
      <c r="P154" s="9">
        <f>IF(OUT!N145="", "", OUT!N145)</f>
        <v>1.0780000000000001</v>
      </c>
      <c r="Q154" s="10">
        <f>IF(OUT!O145="", "", OUT!O145)</f>
        <v>54.97</v>
      </c>
      <c r="R154" s="9">
        <f>IF(PPG!H145="", "", PPG!H145)</f>
        <v>1.006</v>
      </c>
      <c r="S154" s="10">
        <f>IF(PPG!I145="", "", PPG!I145)</f>
        <v>51.3</v>
      </c>
      <c r="T154" s="9">
        <f>IF(PPG!J145="", "", PPG!J145)</f>
        <v>0.94099999999999995</v>
      </c>
      <c r="U154" s="10">
        <f>IF(PPG!K145="", "", PPG!K145)</f>
        <v>47.99</v>
      </c>
      <c r="V154" s="9">
        <f>IF(PPG!Q145="", "", PPG!Q145)</f>
        <v>1.0629999999999999</v>
      </c>
      <c r="W154" s="10">
        <f>IF(PPG!R145="", "", PPG!R145)</f>
        <v>54.21</v>
      </c>
      <c r="X154" s="9">
        <f>IF(PPG!S145="", "", PPG!S145)</f>
        <v>0.99199999999999999</v>
      </c>
      <c r="Y154" s="10">
        <f>IF(PPG!T145="", "", PPG!T145)</f>
        <v>50.59</v>
      </c>
      <c r="Z154" s="9">
        <f>IF(PPG!U145="", "", PPG!U145)</f>
        <v>0.92900000000000005</v>
      </c>
      <c r="AA154" s="10">
        <f>IF(PPG!V145="", "", PPG!V145)</f>
        <v>47.37</v>
      </c>
      <c r="AB154" s="37" t="str">
        <f>IF(D154&lt;&gt;"",D154*I154, "0.00")</f>
        <v>0.00</v>
      </c>
    </row>
    <row r="155" spans="1:28">
      <c r="A155" s="8">
        <f>IF(OUT!C64="", "", OUT!C64)</f>
        <v>714</v>
      </c>
      <c r="B155" s="21">
        <f>IF(OUT!A64="", "", OUT!A64)</f>
        <v>78132</v>
      </c>
      <c r="C155" s="8" t="str">
        <f>IF(OUT!D64="", "", OUT!D64)</f>
        <v>ZZ</v>
      </c>
      <c r="D155" s="30"/>
      <c r="E155" s="8" t="str">
        <f>IF(OUT!E64="", "", OUT!E64)</f>
        <v>52 CELL</v>
      </c>
      <c r="F155" s="27" t="str">
        <f>IF(OUT!AE64="NEW", "✷", "")</f>
        <v/>
      </c>
      <c r="G155" s="11" t="str">
        <f>IF(OUT!B64="", "", OUT!B64)</f>
        <v>POINSETTIA TAPESTRY (Midseason Red w/Var. Foliage)</v>
      </c>
      <c r="H155" s="22">
        <f>IF(AND($K$3=1,$K$4="N"),P155,IF(AND($K$3=2,$K$4="N"),R155,IF(AND($K$3=3,$K$4="N"),T155,IF(AND($K$3=1,$K$4="Y"),V155,IF(AND($K$3=2,$K$4="Y"),X155,IF(AND($K$3=3,$K$4="Y"),Z155,"FALSE"))))))</f>
        <v>1.1080000000000001</v>
      </c>
      <c r="I155" s="23">
        <f>IF(AND($K$3=1,$K$4="N"),Q155,IF(AND($K$3=2,$K$4="N"),S155,IF(AND($K$3=3,$K$4="N"),U155,IF(AND($K$3=1,$K$4="Y"),W155,IF(AND($K$3=2,$K$4="Y"),Y155,IF(AND($K$3=3,$K$4="Y"),AA155,"FALSE"))))))</f>
        <v>56.5</v>
      </c>
      <c r="J155" s="8" t="str">
        <f>IF(OUT!F64="", "", OUT!F64)</f>
        <v>STRIP TRAY</v>
      </c>
      <c r="K155" s="8">
        <f>IF(OUT!P64="", "", OUT!P64)</f>
        <v>51</v>
      </c>
      <c r="L155" s="8" t="str">
        <f>IF(OUT!AE64="", "", OUT!AE64)</f>
        <v/>
      </c>
      <c r="M155" s="8" t="str">
        <f>IF(OUT!AG64="", "", OUT!AG64)</f>
        <v>PAT</v>
      </c>
      <c r="N155" s="8" t="str">
        <f>IF(OUT!AQ64="", "", OUT!AQ64)</f>
        <v/>
      </c>
      <c r="O155" s="8" t="str">
        <f>IF(OUT!BM64="", "", OUT!BM64)</f>
        <v>T4</v>
      </c>
      <c r="P155" s="9">
        <f>IF(OUT!N64="", "", OUT!N64)</f>
        <v>1.1080000000000001</v>
      </c>
      <c r="Q155" s="10">
        <f>IF(OUT!O64="", "", OUT!O64)</f>
        <v>56.5</v>
      </c>
      <c r="R155" s="9">
        <f>IF(PPG!H64="", "", PPG!H64)</f>
        <v>1.034</v>
      </c>
      <c r="S155" s="10">
        <f>IF(PPG!I64="", "", PPG!I64)</f>
        <v>52.73</v>
      </c>
      <c r="T155" s="9">
        <f>IF(PPG!J64="", "", PPG!J64)</f>
        <v>0.96799999999999997</v>
      </c>
      <c r="U155" s="10">
        <f>IF(PPG!K64="", "", PPG!K64)</f>
        <v>49.36</v>
      </c>
      <c r="V155" s="9">
        <f>IF(PPG!Q64="", "", PPG!Q64)</f>
        <v>1.093</v>
      </c>
      <c r="W155" s="10">
        <f>IF(PPG!R64="", "", PPG!R64)</f>
        <v>55.74</v>
      </c>
      <c r="X155" s="9">
        <f>IF(PPG!S64="", "", PPG!S64)</f>
        <v>1.0209999999999999</v>
      </c>
      <c r="Y155" s="10">
        <f>IF(PPG!T64="", "", PPG!T64)</f>
        <v>52.07</v>
      </c>
      <c r="Z155" s="9">
        <f>IF(PPG!U64="", "", PPG!U64)</f>
        <v>0.95599999999999996</v>
      </c>
      <c r="AA155" s="10">
        <f>IF(PPG!V64="", "", PPG!V64)</f>
        <v>48.75</v>
      </c>
      <c r="AB155" s="37" t="str">
        <f>IF(D155&lt;&gt;"",D155*I155, "0.00")</f>
        <v>0.00</v>
      </c>
    </row>
    <row r="156" spans="1:28">
      <c r="A156" s="8">
        <f>IF(OUT!C162="", "", OUT!C162)</f>
        <v>714</v>
      </c>
      <c r="B156" s="21">
        <f>IF(OUT!A162="", "", OUT!A162)</f>
        <v>96441</v>
      </c>
      <c r="C156" s="8" t="str">
        <f>IF(OUT!D162="", "", OUT!D162)</f>
        <v>ZZ</v>
      </c>
      <c r="D156" s="30"/>
      <c r="E156" s="8" t="str">
        <f>IF(OUT!E162="", "", OUT!E162)</f>
        <v>52 CELL</v>
      </c>
      <c r="F156" s="27" t="str">
        <f>IF(OUT!AE162="NEW", "✷", "")</f>
        <v>✷</v>
      </c>
      <c r="G156" s="11" t="str">
        <f>IF(OUT!B162="", "", OUT!B162)</f>
        <v>POINSETTIA TIDINGS DARK PINK</v>
      </c>
      <c r="H156" s="22">
        <f>IF(AND($K$3=1,$K$4="N"),P156,IF(AND($K$3=2,$K$4="N"),R156,IF(AND($K$3=3,$K$4="N"),T156,IF(AND($K$3=1,$K$4="Y"),V156,IF(AND($K$3=2,$K$4="Y"),X156,IF(AND($K$3=3,$K$4="Y"),Z156,"FALSE"))))))</f>
        <v>1.139</v>
      </c>
      <c r="I156" s="23">
        <f>IF(AND($K$3=1,$K$4="N"),Q156,IF(AND($K$3=2,$K$4="N"),S156,IF(AND($K$3=3,$K$4="N"),U156,IF(AND($K$3=1,$K$4="Y"),W156,IF(AND($K$3=2,$K$4="Y"),Y156,IF(AND($K$3=3,$K$4="Y"),AA156,"FALSE"))))))</f>
        <v>58.08</v>
      </c>
      <c r="J156" s="8" t="str">
        <f>IF(OUT!F162="", "", OUT!F162)</f>
        <v>STRIP TRAY</v>
      </c>
      <c r="K156" s="8">
        <f>IF(OUT!P162="", "", OUT!P162)</f>
        <v>51</v>
      </c>
      <c r="L156" s="8" t="str">
        <f>IF(OUT!AE162="", "", OUT!AE162)</f>
        <v>NEW</v>
      </c>
      <c r="M156" s="8" t="str">
        <f>IF(OUT!AG162="", "", OUT!AG162)</f>
        <v>PAT</v>
      </c>
      <c r="N156" s="8" t="str">
        <f>IF(OUT!AQ162="", "", OUT!AQ162)</f>
        <v/>
      </c>
      <c r="O156" s="8" t="str">
        <f>IF(OUT!BM162="", "", OUT!BM162)</f>
        <v>T4</v>
      </c>
      <c r="P156" s="9">
        <f>IF(OUT!N162="", "", OUT!N162)</f>
        <v>1.139</v>
      </c>
      <c r="Q156" s="10">
        <f>IF(OUT!O162="", "", OUT!O162)</f>
        <v>58.08</v>
      </c>
      <c r="R156" s="9">
        <f>IF(PPG!H162="", "", PPG!H162)</f>
        <v>1.0640000000000001</v>
      </c>
      <c r="S156" s="10">
        <f>IF(PPG!I162="", "", PPG!I162)</f>
        <v>54.26</v>
      </c>
      <c r="T156" s="9">
        <f>IF(PPG!J162="", "", PPG!J162)</f>
        <v>0.997</v>
      </c>
      <c r="U156" s="10">
        <f>IF(PPG!K162="", "", PPG!K162)</f>
        <v>50.84</v>
      </c>
      <c r="V156" s="9">
        <f>IF(PPG!Q162="", "", PPG!Q162)</f>
        <v>1.125</v>
      </c>
      <c r="W156" s="10">
        <f>IF(PPG!R162="", "", PPG!R162)</f>
        <v>57.37</v>
      </c>
      <c r="X156" s="9">
        <f>IF(PPG!S162="", "", PPG!S162)</f>
        <v>1.05</v>
      </c>
      <c r="Y156" s="10">
        <f>IF(PPG!T162="", "", PPG!T162)</f>
        <v>53.55</v>
      </c>
      <c r="Z156" s="9">
        <f>IF(PPG!U162="", "", PPG!U162)</f>
        <v>0.98399999999999999</v>
      </c>
      <c r="AA156" s="10">
        <f>IF(PPG!V162="", "", PPG!V162)</f>
        <v>50.18</v>
      </c>
      <c r="AB156" s="37" t="str">
        <f>IF(D156&lt;&gt;"",D156*I156, "0.00")</f>
        <v>0.00</v>
      </c>
    </row>
    <row r="157" spans="1:28">
      <c r="A157" s="8">
        <f>IF(OUT!C163="", "", OUT!C163)</f>
        <v>714</v>
      </c>
      <c r="B157" s="21">
        <f>IF(OUT!A163="", "", OUT!A163)</f>
        <v>96442</v>
      </c>
      <c r="C157" s="8" t="str">
        <f>IF(OUT!D163="", "", OUT!D163)</f>
        <v>ZZ</v>
      </c>
      <c r="D157" s="30"/>
      <c r="E157" s="8" t="str">
        <f>IF(OUT!E163="", "", OUT!E163)</f>
        <v>52 CELL</v>
      </c>
      <c r="F157" s="27" t="str">
        <f>IF(OUT!AE163="NEW", "✷", "")</f>
        <v>✷</v>
      </c>
      <c r="G157" s="11" t="str">
        <f>IF(OUT!B163="", "", OUT!B163)</f>
        <v>POINSETTIA TIDINGS LIGHT PINK</v>
      </c>
      <c r="H157" s="22">
        <f>IF(AND($K$3=1,$K$4="N"),P157,IF(AND($K$3=2,$K$4="N"),R157,IF(AND($K$3=3,$K$4="N"),T157,IF(AND($K$3=1,$K$4="Y"),V157,IF(AND($K$3=2,$K$4="Y"),X157,IF(AND($K$3=3,$K$4="Y"),Z157,"FALSE"))))))</f>
        <v>1.139</v>
      </c>
      <c r="I157" s="23">
        <f>IF(AND($K$3=1,$K$4="N"),Q157,IF(AND($K$3=2,$K$4="N"),S157,IF(AND($K$3=3,$K$4="N"),U157,IF(AND($K$3=1,$K$4="Y"),W157,IF(AND($K$3=2,$K$4="Y"),Y157,IF(AND($K$3=3,$K$4="Y"),AA157,"FALSE"))))))</f>
        <v>58.08</v>
      </c>
      <c r="J157" s="8" t="str">
        <f>IF(OUT!F163="", "", OUT!F163)</f>
        <v>STRIP TRAY</v>
      </c>
      <c r="K157" s="8">
        <f>IF(OUT!P163="", "", OUT!P163)</f>
        <v>51</v>
      </c>
      <c r="L157" s="8" t="str">
        <f>IF(OUT!AE163="", "", OUT!AE163)</f>
        <v>NEW</v>
      </c>
      <c r="M157" s="8" t="str">
        <f>IF(OUT!AG163="", "", OUT!AG163)</f>
        <v>PAT</v>
      </c>
      <c r="N157" s="8" t="str">
        <f>IF(OUT!AQ163="", "", OUT!AQ163)</f>
        <v/>
      </c>
      <c r="O157" s="8" t="str">
        <f>IF(OUT!BM163="", "", OUT!BM163)</f>
        <v>T4</v>
      </c>
      <c r="P157" s="9">
        <f>IF(OUT!N163="", "", OUT!N163)</f>
        <v>1.139</v>
      </c>
      <c r="Q157" s="10">
        <f>IF(OUT!O163="", "", OUT!O163)</f>
        <v>58.08</v>
      </c>
      <c r="R157" s="9">
        <f>IF(PPG!H163="", "", PPG!H163)</f>
        <v>1.0640000000000001</v>
      </c>
      <c r="S157" s="10">
        <f>IF(PPG!I163="", "", PPG!I163)</f>
        <v>54.26</v>
      </c>
      <c r="T157" s="9">
        <f>IF(PPG!J163="", "", PPG!J163)</f>
        <v>0.997</v>
      </c>
      <c r="U157" s="10">
        <f>IF(PPG!K163="", "", PPG!K163)</f>
        <v>50.84</v>
      </c>
      <c r="V157" s="9">
        <f>IF(PPG!Q163="", "", PPG!Q163)</f>
        <v>1.125</v>
      </c>
      <c r="W157" s="10">
        <f>IF(PPG!R163="", "", PPG!R163)</f>
        <v>57.37</v>
      </c>
      <c r="X157" s="9">
        <f>IF(PPG!S163="", "", PPG!S163)</f>
        <v>1.05</v>
      </c>
      <c r="Y157" s="10">
        <f>IF(PPG!T163="", "", PPG!T163)</f>
        <v>53.55</v>
      </c>
      <c r="Z157" s="9">
        <f>IF(PPG!U163="", "", PPG!U163)</f>
        <v>0.98399999999999999</v>
      </c>
      <c r="AA157" s="10">
        <f>IF(PPG!V163="", "", PPG!V163)</f>
        <v>50.18</v>
      </c>
      <c r="AB157" s="37" t="str">
        <f>IF(D157&lt;&gt;"",D157*I157, "0.00")</f>
        <v>0.00</v>
      </c>
    </row>
    <row r="158" spans="1:28">
      <c r="A158" s="8">
        <f>IF(OUT!C97="", "", OUT!C97)</f>
        <v>714</v>
      </c>
      <c r="B158" s="21">
        <f>IF(OUT!A97="", "", OUT!A97)</f>
        <v>84350</v>
      </c>
      <c r="C158" s="8" t="str">
        <f>IF(OUT!D97="", "", OUT!D97)</f>
        <v>ZZ</v>
      </c>
      <c r="D158" s="30"/>
      <c r="E158" s="8" t="str">
        <f>IF(OUT!E97="", "", OUT!E97)</f>
        <v>52 CELL</v>
      </c>
      <c r="F158" s="27" t="str">
        <f>IF(OUT!AE97="NEW", "✷", "")</f>
        <v/>
      </c>
      <c r="G158" s="11" t="str">
        <f>IF(OUT!B97="", "", OUT!B97)</f>
        <v>POINSETTIA TITAN RED (Early)</v>
      </c>
      <c r="H158" s="22">
        <f>IF(AND($K$3=1,$K$4="N"),P158,IF(AND($K$3=2,$K$4="N"),R158,IF(AND($K$3=3,$K$4="N"),T158,IF(AND($K$3=1,$K$4="Y"),V158,IF(AND($K$3=2,$K$4="Y"),X158,IF(AND($K$3=3,$K$4="Y"),Z158,"FALSE"))))))</f>
        <v>1.0780000000000001</v>
      </c>
      <c r="I158" s="23">
        <f>IF(AND($K$3=1,$K$4="N"),Q158,IF(AND($K$3=2,$K$4="N"),S158,IF(AND($K$3=3,$K$4="N"),U158,IF(AND($K$3=1,$K$4="Y"),W158,IF(AND($K$3=2,$K$4="Y"),Y158,IF(AND($K$3=3,$K$4="Y"),AA158,"FALSE"))))))</f>
        <v>54.97</v>
      </c>
      <c r="J158" s="8" t="str">
        <f>IF(OUT!F97="", "", OUT!F97)</f>
        <v>STRIP TRAY</v>
      </c>
      <c r="K158" s="8">
        <f>IF(OUT!P97="", "", OUT!P97)</f>
        <v>51</v>
      </c>
      <c r="L158" s="8" t="str">
        <f>IF(OUT!AE97="", "", OUT!AE97)</f>
        <v/>
      </c>
      <c r="M158" s="8" t="str">
        <f>IF(OUT!AG97="", "", OUT!AG97)</f>
        <v>PAT</v>
      </c>
      <c r="N158" s="8" t="str">
        <f>IF(OUT!AQ97="", "", OUT!AQ97)</f>
        <v/>
      </c>
      <c r="O158" s="8" t="str">
        <f>IF(OUT!BM97="", "", OUT!BM97)</f>
        <v>T4</v>
      </c>
      <c r="P158" s="9">
        <f>IF(OUT!N97="", "", OUT!N97)</f>
        <v>1.0780000000000001</v>
      </c>
      <c r="Q158" s="10">
        <f>IF(OUT!O97="", "", OUT!O97)</f>
        <v>54.97</v>
      </c>
      <c r="R158" s="9">
        <f>IF(PPG!H97="", "", PPG!H97)</f>
        <v>1.006</v>
      </c>
      <c r="S158" s="10">
        <f>IF(PPG!I97="", "", PPG!I97)</f>
        <v>51.3</v>
      </c>
      <c r="T158" s="9">
        <f>IF(PPG!J97="", "", PPG!J97)</f>
        <v>0.94099999999999995</v>
      </c>
      <c r="U158" s="10">
        <f>IF(PPG!K97="", "", PPG!K97)</f>
        <v>47.99</v>
      </c>
      <c r="V158" s="9">
        <f>IF(PPG!Q97="", "", PPG!Q97)</f>
        <v>1.0629999999999999</v>
      </c>
      <c r="W158" s="10">
        <f>IF(PPG!R97="", "", PPG!R97)</f>
        <v>54.21</v>
      </c>
      <c r="X158" s="9">
        <f>IF(PPG!S97="", "", PPG!S97)</f>
        <v>0.99199999999999999</v>
      </c>
      <c r="Y158" s="10">
        <f>IF(PPG!T97="", "", PPG!T97)</f>
        <v>50.59</v>
      </c>
      <c r="Z158" s="9">
        <f>IF(PPG!U97="", "", PPG!U97)</f>
        <v>0.92900000000000005</v>
      </c>
      <c r="AA158" s="10">
        <f>IF(PPG!V97="", "", PPG!V97)</f>
        <v>47.37</v>
      </c>
      <c r="AB158" s="37" t="str">
        <f>IF(D158&lt;&gt;"",D158*I158, "0.00")</f>
        <v>0.00</v>
      </c>
    </row>
    <row r="159" spans="1:28">
      <c r="A159" s="8">
        <f>IF(OUT!C140="", "", OUT!C140)</f>
        <v>714</v>
      </c>
      <c r="B159" s="21">
        <f>IF(OUT!A140="", "", OUT!A140)</f>
        <v>94361</v>
      </c>
      <c r="C159" s="8" t="str">
        <f>IF(OUT!D140="", "", OUT!D140)</f>
        <v>ZZ</v>
      </c>
      <c r="D159" s="30"/>
      <c r="E159" s="8" t="str">
        <f>IF(OUT!E140="", "", OUT!E140)</f>
        <v>52 CELL</v>
      </c>
      <c r="F159" s="27" t="str">
        <f>IF(OUT!AE140="NEW", "✷", "")</f>
        <v/>
      </c>
      <c r="G159" s="11" t="str">
        <f>IF(OUT!B140="", "", OUT!B140)</f>
        <v>POINSETTIA TORO RED</v>
      </c>
      <c r="H159" s="22">
        <f>IF(AND($K$3=1,$K$4="N"),P159,IF(AND($K$3=2,$K$4="N"),R159,IF(AND($K$3=3,$K$4="N"),T159,IF(AND($K$3=1,$K$4="Y"),V159,IF(AND($K$3=2,$K$4="Y"),X159,IF(AND($K$3=3,$K$4="Y"),Z159,"FALSE"))))))</f>
        <v>1.0780000000000001</v>
      </c>
      <c r="I159" s="23">
        <f>IF(AND($K$3=1,$K$4="N"),Q159,IF(AND($K$3=2,$K$4="N"),S159,IF(AND($K$3=3,$K$4="N"),U159,IF(AND($K$3=1,$K$4="Y"),W159,IF(AND($K$3=2,$K$4="Y"),Y159,IF(AND($K$3=3,$K$4="Y"),AA159,"FALSE"))))))</f>
        <v>54.97</v>
      </c>
      <c r="J159" s="8" t="str">
        <f>IF(OUT!F140="", "", OUT!F140)</f>
        <v>STRIP TRAY</v>
      </c>
      <c r="K159" s="8">
        <f>IF(OUT!P140="", "", OUT!P140)</f>
        <v>51</v>
      </c>
      <c r="L159" s="8" t="str">
        <f>IF(OUT!AE140="", "", OUT!AE140)</f>
        <v/>
      </c>
      <c r="M159" s="8" t="str">
        <f>IF(OUT!AG140="", "", OUT!AG140)</f>
        <v>PAT</v>
      </c>
      <c r="N159" s="8" t="str">
        <f>IF(OUT!AQ140="", "", OUT!AQ140)</f>
        <v/>
      </c>
      <c r="O159" s="8" t="str">
        <f>IF(OUT!BM140="", "", OUT!BM140)</f>
        <v>T4</v>
      </c>
      <c r="P159" s="9">
        <f>IF(OUT!N140="", "", OUT!N140)</f>
        <v>1.0780000000000001</v>
      </c>
      <c r="Q159" s="10">
        <f>IF(OUT!O140="", "", OUT!O140)</f>
        <v>54.97</v>
      </c>
      <c r="R159" s="9">
        <f>IF(PPG!H140="", "", PPG!H140)</f>
        <v>1.006</v>
      </c>
      <c r="S159" s="10">
        <f>IF(PPG!I140="", "", PPG!I140)</f>
        <v>51.3</v>
      </c>
      <c r="T159" s="9">
        <f>IF(PPG!J140="", "", PPG!J140)</f>
        <v>0.94099999999999995</v>
      </c>
      <c r="U159" s="10">
        <f>IF(PPG!K140="", "", PPG!K140)</f>
        <v>47.99</v>
      </c>
      <c r="V159" s="9">
        <f>IF(PPG!Q140="", "", PPG!Q140)</f>
        <v>1.0629999999999999</v>
      </c>
      <c r="W159" s="10">
        <f>IF(PPG!R140="", "", PPG!R140)</f>
        <v>54.21</v>
      </c>
      <c r="X159" s="9">
        <f>IF(PPG!S140="", "", PPG!S140)</f>
        <v>0.99199999999999999</v>
      </c>
      <c r="Y159" s="10">
        <f>IF(PPG!T140="", "", PPG!T140)</f>
        <v>50.59</v>
      </c>
      <c r="Z159" s="9">
        <f>IF(PPG!U140="", "", PPG!U140)</f>
        <v>0.92900000000000005</v>
      </c>
      <c r="AA159" s="10">
        <f>IF(PPG!V140="", "", PPG!V140)</f>
        <v>47.37</v>
      </c>
      <c r="AB159" s="37" t="str">
        <f>IF(D159&lt;&gt;"",D159*I159, "0.00")</f>
        <v>0.00</v>
      </c>
    </row>
    <row r="160" spans="1:28">
      <c r="A160" s="8">
        <f>IF(OUT!C50="", "", OUT!C50)</f>
        <v>714</v>
      </c>
      <c r="B160" s="21">
        <f>IF(OUT!A50="", "", OUT!A50)</f>
        <v>72238</v>
      </c>
      <c r="C160" s="8" t="str">
        <f>IF(OUT!D50="", "", OUT!D50)</f>
        <v>ZZ</v>
      </c>
      <c r="D160" s="30"/>
      <c r="E160" s="8" t="str">
        <f>IF(OUT!E50="", "", OUT!E50)</f>
        <v>52 CELL</v>
      </c>
      <c r="F160" s="27" t="str">
        <f>IF(OUT!AE50="NEW", "✷", "")</f>
        <v/>
      </c>
      <c r="G160" s="11" t="str">
        <f>IF(OUT!B50="", "", OUT!B50)</f>
        <v>POINSETTIA VALENTINE (Midseason Dark Red Ruffled)</v>
      </c>
      <c r="H160" s="22">
        <f>IF(AND($K$3=1,$K$4="N"),P160,IF(AND($K$3=2,$K$4="N"),R160,IF(AND($K$3=3,$K$4="N"),T160,IF(AND($K$3=1,$K$4="Y"),V160,IF(AND($K$3=2,$K$4="Y"),X160,IF(AND($K$3=3,$K$4="Y"),Z160,"FALSE"))))))</f>
        <v>1.0780000000000001</v>
      </c>
      <c r="I160" s="23">
        <f>IF(AND($K$3=1,$K$4="N"),Q160,IF(AND($K$3=2,$K$4="N"),S160,IF(AND($K$3=3,$K$4="N"),U160,IF(AND($K$3=1,$K$4="Y"),W160,IF(AND($K$3=2,$K$4="Y"),Y160,IF(AND($K$3=3,$K$4="Y"),AA160,"FALSE"))))))</f>
        <v>54.97</v>
      </c>
      <c r="J160" s="8" t="str">
        <f>IF(OUT!F50="", "", OUT!F50)</f>
        <v>STRIP TRAY</v>
      </c>
      <c r="K160" s="8">
        <f>IF(OUT!P50="", "", OUT!P50)</f>
        <v>51</v>
      </c>
      <c r="L160" s="8" t="str">
        <f>IF(OUT!AE50="", "", OUT!AE50)</f>
        <v/>
      </c>
      <c r="M160" s="8" t="str">
        <f>IF(OUT!AG50="", "", OUT!AG50)</f>
        <v>PAT</v>
      </c>
      <c r="N160" s="8" t="str">
        <f>IF(OUT!AQ50="", "", OUT!AQ50)</f>
        <v/>
      </c>
      <c r="O160" s="8" t="str">
        <f>IF(OUT!BM50="", "", OUT!BM50)</f>
        <v>T4</v>
      </c>
      <c r="P160" s="9">
        <f>IF(OUT!N50="", "", OUT!N50)</f>
        <v>1.0780000000000001</v>
      </c>
      <c r="Q160" s="10">
        <f>IF(OUT!O50="", "", OUT!O50)</f>
        <v>54.97</v>
      </c>
      <c r="R160" s="9">
        <f>IF(PPG!H50="", "", PPG!H50)</f>
        <v>1.006</v>
      </c>
      <c r="S160" s="10">
        <f>IF(PPG!I50="", "", PPG!I50)</f>
        <v>51.3</v>
      </c>
      <c r="T160" s="9">
        <f>IF(PPG!J50="", "", PPG!J50)</f>
        <v>0.94099999999999995</v>
      </c>
      <c r="U160" s="10">
        <f>IF(PPG!K50="", "", PPG!K50)</f>
        <v>47.99</v>
      </c>
      <c r="V160" s="9">
        <f>IF(PPG!Q50="", "", PPG!Q50)</f>
        <v>1.0629999999999999</v>
      </c>
      <c r="W160" s="10">
        <f>IF(PPG!R50="", "", PPG!R50)</f>
        <v>54.21</v>
      </c>
      <c r="X160" s="9">
        <f>IF(PPG!S50="", "", PPG!S50)</f>
        <v>0.99199999999999999</v>
      </c>
      <c r="Y160" s="10">
        <f>IF(PPG!T50="", "", PPG!T50)</f>
        <v>50.59</v>
      </c>
      <c r="Z160" s="9">
        <f>IF(PPG!U50="", "", PPG!U50)</f>
        <v>0.92900000000000005</v>
      </c>
      <c r="AA160" s="10">
        <f>IF(PPG!V50="", "", PPG!V50)</f>
        <v>47.37</v>
      </c>
      <c r="AB160" s="37" t="str">
        <f>IF(D160&lt;&gt;"",D160*I160, "0.00")</f>
        <v>0.00</v>
      </c>
    </row>
    <row r="161" spans="1:28">
      <c r="A161" s="8">
        <f>IF(OUT!C84="", "", OUT!C84)</f>
        <v>714</v>
      </c>
      <c r="B161" s="21">
        <f>IF(OUT!A84="", "", OUT!A84)</f>
        <v>80853</v>
      </c>
      <c r="C161" s="8" t="str">
        <f>IF(OUT!D84="", "", OUT!D84)</f>
        <v>ZZ</v>
      </c>
      <c r="D161" s="30"/>
      <c r="E161" s="8" t="str">
        <f>IF(OUT!E84="", "", OUT!E84)</f>
        <v>52 CELL</v>
      </c>
      <c r="F161" s="27" t="str">
        <f>IF(OUT!AE84="NEW", "✷", "")</f>
        <v/>
      </c>
      <c r="G161" s="11" t="str">
        <f>IF(OUT!B84="", "", OUT!B84)</f>
        <v>POINSETTIA VIKING CINNAMON (Midseason Apricot Sprinkle)</v>
      </c>
      <c r="H161" s="22">
        <f>IF(AND($K$3=1,$K$4="N"),P161,IF(AND($K$3=2,$K$4="N"),R161,IF(AND($K$3=3,$K$4="N"),T161,IF(AND($K$3=1,$K$4="Y"),V161,IF(AND($K$3=2,$K$4="Y"),X161,IF(AND($K$3=3,$K$4="Y"),Z161,"FALSE"))))))</f>
        <v>1.018</v>
      </c>
      <c r="I161" s="23">
        <f>IF(AND($K$3=1,$K$4="N"),Q161,IF(AND($K$3=2,$K$4="N"),S161,IF(AND($K$3=3,$K$4="N"),U161,IF(AND($K$3=1,$K$4="Y"),W161,IF(AND($K$3=2,$K$4="Y"),Y161,IF(AND($K$3=3,$K$4="Y"),AA161,"FALSE"))))))</f>
        <v>51.91</v>
      </c>
      <c r="J161" s="8" t="str">
        <f>IF(OUT!F84="", "", OUT!F84)</f>
        <v>STRIP TRAY</v>
      </c>
      <c r="K161" s="8">
        <f>IF(OUT!P84="", "", OUT!P84)</f>
        <v>51</v>
      </c>
      <c r="L161" s="8" t="str">
        <f>IF(OUT!AE84="", "", OUT!AE84)</f>
        <v/>
      </c>
      <c r="M161" s="8" t="str">
        <f>IF(OUT!AG84="", "", OUT!AG84)</f>
        <v>PAT</v>
      </c>
      <c r="N161" s="8" t="str">
        <f>IF(OUT!AQ84="", "", OUT!AQ84)</f>
        <v/>
      </c>
      <c r="O161" s="8" t="str">
        <f>IF(OUT!BM84="", "", OUT!BM84)</f>
        <v>T4</v>
      </c>
      <c r="P161" s="9">
        <f>IF(OUT!N84="", "", OUT!N84)</f>
        <v>1.018</v>
      </c>
      <c r="Q161" s="10">
        <f>IF(OUT!O84="", "", OUT!O84)</f>
        <v>51.91</v>
      </c>
      <c r="R161" s="9">
        <f>IF(PPG!H84="", "", PPG!H84)</f>
        <v>0.94899999999999995</v>
      </c>
      <c r="S161" s="10">
        <f>IF(PPG!I84="", "", PPG!I84)</f>
        <v>48.39</v>
      </c>
      <c r="T161" s="9">
        <f>IF(PPG!J84="", "", PPG!J84)</f>
        <v>0.88800000000000001</v>
      </c>
      <c r="U161" s="10">
        <f>IF(PPG!K84="", "", PPG!K84)</f>
        <v>45.28</v>
      </c>
      <c r="V161" s="9">
        <f>IF(PPG!Q84="", "", PPG!Q84)</f>
        <v>1.0029999999999999</v>
      </c>
      <c r="W161" s="10">
        <f>IF(PPG!R84="", "", PPG!R84)</f>
        <v>51.15</v>
      </c>
      <c r="X161" s="9">
        <f>IF(PPG!S84="", "", PPG!S84)</f>
        <v>0.93600000000000005</v>
      </c>
      <c r="Y161" s="10">
        <f>IF(PPG!T84="", "", PPG!T84)</f>
        <v>47.73</v>
      </c>
      <c r="Z161" s="9">
        <f>IF(PPG!U84="", "", PPG!U84)</f>
        <v>0.875</v>
      </c>
      <c r="AA161" s="10">
        <f>IF(PPG!V84="", "", PPG!V84)</f>
        <v>44.62</v>
      </c>
      <c r="AB161" s="37" t="str">
        <f>IF(D161&lt;&gt;"",D161*I161, "0.00")</f>
        <v>0.00</v>
      </c>
    </row>
    <row r="162" spans="1:28">
      <c r="A162" s="8">
        <f>IF(OUT!C137="", "", OUT!C137)</f>
        <v>714</v>
      </c>
      <c r="B162" s="21">
        <f>IF(OUT!A137="", "", OUT!A137)</f>
        <v>94358</v>
      </c>
      <c r="C162" s="8" t="str">
        <f>IF(OUT!D137="", "", OUT!D137)</f>
        <v>ZZ</v>
      </c>
      <c r="D162" s="30"/>
      <c r="E162" s="8" t="str">
        <f>IF(OUT!E137="", "", OUT!E137)</f>
        <v>52 CELL</v>
      </c>
      <c r="F162" s="27" t="str">
        <f>IF(OUT!AE137="NEW", "✷", "")</f>
        <v/>
      </c>
      <c r="G162" s="11" t="str">
        <f>IF(OUT!B137="", "", OUT!B137)</f>
        <v>POINSETTIA VIKING PRO RED</v>
      </c>
      <c r="H162" s="22">
        <f>IF(AND($K$3=1,$K$4="N"),P162,IF(AND($K$3=2,$K$4="N"),R162,IF(AND($K$3=3,$K$4="N"),T162,IF(AND($K$3=1,$K$4="Y"),V162,IF(AND($K$3=2,$K$4="Y"),X162,IF(AND($K$3=3,$K$4="Y"),Z162,"FALSE"))))))</f>
        <v>1.018</v>
      </c>
      <c r="I162" s="23">
        <f>IF(AND($K$3=1,$K$4="N"),Q162,IF(AND($K$3=2,$K$4="N"),S162,IF(AND($K$3=3,$K$4="N"),U162,IF(AND($K$3=1,$K$4="Y"),W162,IF(AND($K$3=2,$K$4="Y"),Y162,IF(AND($K$3=3,$K$4="Y"),AA162,"FALSE"))))))</f>
        <v>51.91</v>
      </c>
      <c r="J162" s="8" t="str">
        <f>IF(OUT!F137="", "", OUT!F137)</f>
        <v>STRIP TRAY</v>
      </c>
      <c r="K162" s="8">
        <f>IF(OUT!P137="", "", OUT!P137)</f>
        <v>51</v>
      </c>
      <c r="L162" s="8" t="str">
        <f>IF(OUT!AE137="", "", OUT!AE137)</f>
        <v/>
      </c>
      <c r="M162" s="8" t="str">
        <f>IF(OUT!AG137="", "", OUT!AG137)</f>
        <v/>
      </c>
      <c r="N162" s="8" t="str">
        <f>IF(OUT!AQ137="", "", OUT!AQ137)</f>
        <v/>
      </c>
      <c r="O162" s="8" t="str">
        <f>IF(OUT!BM137="", "", OUT!BM137)</f>
        <v>T4</v>
      </c>
      <c r="P162" s="9">
        <f>IF(OUT!N137="", "", OUT!N137)</f>
        <v>1.018</v>
      </c>
      <c r="Q162" s="10">
        <f>IF(OUT!O137="", "", OUT!O137)</f>
        <v>51.91</v>
      </c>
      <c r="R162" s="9">
        <f>IF(PPG!H137="", "", PPG!H137)</f>
        <v>0.94899999999999995</v>
      </c>
      <c r="S162" s="10">
        <f>IF(PPG!I137="", "", PPG!I137)</f>
        <v>48.39</v>
      </c>
      <c r="T162" s="9">
        <f>IF(PPG!J137="", "", PPG!J137)</f>
        <v>0.88800000000000001</v>
      </c>
      <c r="U162" s="10">
        <f>IF(PPG!K137="", "", PPG!K137)</f>
        <v>45.28</v>
      </c>
      <c r="V162" s="9">
        <f>IF(PPG!Q137="", "", PPG!Q137)</f>
        <v>1.0029999999999999</v>
      </c>
      <c r="W162" s="10">
        <f>IF(PPG!R137="", "", PPG!R137)</f>
        <v>51.15</v>
      </c>
      <c r="X162" s="9">
        <f>IF(PPG!S137="", "", PPG!S137)</f>
        <v>0.93600000000000005</v>
      </c>
      <c r="Y162" s="10">
        <f>IF(PPG!T137="", "", PPG!T137)</f>
        <v>47.73</v>
      </c>
      <c r="Z162" s="9">
        <f>IF(PPG!U137="", "", PPG!U137)</f>
        <v>0.875</v>
      </c>
      <c r="AA162" s="10">
        <f>IF(PPG!V137="", "", PPG!V137)</f>
        <v>44.62</v>
      </c>
      <c r="AB162" s="37" t="str">
        <f>IF(D162&lt;&gt;"",D162*I162, "0.00")</f>
        <v>0.00</v>
      </c>
    </row>
    <row r="163" spans="1:28">
      <c r="A163" s="8">
        <f>IF(OUT!C85="", "", OUT!C85)</f>
        <v>714</v>
      </c>
      <c r="B163" s="21">
        <f>IF(OUT!A85="", "", OUT!A85)</f>
        <v>80854</v>
      </c>
      <c r="C163" s="8" t="str">
        <f>IF(OUT!D85="", "", OUT!D85)</f>
        <v>ZZ</v>
      </c>
      <c r="D163" s="30"/>
      <c r="E163" s="8" t="str">
        <f>IF(OUT!E85="", "", OUT!E85)</f>
        <v>52 CELL</v>
      </c>
      <c r="F163" s="27" t="str">
        <f>IF(OUT!AE85="NEW", "✷", "")</f>
        <v/>
      </c>
      <c r="G163" s="11" t="str">
        <f>IF(OUT!B85="", "", OUT!B85)</f>
        <v>POINSETTIA VIKING RED (Midseason)</v>
      </c>
      <c r="H163" s="22">
        <f>IF(AND($K$3=1,$K$4="N"),P163,IF(AND($K$3=2,$K$4="N"),R163,IF(AND($K$3=3,$K$4="N"),T163,IF(AND($K$3=1,$K$4="Y"),V163,IF(AND($K$3=2,$K$4="Y"),X163,IF(AND($K$3=3,$K$4="Y"),Z163,"FALSE"))))))</f>
        <v>1.018</v>
      </c>
      <c r="I163" s="23">
        <f>IF(AND($K$3=1,$K$4="N"),Q163,IF(AND($K$3=2,$K$4="N"),S163,IF(AND($K$3=3,$K$4="N"),U163,IF(AND($K$3=1,$K$4="Y"),W163,IF(AND($K$3=2,$K$4="Y"),Y163,IF(AND($K$3=3,$K$4="Y"),AA163,"FALSE"))))))</f>
        <v>51.91</v>
      </c>
      <c r="J163" s="8" t="str">
        <f>IF(OUT!F85="", "", OUT!F85)</f>
        <v>STRIP TRAY</v>
      </c>
      <c r="K163" s="8">
        <f>IF(OUT!P85="", "", OUT!P85)</f>
        <v>51</v>
      </c>
      <c r="L163" s="8" t="str">
        <f>IF(OUT!AE85="", "", OUT!AE85)</f>
        <v/>
      </c>
      <c r="M163" s="8" t="str">
        <f>IF(OUT!AG85="", "", OUT!AG85)</f>
        <v>PAT</v>
      </c>
      <c r="N163" s="8" t="str">
        <f>IF(OUT!AQ85="", "", OUT!AQ85)</f>
        <v/>
      </c>
      <c r="O163" s="8" t="str">
        <f>IF(OUT!BM85="", "", OUT!BM85)</f>
        <v>T4</v>
      </c>
      <c r="P163" s="9">
        <f>IF(OUT!N85="", "", OUT!N85)</f>
        <v>1.018</v>
      </c>
      <c r="Q163" s="10">
        <f>IF(OUT!O85="", "", OUT!O85)</f>
        <v>51.91</v>
      </c>
      <c r="R163" s="9">
        <f>IF(PPG!H85="", "", PPG!H85)</f>
        <v>0.94899999999999995</v>
      </c>
      <c r="S163" s="10">
        <f>IF(PPG!I85="", "", PPG!I85)</f>
        <v>48.39</v>
      </c>
      <c r="T163" s="9">
        <f>IF(PPG!J85="", "", PPG!J85)</f>
        <v>0.88800000000000001</v>
      </c>
      <c r="U163" s="10">
        <f>IF(PPG!K85="", "", PPG!K85)</f>
        <v>45.28</v>
      </c>
      <c r="V163" s="9">
        <f>IF(PPG!Q85="", "", PPG!Q85)</f>
        <v>1.0029999999999999</v>
      </c>
      <c r="W163" s="10">
        <f>IF(PPG!R85="", "", PPG!R85)</f>
        <v>51.15</v>
      </c>
      <c r="X163" s="9">
        <f>IF(PPG!S85="", "", PPG!S85)</f>
        <v>0.93600000000000005</v>
      </c>
      <c r="Y163" s="10">
        <f>IF(PPG!T85="", "", PPG!T85)</f>
        <v>47.73</v>
      </c>
      <c r="Z163" s="9">
        <f>IF(PPG!U85="", "", PPG!U85)</f>
        <v>0.875</v>
      </c>
      <c r="AA163" s="10">
        <f>IF(PPG!V85="", "", PPG!V85)</f>
        <v>44.62</v>
      </c>
      <c r="AB163" s="37" t="str">
        <f>IF(D163&lt;&gt;"",D163*I163, "0.00")</f>
        <v>0.00</v>
      </c>
    </row>
    <row r="164" spans="1:28">
      <c r="A164" s="8">
        <f>IF(OUT!C141="", "", OUT!C141)</f>
        <v>714</v>
      </c>
      <c r="B164" s="21">
        <f>IF(OUT!A141="", "", OUT!A141)</f>
        <v>94362</v>
      </c>
      <c r="C164" s="8" t="str">
        <f>IF(OUT!D141="", "", OUT!D141)</f>
        <v>ZZ</v>
      </c>
      <c r="D164" s="30"/>
      <c r="E164" s="8" t="str">
        <f>IF(OUT!E141="", "", OUT!E141)</f>
        <v>52 CELL</v>
      </c>
      <c r="F164" s="27" t="str">
        <f>IF(OUT!AE141="NEW", "✷", "")</f>
        <v/>
      </c>
      <c r="G164" s="11" t="str">
        <f>IF(OUT!B141="", "", OUT!B141)</f>
        <v>POINSETTIA VIRGO WHITE</v>
      </c>
      <c r="H164" s="22">
        <f>IF(AND($K$3=1,$K$4="N"),P164,IF(AND($K$3=2,$K$4="N"),R164,IF(AND($K$3=3,$K$4="N"),T164,IF(AND($K$3=1,$K$4="Y"),V164,IF(AND($K$3=2,$K$4="Y"),X164,IF(AND($K$3=3,$K$4="Y"),Z164,"FALSE"))))))</f>
        <v>1.0780000000000001</v>
      </c>
      <c r="I164" s="23">
        <f>IF(AND($K$3=1,$K$4="N"),Q164,IF(AND($K$3=2,$K$4="N"),S164,IF(AND($K$3=3,$K$4="N"),U164,IF(AND($K$3=1,$K$4="Y"),W164,IF(AND($K$3=2,$K$4="Y"),Y164,IF(AND($K$3=3,$K$4="Y"),AA164,"FALSE"))))))</f>
        <v>54.97</v>
      </c>
      <c r="J164" s="8" t="str">
        <f>IF(OUT!F141="", "", OUT!F141)</f>
        <v>STRIP TRAY</v>
      </c>
      <c r="K164" s="8">
        <f>IF(OUT!P141="", "", OUT!P141)</f>
        <v>51</v>
      </c>
      <c r="L164" s="8" t="str">
        <f>IF(OUT!AE141="", "", OUT!AE141)</f>
        <v/>
      </c>
      <c r="M164" s="8" t="str">
        <f>IF(OUT!AG141="", "", OUT!AG141)</f>
        <v>PAT</v>
      </c>
      <c r="N164" s="8" t="str">
        <f>IF(OUT!AQ141="", "", OUT!AQ141)</f>
        <v/>
      </c>
      <c r="O164" s="8" t="str">
        <f>IF(OUT!BM141="", "", OUT!BM141)</f>
        <v>T4</v>
      </c>
      <c r="P164" s="9">
        <f>IF(OUT!N141="", "", OUT!N141)</f>
        <v>1.0780000000000001</v>
      </c>
      <c r="Q164" s="10">
        <f>IF(OUT!O141="", "", OUT!O141)</f>
        <v>54.97</v>
      </c>
      <c r="R164" s="9">
        <f>IF(PPG!H141="", "", PPG!H141)</f>
        <v>1.006</v>
      </c>
      <c r="S164" s="10">
        <f>IF(PPG!I141="", "", PPG!I141)</f>
        <v>51.3</v>
      </c>
      <c r="T164" s="9">
        <f>IF(PPG!J141="", "", PPG!J141)</f>
        <v>0.94099999999999995</v>
      </c>
      <c r="U164" s="10">
        <f>IF(PPG!K141="", "", PPG!K141)</f>
        <v>47.99</v>
      </c>
      <c r="V164" s="9">
        <f>IF(PPG!Q141="", "", PPG!Q141)</f>
        <v>1.0629999999999999</v>
      </c>
      <c r="W164" s="10">
        <f>IF(PPG!R141="", "", PPG!R141)</f>
        <v>54.21</v>
      </c>
      <c r="X164" s="9">
        <f>IF(PPG!S141="", "", PPG!S141)</f>
        <v>0.99199999999999999</v>
      </c>
      <c r="Y164" s="10">
        <f>IF(PPG!T141="", "", PPG!T141)</f>
        <v>50.59</v>
      </c>
      <c r="Z164" s="9">
        <f>IF(PPG!U141="", "", PPG!U141)</f>
        <v>0.92900000000000005</v>
      </c>
      <c r="AA164" s="10">
        <f>IF(PPG!V141="", "", PPG!V141)</f>
        <v>47.37</v>
      </c>
      <c r="AB164" s="37" t="str">
        <f>IF(D164&lt;&gt;"",D164*I164, "0.00")</f>
        <v>0.00</v>
      </c>
    </row>
    <row r="165" spans="1:28">
      <c r="A165" s="8">
        <f>IF(OUT!C8="", "", OUT!C8)</f>
        <v>714</v>
      </c>
      <c r="B165" s="21">
        <f>IF(OUT!A8="", "", OUT!A8)</f>
        <v>40766</v>
      </c>
      <c r="C165" s="8" t="str">
        <f>IF(OUT!D8="", "", OUT!D8)</f>
        <v>ZZ</v>
      </c>
      <c r="D165" s="30"/>
      <c r="E165" s="8" t="str">
        <f>IF(OUT!E8="", "", OUT!E8)</f>
        <v>52 CELL</v>
      </c>
      <c r="F165" s="27" t="str">
        <f>IF(OUT!AE8="NEW", "✷", "")</f>
        <v/>
      </c>
      <c r="G165" s="11" t="str">
        <f>IF(OUT!B8="", "", OUT!B8)</f>
        <v>POINSETTIA WHITE WONDER (Midseason)</v>
      </c>
      <c r="H165" s="22">
        <f>IF(AND($K$3=1,$K$4="N"),P165,IF(AND($K$3=2,$K$4="N"),R165,IF(AND($K$3=3,$K$4="N"),T165,IF(AND($K$3=1,$K$4="Y"),V165,IF(AND($K$3=2,$K$4="Y"),X165,IF(AND($K$3=3,$K$4="Y"),Z165,"FALSE"))))))</f>
        <v>1.018</v>
      </c>
      <c r="I165" s="23">
        <f>IF(AND($K$3=1,$K$4="N"),Q165,IF(AND($K$3=2,$K$4="N"),S165,IF(AND($K$3=3,$K$4="N"),U165,IF(AND($K$3=1,$K$4="Y"),W165,IF(AND($K$3=2,$K$4="Y"),Y165,IF(AND($K$3=3,$K$4="Y"),AA165,"FALSE"))))))</f>
        <v>51.91</v>
      </c>
      <c r="J165" s="8" t="str">
        <f>IF(OUT!F8="", "", OUT!F8)</f>
        <v>STRIP TRAY</v>
      </c>
      <c r="K165" s="8">
        <f>IF(OUT!P8="", "", OUT!P8)</f>
        <v>51</v>
      </c>
      <c r="L165" s="8" t="str">
        <f>IF(OUT!AE8="", "", OUT!AE8)</f>
        <v/>
      </c>
      <c r="M165" s="8" t="str">
        <f>IF(OUT!AG8="", "", OUT!AG8)</f>
        <v>PAT</v>
      </c>
      <c r="N165" s="8" t="str">
        <f>IF(OUT!AQ8="", "", OUT!AQ8)</f>
        <v/>
      </c>
      <c r="O165" s="8" t="str">
        <f>IF(OUT!BM8="", "", OUT!BM8)</f>
        <v>T4</v>
      </c>
      <c r="P165" s="9">
        <f>IF(OUT!N8="", "", OUT!N8)</f>
        <v>1.018</v>
      </c>
      <c r="Q165" s="10">
        <f>IF(OUT!O8="", "", OUT!O8)</f>
        <v>51.91</v>
      </c>
      <c r="R165" s="9">
        <f>IF(PPG!H8="", "", PPG!H8)</f>
        <v>0.94899999999999995</v>
      </c>
      <c r="S165" s="10">
        <f>IF(PPG!I8="", "", PPG!I8)</f>
        <v>48.39</v>
      </c>
      <c r="T165" s="9">
        <f>IF(PPG!J8="", "", PPG!J8)</f>
        <v>0.88800000000000001</v>
      </c>
      <c r="U165" s="10">
        <f>IF(PPG!K8="", "", PPG!K8)</f>
        <v>45.28</v>
      </c>
      <c r="V165" s="9">
        <f>IF(PPG!Q8="", "", PPG!Q8)</f>
        <v>1.0029999999999999</v>
      </c>
      <c r="W165" s="10">
        <f>IF(PPG!R8="", "", PPG!R8)</f>
        <v>51.15</v>
      </c>
      <c r="X165" s="9">
        <f>IF(PPG!S8="", "", PPG!S8)</f>
        <v>0.93600000000000005</v>
      </c>
      <c r="Y165" s="10">
        <f>IF(PPG!T8="", "", PPG!T8)</f>
        <v>47.73</v>
      </c>
      <c r="Z165" s="9">
        <f>IF(PPG!U8="", "", PPG!U8)</f>
        <v>0.875</v>
      </c>
      <c r="AA165" s="10">
        <f>IF(PPG!V8="", "", PPG!V8)</f>
        <v>44.62</v>
      </c>
      <c r="AB165" s="37" t="str">
        <f>IF(D165&lt;&gt;"",D165*I165, "0.00")</f>
        <v>0.00</v>
      </c>
    </row>
    <row r="166" spans="1:28">
      <c r="A166" s="8">
        <f>IF(OUT!C15="", "", OUT!C15)</f>
        <v>714</v>
      </c>
      <c r="B166" s="21">
        <f>IF(OUT!A15="", "", OUT!A15)</f>
        <v>56571</v>
      </c>
      <c r="C166" s="8" t="str">
        <f>IF(OUT!D15="", "", OUT!D15)</f>
        <v>ZZ</v>
      </c>
      <c r="D166" s="30"/>
      <c r="E166" s="8" t="str">
        <f>IF(OUT!E15="", "", OUT!E15)</f>
        <v>52 CELL</v>
      </c>
      <c r="F166" s="27" t="str">
        <f>IF(OUT!AE15="NEW", "✷", "")</f>
        <v/>
      </c>
      <c r="G166" s="11" t="str">
        <f>IF(OUT!B15="", "", OUT!B15)</f>
        <v>POINSETTIA WHITESTAR (Early White)</v>
      </c>
      <c r="H166" s="22">
        <f>IF(AND($K$3=1,$K$4="N"),P166,IF(AND($K$3=2,$K$4="N"),R166,IF(AND($K$3=3,$K$4="N"),T166,IF(AND($K$3=1,$K$4="Y"),V166,IF(AND($K$3=2,$K$4="Y"),X166,IF(AND($K$3=3,$K$4="Y"),Z166,"FALSE"))))))</f>
        <v>1.0780000000000001</v>
      </c>
      <c r="I166" s="23">
        <f>IF(AND($K$3=1,$K$4="N"),Q166,IF(AND($K$3=2,$K$4="N"),S166,IF(AND($K$3=3,$K$4="N"),U166,IF(AND($K$3=1,$K$4="Y"),W166,IF(AND($K$3=2,$K$4="Y"),Y166,IF(AND($K$3=3,$K$4="Y"),AA166,"FALSE"))))))</f>
        <v>54.97</v>
      </c>
      <c r="J166" s="8" t="str">
        <f>IF(OUT!F15="", "", OUT!F15)</f>
        <v>STRIP TRAY</v>
      </c>
      <c r="K166" s="8">
        <f>IF(OUT!P15="", "", OUT!P15)</f>
        <v>51</v>
      </c>
      <c r="L166" s="8" t="str">
        <f>IF(OUT!AE15="", "", OUT!AE15)</f>
        <v/>
      </c>
      <c r="M166" s="8" t="str">
        <f>IF(OUT!AG15="", "", OUT!AG15)</f>
        <v>PAT</v>
      </c>
      <c r="N166" s="8" t="str">
        <f>IF(OUT!AQ15="", "", OUT!AQ15)</f>
        <v/>
      </c>
      <c r="O166" s="8" t="str">
        <f>IF(OUT!BM15="", "", OUT!BM15)</f>
        <v>T4</v>
      </c>
      <c r="P166" s="9">
        <f>IF(OUT!N15="", "", OUT!N15)</f>
        <v>1.0780000000000001</v>
      </c>
      <c r="Q166" s="10">
        <f>IF(OUT!O15="", "", OUT!O15)</f>
        <v>54.97</v>
      </c>
      <c r="R166" s="9">
        <f>IF(PPG!H15="", "", PPG!H15)</f>
        <v>1.006</v>
      </c>
      <c r="S166" s="10">
        <f>IF(PPG!I15="", "", PPG!I15)</f>
        <v>51.3</v>
      </c>
      <c r="T166" s="9">
        <f>IF(PPG!J15="", "", PPG!J15)</f>
        <v>0.94099999999999995</v>
      </c>
      <c r="U166" s="10">
        <f>IF(PPG!K15="", "", PPG!K15)</f>
        <v>47.99</v>
      </c>
      <c r="V166" s="9">
        <f>IF(PPG!Q15="", "", PPG!Q15)</f>
        <v>1.0629999999999999</v>
      </c>
      <c r="W166" s="10">
        <f>IF(PPG!R15="", "", PPG!R15)</f>
        <v>54.21</v>
      </c>
      <c r="X166" s="9">
        <f>IF(PPG!S15="", "", PPG!S15)</f>
        <v>0.99199999999999999</v>
      </c>
      <c r="Y166" s="10">
        <f>IF(PPG!T15="", "", PPG!T15)</f>
        <v>50.59</v>
      </c>
      <c r="Z166" s="9">
        <f>IF(PPG!U15="", "", PPG!U15)</f>
        <v>0.92900000000000005</v>
      </c>
      <c r="AA166" s="10">
        <f>IF(PPG!V15="", "", PPG!V15)</f>
        <v>47.37</v>
      </c>
      <c r="AB166" s="37" t="str">
        <f>IF(D166&lt;&gt;"",D166*I166, "0.00")</f>
        <v>0.00</v>
      </c>
    </row>
    <row r="167" spans="1:28">
      <c r="A167" s="8">
        <f>IF(OUT!C16="", "", OUT!C16)</f>
        <v>714</v>
      </c>
      <c r="B167" s="21">
        <f>IF(OUT!A16="", "", OUT!A16)</f>
        <v>56576</v>
      </c>
      <c r="C167" s="8" t="str">
        <f>IF(OUT!D16="", "", OUT!D16)</f>
        <v>ZZ</v>
      </c>
      <c r="D167" s="30"/>
      <c r="E167" s="8" t="str">
        <f>IF(OUT!E16="", "", OUT!E16)</f>
        <v>52 CELL</v>
      </c>
      <c r="F167" s="27" t="str">
        <f>IF(OUT!AE16="NEW", "✷", "")</f>
        <v/>
      </c>
      <c r="G167" s="11" t="str">
        <f>IF(OUT!B16="", "", OUT!B16)</f>
        <v>POINSETTIA WINTER ROSE DARK RED (Late Ruffled)</v>
      </c>
      <c r="H167" s="22">
        <f>IF(AND($K$3=1,$K$4="N"),P167,IF(AND($K$3=2,$K$4="N"),R167,IF(AND($K$3=3,$K$4="N"),T167,IF(AND($K$3=1,$K$4="Y"),V167,IF(AND($K$3=2,$K$4="Y"),X167,IF(AND($K$3=3,$K$4="Y"),Z167,"FALSE"))))))</f>
        <v>1.139</v>
      </c>
      <c r="I167" s="23">
        <f>IF(AND($K$3=1,$K$4="N"),Q167,IF(AND($K$3=2,$K$4="N"),S167,IF(AND($K$3=3,$K$4="N"),U167,IF(AND($K$3=1,$K$4="Y"),W167,IF(AND($K$3=2,$K$4="Y"),Y167,IF(AND($K$3=3,$K$4="Y"),AA167,"FALSE"))))))</f>
        <v>58.08</v>
      </c>
      <c r="J167" s="8" t="str">
        <f>IF(OUT!F16="", "", OUT!F16)</f>
        <v>STRIP TRAY</v>
      </c>
      <c r="K167" s="8">
        <f>IF(OUT!P16="", "", OUT!P16)</f>
        <v>51</v>
      </c>
      <c r="L167" s="8" t="str">
        <f>IF(OUT!AE16="", "", OUT!AE16)</f>
        <v/>
      </c>
      <c r="M167" s="8" t="str">
        <f>IF(OUT!AG16="", "", OUT!AG16)</f>
        <v>PAT</v>
      </c>
      <c r="N167" s="8" t="str">
        <f>IF(OUT!AQ16="", "", OUT!AQ16)</f>
        <v/>
      </c>
      <c r="O167" s="8" t="str">
        <f>IF(OUT!BM16="", "", OUT!BM16)</f>
        <v>T4</v>
      </c>
      <c r="P167" s="9">
        <f>IF(OUT!N16="", "", OUT!N16)</f>
        <v>1.139</v>
      </c>
      <c r="Q167" s="10">
        <f>IF(OUT!O16="", "", OUT!O16)</f>
        <v>58.08</v>
      </c>
      <c r="R167" s="9">
        <f>IF(PPG!H16="", "", PPG!H16)</f>
        <v>1.0640000000000001</v>
      </c>
      <c r="S167" s="10">
        <f>IF(PPG!I16="", "", PPG!I16)</f>
        <v>54.26</v>
      </c>
      <c r="T167" s="9">
        <f>IF(PPG!J16="", "", PPG!J16)</f>
        <v>0.997</v>
      </c>
      <c r="U167" s="10">
        <f>IF(PPG!K16="", "", PPG!K16)</f>
        <v>50.84</v>
      </c>
      <c r="V167" s="9">
        <f>IF(PPG!Q16="", "", PPG!Q16)</f>
        <v>1.125</v>
      </c>
      <c r="W167" s="10">
        <f>IF(PPG!R16="", "", PPG!R16)</f>
        <v>57.37</v>
      </c>
      <c r="X167" s="9">
        <f>IF(PPG!S16="", "", PPG!S16)</f>
        <v>1.05</v>
      </c>
      <c r="Y167" s="10">
        <f>IF(PPG!T16="", "", PPG!T16)</f>
        <v>53.55</v>
      </c>
      <c r="Z167" s="9">
        <f>IF(PPG!U16="", "", PPG!U16)</f>
        <v>0.98399999999999999</v>
      </c>
      <c r="AA167" s="10">
        <f>IF(PPG!V16="", "", PPG!V16)</f>
        <v>50.18</v>
      </c>
      <c r="AB167" s="37" t="str">
        <f>IF(D167&lt;&gt;"",D167*I167, "0.00")</f>
        <v>0.00</v>
      </c>
    </row>
    <row r="168" spans="1:28">
      <c r="A168" s="8">
        <f>IF(OUT!C29="", "", OUT!C29)</f>
        <v>714</v>
      </c>
      <c r="B168" s="21">
        <f>IF(OUT!A29="", "", OUT!A29)</f>
        <v>67579</v>
      </c>
      <c r="C168" s="8" t="str">
        <f>IF(OUT!D29="", "", OUT!D29)</f>
        <v>ZZ</v>
      </c>
      <c r="D168" s="30"/>
      <c r="E168" s="8" t="str">
        <f>IF(OUT!E29="", "", OUT!E29)</f>
        <v>52 CELL</v>
      </c>
      <c r="F168" s="27" t="str">
        <f>IF(OUT!AE29="NEW", "✷", "")</f>
        <v/>
      </c>
      <c r="G168" s="11" t="str">
        <f>IF(OUT!B29="", "", OUT!B29)</f>
        <v>POINSETTIA WINTER ROSE EARLY RED (Midseaon Ruffled)</v>
      </c>
      <c r="H168" s="22">
        <f>IF(AND($K$3=1,$K$4="N"),P168,IF(AND($K$3=2,$K$4="N"),R168,IF(AND($K$3=3,$K$4="N"),T168,IF(AND($K$3=1,$K$4="Y"),V168,IF(AND($K$3=2,$K$4="Y"),X168,IF(AND($K$3=3,$K$4="Y"),Z168,"FALSE"))))))</f>
        <v>1.139</v>
      </c>
      <c r="I168" s="23">
        <f>IF(AND($K$3=1,$K$4="N"),Q168,IF(AND($K$3=2,$K$4="N"),S168,IF(AND($K$3=3,$K$4="N"),U168,IF(AND($K$3=1,$K$4="Y"),W168,IF(AND($K$3=2,$K$4="Y"),Y168,IF(AND($K$3=3,$K$4="Y"),AA168,"FALSE"))))))</f>
        <v>58.08</v>
      </c>
      <c r="J168" s="8" t="str">
        <f>IF(OUT!F29="", "", OUT!F29)</f>
        <v>STRIP TRAY</v>
      </c>
      <c r="K168" s="8">
        <f>IF(OUT!P29="", "", OUT!P29)</f>
        <v>51</v>
      </c>
      <c r="L168" s="8" t="str">
        <f>IF(OUT!AE29="", "", OUT!AE29)</f>
        <v/>
      </c>
      <c r="M168" s="8" t="str">
        <f>IF(OUT!AG29="", "", OUT!AG29)</f>
        <v>PAT</v>
      </c>
      <c r="N168" s="8" t="str">
        <f>IF(OUT!AQ29="", "", OUT!AQ29)</f>
        <v/>
      </c>
      <c r="O168" s="8" t="str">
        <f>IF(OUT!BM29="", "", OUT!BM29)</f>
        <v>T4</v>
      </c>
      <c r="P168" s="9">
        <f>IF(OUT!N29="", "", OUT!N29)</f>
        <v>1.139</v>
      </c>
      <c r="Q168" s="10">
        <f>IF(OUT!O29="", "", OUT!O29)</f>
        <v>58.08</v>
      </c>
      <c r="R168" s="9">
        <f>IF(PPG!H29="", "", PPG!H29)</f>
        <v>1.0640000000000001</v>
      </c>
      <c r="S168" s="10">
        <f>IF(PPG!I29="", "", PPG!I29)</f>
        <v>54.26</v>
      </c>
      <c r="T168" s="9">
        <f>IF(PPG!J29="", "", PPG!J29)</f>
        <v>0.997</v>
      </c>
      <c r="U168" s="10">
        <f>IF(PPG!K29="", "", PPG!K29)</f>
        <v>50.84</v>
      </c>
      <c r="V168" s="9">
        <f>IF(PPG!Q29="", "", PPG!Q29)</f>
        <v>1.125</v>
      </c>
      <c r="W168" s="10">
        <f>IF(PPG!R29="", "", PPG!R29)</f>
        <v>57.37</v>
      </c>
      <c r="X168" s="9">
        <f>IF(PPG!S29="", "", PPG!S29)</f>
        <v>1.05</v>
      </c>
      <c r="Y168" s="10">
        <f>IF(PPG!T29="", "", PPG!T29)</f>
        <v>53.55</v>
      </c>
      <c r="Z168" s="9">
        <f>IF(PPG!U29="", "", PPG!U29)</f>
        <v>0.98399999999999999</v>
      </c>
      <c r="AA168" s="10">
        <f>IF(PPG!V29="", "", PPG!V29)</f>
        <v>50.18</v>
      </c>
      <c r="AB168" s="37" t="str">
        <f>IF(D168&lt;&gt;"",D168*I168, "0.00")</f>
        <v>0.00</v>
      </c>
    </row>
    <row r="169" spans="1:28">
      <c r="A169" s="8">
        <f>IF(OUT!C61="", "", OUT!C61)</f>
        <v>714</v>
      </c>
      <c r="B169" s="21">
        <f>IF(OUT!A61="", "", OUT!A61)</f>
        <v>76506</v>
      </c>
      <c r="C169" s="8" t="str">
        <f>IF(OUT!D61="", "", OUT!D61)</f>
        <v>ZZ</v>
      </c>
      <c r="D169" s="30"/>
      <c r="E169" s="8" t="str">
        <f>IF(OUT!E61="", "", OUT!E61)</f>
        <v>52 CELL</v>
      </c>
      <c r="F169" s="27" t="str">
        <f>IF(OUT!AE61="NEW", "✷", "")</f>
        <v/>
      </c>
      <c r="G169" s="11" t="str">
        <f>IF(OUT!B61="", "", OUT!B61)</f>
        <v>POINSETTIA WINTERSUN WHITE (Early)</v>
      </c>
      <c r="H169" s="22">
        <f>IF(AND($K$3=1,$K$4="N"),P169,IF(AND($K$3=2,$K$4="N"),R169,IF(AND($K$3=3,$K$4="N"),T169,IF(AND($K$3=1,$K$4="Y"),V169,IF(AND($K$3=2,$K$4="Y"),X169,IF(AND($K$3=3,$K$4="Y"),Z169,"FALSE"))))))</f>
        <v>1.0780000000000001</v>
      </c>
      <c r="I169" s="23">
        <f>IF(AND($K$3=1,$K$4="N"),Q169,IF(AND($K$3=2,$K$4="N"),S169,IF(AND($K$3=3,$K$4="N"),U169,IF(AND($K$3=1,$K$4="Y"),W169,IF(AND($K$3=2,$K$4="Y"),Y169,IF(AND($K$3=3,$K$4="Y"),AA169,"FALSE"))))))</f>
        <v>54.97</v>
      </c>
      <c r="J169" s="8" t="str">
        <f>IF(OUT!F61="", "", OUT!F61)</f>
        <v>STRIP TRAY</v>
      </c>
      <c r="K169" s="8">
        <f>IF(OUT!P61="", "", OUT!P61)</f>
        <v>51</v>
      </c>
      <c r="L169" s="8" t="str">
        <f>IF(OUT!AE61="", "", OUT!AE61)</f>
        <v/>
      </c>
      <c r="M169" s="8" t="str">
        <f>IF(OUT!AG61="", "", OUT!AG61)</f>
        <v>PAT</v>
      </c>
      <c r="N169" s="8" t="str">
        <f>IF(OUT!AQ61="", "", OUT!AQ61)</f>
        <v/>
      </c>
      <c r="O169" s="8" t="str">
        <f>IF(OUT!BM61="", "", OUT!BM61)</f>
        <v>T4</v>
      </c>
      <c r="P169" s="9">
        <f>IF(OUT!N61="", "", OUT!N61)</f>
        <v>1.0780000000000001</v>
      </c>
      <c r="Q169" s="10">
        <f>IF(OUT!O61="", "", OUT!O61)</f>
        <v>54.97</v>
      </c>
      <c r="R169" s="9">
        <f>IF(PPG!H61="", "", PPG!H61)</f>
        <v>1.006</v>
      </c>
      <c r="S169" s="10">
        <f>IF(PPG!I61="", "", PPG!I61)</f>
        <v>51.3</v>
      </c>
      <c r="T169" s="9">
        <f>IF(PPG!J61="", "", PPG!J61)</f>
        <v>0.94099999999999995</v>
      </c>
      <c r="U169" s="10">
        <f>IF(PPG!K61="", "", PPG!K61)</f>
        <v>47.99</v>
      </c>
      <c r="V169" s="9">
        <f>IF(PPG!Q61="", "", PPG!Q61)</f>
        <v>1.0629999999999999</v>
      </c>
      <c r="W169" s="10">
        <f>IF(PPG!R61="", "", PPG!R61)</f>
        <v>54.21</v>
      </c>
      <c r="X169" s="9">
        <f>IF(PPG!S61="", "", PPG!S61)</f>
        <v>0.99199999999999999</v>
      </c>
      <c r="Y169" s="10">
        <f>IF(PPG!T61="", "", PPG!T61)</f>
        <v>50.59</v>
      </c>
      <c r="Z169" s="9">
        <f>IF(PPG!U61="", "", PPG!U61)</f>
        <v>0.92900000000000005</v>
      </c>
      <c r="AA169" s="10">
        <f>IF(PPG!V61="", "", PPG!V61)</f>
        <v>47.37</v>
      </c>
      <c r="AB169" s="37" t="str">
        <f>IF(D169&lt;&gt;"",D169*I169, "0.00")</f>
        <v>0.00</v>
      </c>
    </row>
  </sheetData>
  <sheetProtection algorithmName="SHA-512" hashValue="7k9qM9OKEMW8mDc2Pb8SxO+u3DcipKd2thK5FW75IMUTzpiBOBDIX69RST817uIp4U0MsL3/yI3cbidgeBtO6w==" saltValue="wpupHwjojB1a7ZrpslXXeA==" spinCount="100000" sheet="1" objects="1" scenarios="1" selectLockedCells="1" sort="0" autoFilter="0"/>
  <autoFilter ref="A6:AB8" xr:uid="{F7E86698-DE46-6149-9421-4A4CC2AAF855}">
    <sortState ref="A7:AB169">
      <sortCondition ref="G6:G169"/>
    </sortState>
  </autoFilter>
  <mergeCells count="20">
    <mergeCell ref="X5:Y5"/>
    <mergeCell ref="Z5:AA5"/>
    <mergeCell ref="H5:I5"/>
    <mergeCell ref="R5:S5"/>
    <mergeCell ref="T5:U5"/>
    <mergeCell ref="V5:W5"/>
    <mergeCell ref="P5:Q5"/>
    <mergeCell ref="H4:I4"/>
    <mergeCell ref="A4:G5"/>
    <mergeCell ref="H1:I1"/>
    <mergeCell ref="A1:B1"/>
    <mergeCell ref="A2:B2"/>
    <mergeCell ref="C1:D1"/>
    <mergeCell ref="C2:D2"/>
    <mergeCell ref="E1:F1"/>
    <mergeCell ref="E2:F2"/>
    <mergeCell ref="E3:F3"/>
    <mergeCell ref="A3:C3"/>
    <mergeCell ref="H2:I2"/>
    <mergeCell ref="H3:I3"/>
  </mergeCells>
  <printOptions horizontalCentered="1"/>
  <pageMargins left="0.25" right="0.25" top="0.92500000000000004" bottom="0.5" header="0.25" footer="0.25"/>
  <pageSetup scale="71" fitToHeight="250" orientation="portrait" horizontalDpi="0" verticalDpi="0"/>
  <headerFooter scaleWithDoc="0">
    <oddHeader>&amp;L&amp;"Helvetica,Regular"&amp;14&amp;K000000Germania Seed Company
www.germaniaseed.com&amp;C&amp;"Calibri,Regular"&amp;16&amp;K000000Millstadt Poinsettias 2022
Plant Order Form&amp;R&amp;"Helvetica,Regular"&amp;K000000Ph. 800-380-4721
Fax: 800-410-4721
mail@germaniaseed.com</oddHeader>
    <oddFooter>&amp;C&amp;"Helvetica,Regular"&amp;K353535&amp;F : &amp;A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AB127-8FD7-D049-B509-5DBC08300543}">
  <dimension ref="A1:BM163"/>
  <sheetViews>
    <sheetView workbookViewId="0">
      <selection activeCell="A2" sqref="A2:B2"/>
    </sheetView>
  </sheetViews>
  <sheetFormatPr baseColWidth="10" defaultRowHeight="16"/>
  <sheetData>
    <row r="1" spans="1:65">
      <c r="A1">
        <v>34086</v>
      </c>
      <c r="B1" t="s">
        <v>36</v>
      </c>
      <c r="C1">
        <v>714</v>
      </c>
      <c r="D1" t="s">
        <v>37</v>
      </c>
      <c r="E1" t="s">
        <v>38</v>
      </c>
      <c r="F1" t="s">
        <v>39</v>
      </c>
      <c r="G1">
        <v>0.754</v>
      </c>
      <c r="H1">
        <v>38.450000000000003</v>
      </c>
      <c r="I1">
        <v>0.3</v>
      </c>
      <c r="J1">
        <v>1.0780000000000001</v>
      </c>
      <c r="K1">
        <v>1.1599999999999999</v>
      </c>
      <c r="L1">
        <v>0</v>
      </c>
      <c r="M1">
        <v>0</v>
      </c>
      <c r="N1">
        <v>1.0780000000000001</v>
      </c>
      <c r="O1">
        <v>54.97</v>
      </c>
      <c r="P1">
        <v>51</v>
      </c>
      <c r="Q1">
        <v>202224</v>
      </c>
      <c r="R1">
        <v>202234</v>
      </c>
      <c r="T1">
        <v>6</v>
      </c>
      <c r="U1">
        <v>68</v>
      </c>
      <c r="V1">
        <v>11</v>
      </c>
      <c r="AG1" t="s">
        <v>40</v>
      </c>
      <c r="AH1" t="s">
        <v>41</v>
      </c>
      <c r="BE1" t="s">
        <v>42</v>
      </c>
      <c r="BF1" t="s">
        <v>43</v>
      </c>
      <c r="BM1" t="s">
        <v>42</v>
      </c>
    </row>
    <row r="2" spans="1:65">
      <c r="A2">
        <v>34096</v>
      </c>
      <c r="B2" t="s">
        <v>44</v>
      </c>
      <c r="C2">
        <v>714</v>
      </c>
      <c r="D2" t="s">
        <v>37</v>
      </c>
      <c r="E2" t="s">
        <v>38</v>
      </c>
      <c r="F2" t="s">
        <v>39</v>
      </c>
      <c r="G2">
        <v>0.77500000000000002</v>
      </c>
      <c r="H2">
        <v>39.520000000000003</v>
      </c>
      <c r="I2">
        <v>0.3</v>
      </c>
      <c r="J2">
        <v>1.1080000000000001</v>
      </c>
      <c r="K2">
        <v>1.22</v>
      </c>
      <c r="L2">
        <v>0</v>
      </c>
      <c r="M2">
        <v>0</v>
      </c>
      <c r="N2">
        <v>1.1080000000000001</v>
      </c>
      <c r="O2">
        <v>56.5</v>
      </c>
      <c r="P2">
        <v>51</v>
      </c>
      <c r="Q2">
        <v>202224</v>
      </c>
      <c r="R2">
        <v>202234</v>
      </c>
      <c r="T2">
        <v>6</v>
      </c>
      <c r="U2">
        <v>10994</v>
      </c>
      <c r="V2">
        <v>12</v>
      </c>
      <c r="AG2" t="s">
        <v>40</v>
      </c>
      <c r="AH2" t="s">
        <v>41</v>
      </c>
      <c r="BE2" t="s">
        <v>42</v>
      </c>
      <c r="BF2" t="s">
        <v>43</v>
      </c>
      <c r="BM2" t="s">
        <v>42</v>
      </c>
    </row>
    <row r="3" spans="1:65">
      <c r="A3">
        <v>34099</v>
      </c>
      <c r="B3" t="s">
        <v>45</v>
      </c>
      <c r="C3">
        <v>714</v>
      </c>
      <c r="D3" t="s">
        <v>37</v>
      </c>
      <c r="E3" t="s">
        <v>38</v>
      </c>
      <c r="F3" t="s">
        <v>39</v>
      </c>
      <c r="G3">
        <v>0.754</v>
      </c>
      <c r="H3">
        <v>38.450000000000003</v>
      </c>
      <c r="I3">
        <v>0.3</v>
      </c>
      <c r="J3">
        <v>1.0780000000000001</v>
      </c>
      <c r="K3">
        <v>1.1599999999999999</v>
      </c>
      <c r="L3">
        <v>0</v>
      </c>
      <c r="M3">
        <v>0</v>
      </c>
      <c r="N3">
        <v>1.0780000000000001</v>
      </c>
      <c r="O3">
        <v>54.97</v>
      </c>
      <c r="P3">
        <v>51</v>
      </c>
      <c r="Q3">
        <v>202224</v>
      </c>
      <c r="R3">
        <v>202234</v>
      </c>
      <c r="T3">
        <v>6</v>
      </c>
      <c r="U3">
        <v>56</v>
      </c>
      <c r="V3">
        <v>11</v>
      </c>
      <c r="AG3" t="s">
        <v>40</v>
      </c>
      <c r="AH3" t="s">
        <v>41</v>
      </c>
      <c r="BE3" t="s">
        <v>42</v>
      </c>
      <c r="BF3" t="s">
        <v>43</v>
      </c>
      <c r="BM3" t="s">
        <v>42</v>
      </c>
    </row>
    <row r="4" spans="1:65">
      <c r="A4">
        <v>40761</v>
      </c>
      <c r="B4" t="s">
        <v>46</v>
      </c>
      <c r="C4">
        <v>714</v>
      </c>
      <c r="D4" t="s">
        <v>37</v>
      </c>
      <c r="E4" t="s">
        <v>38</v>
      </c>
      <c r="F4" t="s">
        <v>39</v>
      </c>
      <c r="G4">
        <v>0.754</v>
      </c>
      <c r="H4">
        <v>38.450000000000003</v>
      </c>
      <c r="I4">
        <v>0.3</v>
      </c>
      <c r="J4">
        <v>1.0780000000000001</v>
      </c>
      <c r="K4">
        <v>1.1599999999999999</v>
      </c>
      <c r="L4">
        <v>0</v>
      </c>
      <c r="M4">
        <v>0</v>
      </c>
      <c r="N4">
        <v>1.0780000000000001</v>
      </c>
      <c r="O4">
        <v>54.97</v>
      </c>
      <c r="P4">
        <v>51</v>
      </c>
      <c r="Q4">
        <v>202224</v>
      </c>
      <c r="R4">
        <v>202234</v>
      </c>
      <c r="T4">
        <v>6</v>
      </c>
      <c r="U4">
        <v>1360294</v>
      </c>
      <c r="V4">
        <v>11</v>
      </c>
      <c r="AG4" t="s">
        <v>40</v>
      </c>
      <c r="AH4" t="s">
        <v>41</v>
      </c>
      <c r="BE4" t="s">
        <v>42</v>
      </c>
      <c r="BF4" t="s">
        <v>43</v>
      </c>
      <c r="BM4" t="s">
        <v>42</v>
      </c>
    </row>
    <row r="5" spans="1:65">
      <c r="A5">
        <v>40762</v>
      </c>
      <c r="B5" t="s">
        <v>47</v>
      </c>
      <c r="C5">
        <v>714</v>
      </c>
      <c r="D5" t="s">
        <v>37</v>
      </c>
      <c r="E5" t="s">
        <v>38</v>
      </c>
      <c r="F5" t="s">
        <v>39</v>
      </c>
      <c r="G5">
        <v>0.86199999999999999</v>
      </c>
      <c r="H5">
        <v>43.96</v>
      </c>
      <c r="I5">
        <v>0.3</v>
      </c>
      <c r="J5">
        <v>1.232</v>
      </c>
      <c r="K5">
        <v>1.51</v>
      </c>
      <c r="L5">
        <v>0</v>
      </c>
      <c r="M5">
        <v>0</v>
      </c>
      <c r="N5">
        <v>1.232</v>
      </c>
      <c r="O5">
        <v>62.83</v>
      </c>
      <c r="P5">
        <v>51</v>
      </c>
      <c r="Q5">
        <v>202224</v>
      </c>
      <c r="R5">
        <v>202234</v>
      </c>
      <c r="T5">
        <v>6</v>
      </c>
      <c r="U5">
        <v>10381</v>
      </c>
      <c r="V5">
        <v>15</v>
      </c>
      <c r="AG5" t="s">
        <v>40</v>
      </c>
      <c r="AH5" t="s">
        <v>41</v>
      </c>
      <c r="BE5" t="s">
        <v>42</v>
      </c>
      <c r="BF5" t="s">
        <v>43</v>
      </c>
      <c r="BM5" t="s">
        <v>42</v>
      </c>
    </row>
    <row r="6" spans="1:65">
      <c r="A6">
        <v>40764</v>
      </c>
      <c r="B6" t="s">
        <v>48</v>
      </c>
      <c r="C6">
        <v>714</v>
      </c>
      <c r="D6" t="s">
        <v>37</v>
      </c>
      <c r="E6" t="s">
        <v>38</v>
      </c>
      <c r="F6" t="s">
        <v>39</v>
      </c>
      <c r="G6">
        <v>0.754</v>
      </c>
      <c r="H6">
        <v>38.450000000000003</v>
      </c>
      <c r="I6">
        <v>0.3</v>
      </c>
      <c r="J6">
        <v>1.0780000000000001</v>
      </c>
      <c r="K6">
        <v>1.1599999999999999</v>
      </c>
      <c r="L6">
        <v>0</v>
      </c>
      <c r="M6">
        <v>0</v>
      </c>
      <c r="N6">
        <v>1.0780000000000001</v>
      </c>
      <c r="O6">
        <v>54.97</v>
      </c>
      <c r="P6">
        <v>51</v>
      </c>
      <c r="Q6">
        <v>202224</v>
      </c>
      <c r="R6">
        <v>202234</v>
      </c>
      <c r="T6">
        <v>6</v>
      </c>
      <c r="U6">
        <v>181</v>
      </c>
      <c r="V6">
        <v>11</v>
      </c>
      <c r="AG6" t="s">
        <v>40</v>
      </c>
      <c r="AH6" t="s">
        <v>41</v>
      </c>
      <c r="BE6" t="s">
        <v>42</v>
      </c>
      <c r="BF6" t="s">
        <v>43</v>
      </c>
      <c r="BM6" t="s">
        <v>42</v>
      </c>
    </row>
    <row r="7" spans="1:65">
      <c r="A7">
        <v>40765</v>
      </c>
      <c r="B7" t="s">
        <v>49</v>
      </c>
      <c r="C7">
        <v>714</v>
      </c>
      <c r="D7" t="s">
        <v>37</v>
      </c>
      <c r="E7" t="s">
        <v>38</v>
      </c>
      <c r="F7" t="s">
        <v>39</v>
      </c>
      <c r="G7">
        <v>0.754</v>
      </c>
      <c r="H7">
        <v>38.450000000000003</v>
      </c>
      <c r="I7">
        <v>0.3</v>
      </c>
      <c r="J7">
        <v>1.0780000000000001</v>
      </c>
      <c r="K7">
        <v>1.1599999999999999</v>
      </c>
      <c r="L7">
        <v>0</v>
      </c>
      <c r="M7">
        <v>0</v>
      </c>
      <c r="N7">
        <v>1.0780000000000001</v>
      </c>
      <c r="O7">
        <v>54.97</v>
      </c>
      <c r="P7">
        <v>51</v>
      </c>
      <c r="Q7">
        <v>202224</v>
      </c>
      <c r="R7">
        <v>202234</v>
      </c>
      <c r="T7">
        <v>6</v>
      </c>
      <c r="U7">
        <v>203</v>
      </c>
      <c r="V7">
        <v>11</v>
      </c>
      <c r="AG7" t="s">
        <v>40</v>
      </c>
      <c r="AH7" t="s">
        <v>41</v>
      </c>
      <c r="BE7" t="s">
        <v>42</v>
      </c>
      <c r="BF7" t="s">
        <v>43</v>
      </c>
      <c r="BM7" t="s">
        <v>42</v>
      </c>
    </row>
    <row r="8" spans="1:65">
      <c r="A8">
        <v>40766</v>
      </c>
      <c r="B8" t="s">
        <v>50</v>
      </c>
      <c r="C8">
        <v>714</v>
      </c>
      <c r="D8" t="s">
        <v>37</v>
      </c>
      <c r="E8" t="s">
        <v>38</v>
      </c>
      <c r="F8" t="s">
        <v>39</v>
      </c>
      <c r="G8">
        <v>0.71199999999999997</v>
      </c>
      <c r="H8">
        <v>36.31</v>
      </c>
      <c r="I8">
        <v>0.3</v>
      </c>
      <c r="J8">
        <v>1.018</v>
      </c>
      <c r="K8">
        <v>1.03</v>
      </c>
      <c r="L8">
        <v>0</v>
      </c>
      <c r="M8">
        <v>0</v>
      </c>
      <c r="N8">
        <v>1.018</v>
      </c>
      <c r="O8">
        <v>51.91</v>
      </c>
      <c r="P8">
        <v>51</v>
      </c>
      <c r="Q8">
        <v>202224</v>
      </c>
      <c r="R8">
        <v>202234</v>
      </c>
      <c r="T8">
        <v>6</v>
      </c>
      <c r="U8">
        <v>10384</v>
      </c>
      <c r="V8">
        <v>10</v>
      </c>
      <c r="AG8" t="s">
        <v>40</v>
      </c>
      <c r="AH8" t="s">
        <v>41</v>
      </c>
      <c r="BE8" t="s">
        <v>42</v>
      </c>
      <c r="BF8" t="s">
        <v>43</v>
      </c>
      <c r="BM8" t="s">
        <v>42</v>
      </c>
    </row>
    <row r="9" spans="1:65">
      <c r="A9">
        <v>40767</v>
      </c>
      <c r="B9" t="s">
        <v>51</v>
      </c>
      <c r="C9">
        <v>714</v>
      </c>
      <c r="D9" t="s">
        <v>37</v>
      </c>
      <c r="E9" t="s">
        <v>38</v>
      </c>
      <c r="F9" t="s">
        <v>39</v>
      </c>
      <c r="G9">
        <v>0.79700000000000004</v>
      </c>
      <c r="H9">
        <v>40.64</v>
      </c>
      <c r="I9">
        <v>0.3</v>
      </c>
      <c r="J9">
        <v>1.139</v>
      </c>
      <c r="K9">
        <v>1.29</v>
      </c>
      <c r="L9">
        <v>0</v>
      </c>
      <c r="M9">
        <v>0</v>
      </c>
      <c r="N9">
        <v>1.139</v>
      </c>
      <c r="O9">
        <v>58.08</v>
      </c>
      <c r="P9">
        <v>51</v>
      </c>
      <c r="Q9">
        <v>202224</v>
      </c>
      <c r="R9">
        <v>202234</v>
      </c>
      <c r="T9">
        <v>6</v>
      </c>
      <c r="U9">
        <v>11431</v>
      </c>
      <c r="V9">
        <v>13</v>
      </c>
      <c r="AG9" t="s">
        <v>40</v>
      </c>
      <c r="AH9" t="s">
        <v>41</v>
      </c>
      <c r="BE9" t="s">
        <v>42</v>
      </c>
      <c r="BF9" t="s">
        <v>43</v>
      </c>
      <c r="BM9" t="s">
        <v>42</v>
      </c>
    </row>
    <row r="10" spans="1:65">
      <c r="A10">
        <v>40769</v>
      </c>
      <c r="B10" t="s">
        <v>52</v>
      </c>
      <c r="C10">
        <v>714</v>
      </c>
      <c r="D10" t="s">
        <v>37</v>
      </c>
      <c r="E10" t="s">
        <v>38</v>
      </c>
      <c r="F10" t="s">
        <v>39</v>
      </c>
      <c r="G10">
        <v>1.0529999999999999</v>
      </c>
      <c r="H10">
        <v>53.7</v>
      </c>
      <c r="I10">
        <v>0.3</v>
      </c>
      <c r="J10">
        <v>1.5049999999999999</v>
      </c>
      <c r="K10">
        <v>2.2599999999999998</v>
      </c>
      <c r="L10">
        <v>0</v>
      </c>
      <c r="M10">
        <v>0</v>
      </c>
      <c r="N10">
        <v>1.5049999999999999</v>
      </c>
      <c r="O10">
        <v>76.75</v>
      </c>
      <c r="P10">
        <v>51</v>
      </c>
      <c r="Q10">
        <v>202224</v>
      </c>
      <c r="R10">
        <v>202234</v>
      </c>
      <c r="T10">
        <v>6</v>
      </c>
      <c r="U10">
        <v>11308</v>
      </c>
      <c r="V10">
        <v>16</v>
      </c>
      <c r="AG10" t="s">
        <v>40</v>
      </c>
      <c r="AH10" t="s">
        <v>41</v>
      </c>
      <c r="BE10" t="s">
        <v>42</v>
      </c>
      <c r="BF10" t="s">
        <v>43</v>
      </c>
      <c r="BM10" t="s">
        <v>42</v>
      </c>
    </row>
    <row r="11" spans="1:65">
      <c r="A11">
        <v>40818</v>
      </c>
      <c r="B11" t="s">
        <v>53</v>
      </c>
      <c r="C11">
        <v>714</v>
      </c>
      <c r="D11" t="s">
        <v>37</v>
      </c>
      <c r="E11" t="s">
        <v>38</v>
      </c>
      <c r="F11" t="s">
        <v>39</v>
      </c>
      <c r="G11">
        <v>0.754</v>
      </c>
      <c r="H11">
        <v>38.450000000000003</v>
      </c>
      <c r="I11">
        <v>0.3</v>
      </c>
      <c r="J11">
        <v>1.0780000000000001</v>
      </c>
      <c r="K11">
        <v>1.1599999999999999</v>
      </c>
      <c r="L11">
        <v>0</v>
      </c>
      <c r="M11">
        <v>0</v>
      </c>
      <c r="N11">
        <v>1.0780000000000001</v>
      </c>
      <c r="O11">
        <v>54.97</v>
      </c>
      <c r="P11">
        <v>51</v>
      </c>
      <c r="Q11">
        <v>202224</v>
      </c>
      <c r="R11">
        <v>202234</v>
      </c>
      <c r="T11">
        <v>6</v>
      </c>
      <c r="U11">
        <v>257</v>
      </c>
      <c r="V11">
        <v>11</v>
      </c>
      <c r="AG11" t="s">
        <v>40</v>
      </c>
      <c r="AH11" t="s">
        <v>41</v>
      </c>
      <c r="AM11" t="s">
        <v>54</v>
      </c>
      <c r="AN11" t="s">
        <v>55</v>
      </c>
      <c r="BE11" t="s">
        <v>42</v>
      </c>
      <c r="BF11" t="s">
        <v>43</v>
      </c>
      <c r="BM11" t="s">
        <v>42</v>
      </c>
    </row>
    <row r="12" spans="1:65">
      <c r="A12">
        <v>40819</v>
      </c>
      <c r="B12" t="s">
        <v>56</v>
      </c>
      <c r="C12">
        <v>714</v>
      </c>
      <c r="D12" t="s">
        <v>37</v>
      </c>
      <c r="E12" t="s">
        <v>38</v>
      </c>
      <c r="F12" t="s">
        <v>39</v>
      </c>
      <c r="G12">
        <v>0.754</v>
      </c>
      <c r="H12">
        <v>38.450000000000003</v>
      </c>
      <c r="I12">
        <v>0.3</v>
      </c>
      <c r="J12">
        <v>1.0780000000000001</v>
      </c>
      <c r="K12">
        <v>1.1599999999999999</v>
      </c>
      <c r="L12">
        <v>0</v>
      </c>
      <c r="M12">
        <v>0</v>
      </c>
      <c r="N12">
        <v>1.0780000000000001</v>
      </c>
      <c r="O12">
        <v>54.97</v>
      </c>
      <c r="P12">
        <v>51</v>
      </c>
      <c r="Q12">
        <v>202224</v>
      </c>
      <c r="R12">
        <v>202234</v>
      </c>
      <c r="T12">
        <v>6</v>
      </c>
      <c r="U12">
        <v>258</v>
      </c>
      <c r="V12">
        <v>11</v>
      </c>
      <c r="AG12" t="s">
        <v>40</v>
      </c>
      <c r="AH12" t="s">
        <v>41</v>
      </c>
      <c r="AM12" t="s">
        <v>54</v>
      </c>
      <c r="AN12" t="s">
        <v>55</v>
      </c>
      <c r="BE12" t="s">
        <v>42</v>
      </c>
      <c r="BF12" t="s">
        <v>43</v>
      </c>
      <c r="BM12" t="s">
        <v>42</v>
      </c>
    </row>
    <row r="13" spans="1:65">
      <c r="A13">
        <v>40820</v>
      </c>
      <c r="B13" t="s">
        <v>57</v>
      </c>
      <c r="C13">
        <v>714</v>
      </c>
      <c r="D13" t="s">
        <v>37</v>
      </c>
      <c r="E13" t="s">
        <v>38</v>
      </c>
      <c r="F13" t="s">
        <v>39</v>
      </c>
      <c r="G13">
        <v>0.71199999999999997</v>
      </c>
      <c r="H13">
        <v>36.31</v>
      </c>
      <c r="I13">
        <v>0.3</v>
      </c>
      <c r="J13">
        <v>1.018</v>
      </c>
      <c r="K13">
        <v>1.03</v>
      </c>
      <c r="L13">
        <v>0</v>
      </c>
      <c r="M13">
        <v>0</v>
      </c>
      <c r="N13">
        <v>1.018</v>
      </c>
      <c r="O13">
        <v>51.91</v>
      </c>
      <c r="P13">
        <v>51</v>
      </c>
      <c r="Q13">
        <v>202224</v>
      </c>
      <c r="R13">
        <v>202234</v>
      </c>
      <c r="T13">
        <v>6</v>
      </c>
      <c r="U13">
        <v>11423</v>
      </c>
      <c r="V13">
        <v>10</v>
      </c>
      <c r="AG13" t="s">
        <v>40</v>
      </c>
      <c r="AH13" t="s">
        <v>41</v>
      </c>
      <c r="AM13" t="s">
        <v>54</v>
      </c>
      <c r="AN13" t="s">
        <v>55</v>
      </c>
      <c r="BE13" t="s">
        <v>42</v>
      </c>
      <c r="BF13" t="s">
        <v>43</v>
      </c>
      <c r="BM13" t="s">
        <v>42</v>
      </c>
    </row>
    <row r="14" spans="1:65">
      <c r="A14">
        <v>40827</v>
      </c>
      <c r="B14" t="s">
        <v>58</v>
      </c>
      <c r="C14">
        <v>714</v>
      </c>
      <c r="D14" t="s">
        <v>37</v>
      </c>
      <c r="E14" t="s">
        <v>38</v>
      </c>
      <c r="F14" t="s">
        <v>39</v>
      </c>
      <c r="G14">
        <v>0.79700000000000004</v>
      </c>
      <c r="H14">
        <v>40.64</v>
      </c>
      <c r="I14">
        <v>0.3</v>
      </c>
      <c r="J14">
        <v>1.139</v>
      </c>
      <c r="K14">
        <v>1.29</v>
      </c>
      <c r="L14">
        <v>0</v>
      </c>
      <c r="M14">
        <v>0</v>
      </c>
      <c r="N14">
        <v>1.139</v>
      </c>
      <c r="O14">
        <v>58.08</v>
      </c>
      <c r="P14">
        <v>51</v>
      </c>
      <c r="Q14">
        <v>202224</v>
      </c>
      <c r="R14">
        <v>202234</v>
      </c>
      <c r="T14">
        <v>6</v>
      </c>
      <c r="U14">
        <v>11433</v>
      </c>
      <c r="V14">
        <v>13</v>
      </c>
      <c r="AG14" t="s">
        <v>40</v>
      </c>
      <c r="AH14" t="s">
        <v>41</v>
      </c>
      <c r="BE14" t="s">
        <v>42</v>
      </c>
      <c r="BF14" t="s">
        <v>43</v>
      </c>
      <c r="BM14" t="s">
        <v>42</v>
      </c>
    </row>
    <row r="15" spans="1:65">
      <c r="A15">
        <v>56571</v>
      </c>
      <c r="B15" t="s">
        <v>59</v>
      </c>
      <c r="C15">
        <v>714</v>
      </c>
      <c r="D15" t="s">
        <v>37</v>
      </c>
      <c r="E15" t="s">
        <v>38</v>
      </c>
      <c r="F15" t="s">
        <v>39</v>
      </c>
      <c r="G15">
        <v>0.754</v>
      </c>
      <c r="H15">
        <v>38.450000000000003</v>
      </c>
      <c r="I15">
        <v>0.3</v>
      </c>
      <c r="J15">
        <v>1.0780000000000001</v>
      </c>
      <c r="K15">
        <v>1.1599999999999999</v>
      </c>
      <c r="L15">
        <v>0</v>
      </c>
      <c r="M15">
        <v>0</v>
      </c>
      <c r="N15">
        <v>1.0780000000000001</v>
      </c>
      <c r="O15">
        <v>54.97</v>
      </c>
      <c r="P15">
        <v>51</v>
      </c>
      <c r="Q15">
        <v>202224</v>
      </c>
      <c r="R15">
        <v>202234</v>
      </c>
      <c r="T15">
        <v>6</v>
      </c>
      <c r="U15">
        <v>74</v>
      </c>
      <c r="V15">
        <v>11</v>
      </c>
      <c r="AG15" t="s">
        <v>40</v>
      </c>
      <c r="AH15" t="s">
        <v>41</v>
      </c>
      <c r="BE15" t="s">
        <v>42</v>
      </c>
      <c r="BF15" t="s">
        <v>43</v>
      </c>
      <c r="BM15" t="s">
        <v>42</v>
      </c>
    </row>
    <row r="16" spans="1:65">
      <c r="A16">
        <v>56576</v>
      </c>
      <c r="B16" t="s">
        <v>60</v>
      </c>
      <c r="C16">
        <v>714</v>
      </c>
      <c r="D16" t="s">
        <v>37</v>
      </c>
      <c r="E16" t="s">
        <v>38</v>
      </c>
      <c r="F16" t="s">
        <v>39</v>
      </c>
      <c r="G16">
        <v>0.79700000000000004</v>
      </c>
      <c r="H16">
        <v>40.64</v>
      </c>
      <c r="I16">
        <v>0.3</v>
      </c>
      <c r="J16">
        <v>1.139</v>
      </c>
      <c r="K16">
        <v>1.29</v>
      </c>
      <c r="L16">
        <v>0</v>
      </c>
      <c r="M16">
        <v>0</v>
      </c>
      <c r="N16">
        <v>1.139</v>
      </c>
      <c r="O16">
        <v>58.08</v>
      </c>
      <c r="P16">
        <v>51</v>
      </c>
      <c r="Q16">
        <v>202224</v>
      </c>
      <c r="R16">
        <v>202234</v>
      </c>
      <c r="T16">
        <v>6</v>
      </c>
      <c r="U16">
        <v>11162</v>
      </c>
      <c r="V16">
        <v>13</v>
      </c>
      <c r="AG16" t="s">
        <v>40</v>
      </c>
      <c r="AH16" t="s">
        <v>41</v>
      </c>
      <c r="BE16" t="s">
        <v>42</v>
      </c>
      <c r="BF16" t="s">
        <v>43</v>
      </c>
      <c r="BM16" t="s">
        <v>42</v>
      </c>
    </row>
    <row r="17" spans="1:65">
      <c r="A17">
        <v>56580</v>
      </c>
      <c r="B17" t="s">
        <v>61</v>
      </c>
      <c r="C17">
        <v>714</v>
      </c>
      <c r="D17" t="s">
        <v>37</v>
      </c>
      <c r="E17" t="s">
        <v>38</v>
      </c>
      <c r="F17" t="s">
        <v>39</v>
      </c>
      <c r="G17">
        <v>0.77500000000000002</v>
      </c>
      <c r="H17">
        <v>39.520000000000003</v>
      </c>
      <c r="I17">
        <v>0.3</v>
      </c>
      <c r="J17">
        <v>1.1080000000000001</v>
      </c>
      <c r="K17">
        <v>1.22</v>
      </c>
      <c r="L17">
        <v>0</v>
      </c>
      <c r="M17">
        <v>0</v>
      </c>
      <c r="N17">
        <v>1.1080000000000001</v>
      </c>
      <c r="O17">
        <v>56.5</v>
      </c>
      <c r="P17">
        <v>51</v>
      </c>
      <c r="Q17">
        <v>202224</v>
      </c>
      <c r="R17">
        <v>202234</v>
      </c>
      <c r="T17">
        <v>6</v>
      </c>
      <c r="U17">
        <v>11024</v>
      </c>
      <c r="V17">
        <v>12</v>
      </c>
      <c r="AG17" t="s">
        <v>40</v>
      </c>
      <c r="AH17" t="s">
        <v>41</v>
      </c>
      <c r="BE17" t="s">
        <v>42</v>
      </c>
      <c r="BF17" t="s">
        <v>43</v>
      </c>
      <c r="BM17" t="s">
        <v>42</v>
      </c>
    </row>
    <row r="18" spans="1:65">
      <c r="A18">
        <v>56581</v>
      </c>
      <c r="B18" t="s">
        <v>62</v>
      </c>
      <c r="C18">
        <v>714</v>
      </c>
      <c r="D18" t="s">
        <v>37</v>
      </c>
      <c r="E18" t="s">
        <v>38</v>
      </c>
      <c r="F18" t="s">
        <v>39</v>
      </c>
      <c r="G18">
        <v>0.77500000000000002</v>
      </c>
      <c r="H18">
        <v>39.520000000000003</v>
      </c>
      <c r="I18">
        <v>0.3</v>
      </c>
      <c r="J18">
        <v>1.1080000000000001</v>
      </c>
      <c r="K18">
        <v>1.22</v>
      </c>
      <c r="L18">
        <v>0</v>
      </c>
      <c r="M18">
        <v>0</v>
      </c>
      <c r="N18">
        <v>1.1080000000000001</v>
      </c>
      <c r="O18">
        <v>56.5</v>
      </c>
      <c r="P18">
        <v>51</v>
      </c>
      <c r="Q18">
        <v>202224</v>
      </c>
      <c r="R18">
        <v>202234</v>
      </c>
      <c r="T18">
        <v>6</v>
      </c>
      <c r="U18">
        <v>11020</v>
      </c>
      <c r="V18">
        <v>12</v>
      </c>
      <c r="AG18" t="s">
        <v>40</v>
      </c>
      <c r="AH18" t="s">
        <v>41</v>
      </c>
      <c r="BE18" t="s">
        <v>42</v>
      </c>
      <c r="BF18" t="s">
        <v>43</v>
      </c>
      <c r="BM18" t="s">
        <v>42</v>
      </c>
    </row>
    <row r="19" spans="1:65">
      <c r="A19">
        <v>56582</v>
      </c>
      <c r="B19" t="s">
        <v>63</v>
      </c>
      <c r="C19">
        <v>714</v>
      </c>
      <c r="D19" t="s">
        <v>37</v>
      </c>
      <c r="E19" t="s">
        <v>38</v>
      </c>
      <c r="F19" t="s">
        <v>39</v>
      </c>
      <c r="G19">
        <v>0.77500000000000002</v>
      </c>
      <c r="H19">
        <v>39.520000000000003</v>
      </c>
      <c r="I19">
        <v>0.3</v>
      </c>
      <c r="J19">
        <v>1.1080000000000001</v>
      </c>
      <c r="K19">
        <v>1.22</v>
      </c>
      <c r="L19">
        <v>0</v>
      </c>
      <c r="M19">
        <v>0</v>
      </c>
      <c r="N19">
        <v>1.1080000000000001</v>
      </c>
      <c r="O19">
        <v>56.5</v>
      </c>
      <c r="P19">
        <v>51</v>
      </c>
      <c r="Q19">
        <v>202224</v>
      </c>
      <c r="R19">
        <v>202234</v>
      </c>
      <c r="T19">
        <v>6</v>
      </c>
      <c r="U19">
        <v>11022</v>
      </c>
      <c r="V19">
        <v>12</v>
      </c>
      <c r="AG19" t="s">
        <v>40</v>
      </c>
      <c r="AH19" t="s">
        <v>41</v>
      </c>
      <c r="BE19" t="s">
        <v>42</v>
      </c>
      <c r="BF19" t="s">
        <v>43</v>
      </c>
      <c r="BM19" t="s">
        <v>42</v>
      </c>
    </row>
    <row r="20" spans="1:65">
      <c r="A20">
        <v>60053</v>
      </c>
      <c r="B20" t="s">
        <v>64</v>
      </c>
      <c r="C20">
        <v>714</v>
      </c>
      <c r="D20" t="s">
        <v>37</v>
      </c>
      <c r="E20" t="s">
        <v>38</v>
      </c>
      <c r="F20" t="s">
        <v>39</v>
      </c>
      <c r="G20">
        <v>0.754</v>
      </c>
      <c r="H20">
        <v>38.450000000000003</v>
      </c>
      <c r="I20">
        <v>0.3</v>
      </c>
      <c r="J20">
        <v>1.0780000000000001</v>
      </c>
      <c r="K20">
        <v>1.1599999999999999</v>
      </c>
      <c r="L20">
        <v>0</v>
      </c>
      <c r="M20">
        <v>0</v>
      </c>
      <c r="N20">
        <v>1.0780000000000001</v>
      </c>
      <c r="O20">
        <v>54.97</v>
      </c>
      <c r="P20">
        <v>51</v>
      </c>
      <c r="Q20">
        <v>202224</v>
      </c>
      <c r="R20">
        <v>202234</v>
      </c>
      <c r="T20">
        <v>6</v>
      </c>
      <c r="U20">
        <v>58</v>
      </c>
      <c r="V20">
        <v>11</v>
      </c>
      <c r="AG20" t="s">
        <v>40</v>
      </c>
      <c r="AH20" t="s">
        <v>41</v>
      </c>
      <c r="BE20" t="s">
        <v>42</v>
      </c>
      <c r="BF20" t="s">
        <v>43</v>
      </c>
      <c r="BM20" t="s">
        <v>42</v>
      </c>
    </row>
    <row r="21" spans="1:65">
      <c r="A21">
        <v>63202</v>
      </c>
      <c r="B21" t="s">
        <v>65</v>
      </c>
      <c r="C21">
        <v>714</v>
      </c>
      <c r="D21" t="s">
        <v>37</v>
      </c>
      <c r="E21" t="s">
        <v>38</v>
      </c>
      <c r="F21" t="s">
        <v>39</v>
      </c>
      <c r="G21">
        <v>0.754</v>
      </c>
      <c r="H21">
        <v>38.450000000000003</v>
      </c>
      <c r="I21">
        <v>0.3</v>
      </c>
      <c r="J21">
        <v>1.0780000000000001</v>
      </c>
      <c r="K21">
        <v>1.1599999999999999</v>
      </c>
      <c r="L21">
        <v>0</v>
      </c>
      <c r="M21">
        <v>0</v>
      </c>
      <c r="N21">
        <v>1.0780000000000001</v>
      </c>
      <c r="O21">
        <v>54.97</v>
      </c>
      <c r="P21">
        <v>51</v>
      </c>
      <c r="Q21">
        <v>202224</v>
      </c>
      <c r="R21">
        <v>202234</v>
      </c>
      <c r="T21">
        <v>6</v>
      </c>
      <c r="U21">
        <v>256</v>
      </c>
      <c r="V21">
        <v>11</v>
      </c>
      <c r="AG21" t="s">
        <v>40</v>
      </c>
      <c r="AH21" t="s">
        <v>41</v>
      </c>
      <c r="BE21" t="s">
        <v>42</v>
      </c>
      <c r="BF21" t="s">
        <v>43</v>
      </c>
      <c r="BM21" t="s">
        <v>42</v>
      </c>
    </row>
    <row r="22" spans="1:65">
      <c r="A22">
        <v>63334</v>
      </c>
      <c r="B22" t="s">
        <v>66</v>
      </c>
      <c r="C22">
        <v>714</v>
      </c>
      <c r="D22" t="s">
        <v>37</v>
      </c>
      <c r="E22" t="s">
        <v>38</v>
      </c>
      <c r="F22" t="s">
        <v>39</v>
      </c>
      <c r="G22">
        <v>0.77500000000000002</v>
      </c>
      <c r="H22">
        <v>39.520000000000003</v>
      </c>
      <c r="I22">
        <v>0.3</v>
      </c>
      <c r="J22">
        <v>1.1080000000000001</v>
      </c>
      <c r="K22">
        <v>1.22</v>
      </c>
      <c r="L22">
        <v>0</v>
      </c>
      <c r="M22">
        <v>0</v>
      </c>
      <c r="N22">
        <v>1.1080000000000001</v>
      </c>
      <c r="O22">
        <v>56.5</v>
      </c>
      <c r="P22">
        <v>51</v>
      </c>
      <c r="Q22">
        <v>202224</v>
      </c>
      <c r="R22">
        <v>202234</v>
      </c>
      <c r="T22">
        <v>6</v>
      </c>
      <c r="U22">
        <v>11150</v>
      </c>
      <c r="V22">
        <v>12</v>
      </c>
      <c r="AG22" t="s">
        <v>40</v>
      </c>
      <c r="AH22" t="s">
        <v>41</v>
      </c>
      <c r="BE22" t="s">
        <v>42</v>
      </c>
      <c r="BF22" t="s">
        <v>43</v>
      </c>
      <c r="BM22" t="s">
        <v>42</v>
      </c>
    </row>
    <row r="23" spans="1:65">
      <c r="A23">
        <v>63357</v>
      </c>
      <c r="B23" t="s">
        <v>67</v>
      </c>
      <c r="C23">
        <v>714</v>
      </c>
      <c r="D23" t="s">
        <v>37</v>
      </c>
      <c r="E23" t="s">
        <v>38</v>
      </c>
      <c r="F23" t="s">
        <v>39</v>
      </c>
      <c r="G23">
        <v>0.754</v>
      </c>
      <c r="H23">
        <v>38.450000000000003</v>
      </c>
      <c r="I23">
        <v>0.3</v>
      </c>
      <c r="J23">
        <v>1.0780000000000001</v>
      </c>
      <c r="K23">
        <v>1.1599999999999999</v>
      </c>
      <c r="L23">
        <v>0</v>
      </c>
      <c r="M23">
        <v>0</v>
      </c>
      <c r="N23">
        <v>1.0780000000000001</v>
      </c>
      <c r="O23">
        <v>54.97</v>
      </c>
      <c r="P23">
        <v>51</v>
      </c>
      <c r="Q23">
        <v>202224</v>
      </c>
      <c r="R23">
        <v>202234</v>
      </c>
      <c r="T23">
        <v>6</v>
      </c>
      <c r="U23">
        <v>2</v>
      </c>
      <c r="V23">
        <v>11</v>
      </c>
      <c r="AG23" t="s">
        <v>40</v>
      </c>
      <c r="AH23" t="s">
        <v>41</v>
      </c>
      <c r="BE23" t="s">
        <v>42</v>
      </c>
      <c r="BF23" t="s">
        <v>43</v>
      </c>
      <c r="BM23" t="s">
        <v>42</v>
      </c>
    </row>
    <row r="24" spans="1:65">
      <c r="A24">
        <v>64825</v>
      </c>
      <c r="B24" t="s">
        <v>68</v>
      </c>
      <c r="C24">
        <v>714</v>
      </c>
      <c r="D24" t="s">
        <v>37</v>
      </c>
      <c r="E24" t="s">
        <v>38</v>
      </c>
      <c r="F24" t="s">
        <v>39</v>
      </c>
      <c r="G24">
        <v>1.0529999999999999</v>
      </c>
      <c r="H24">
        <v>53.7</v>
      </c>
      <c r="I24">
        <v>0.3</v>
      </c>
      <c r="J24">
        <v>1.5049999999999999</v>
      </c>
      <c r="K24">
        <v>2.2599999999999998</v>
      </c>
      <c r="L24">
        <v>0</v>
      </c>
      <c r="M24">
        <v>0</v>
      </c>
      <c r="N24">
        <v>1.5049999999999999</v>
      </c>
      <c r="O24">
        <v>76.75</v>
      </c>
      <c r="P24">
        <v>51</v>
      </c>
      <c r="Q24">
        <v>202224</v>
      </c>
      <c r="R24">
        <v>202234</v>
      </c>
      <c r="T24">
        <v>6</v>
      </c>
      <c r="U24">
        <v>11304</v>
      </c>
      <c r="V24">
        <v>16</v>
      </c>
      <c r="AG24" t="s">
        <v>40</v>
      </c>
      <c r="AH24" t="s">
        <v>41</v>
      </c>
      <c r="BE24" t="s">
        <v>42</v>
      </c>
      <c r="BF24" t="s">
        <v>43</v>
      </c>
      <c r="BM24" t="s">
        <v>42</v>
      </c>
    </row>
    <row r="25" spans="1:65">
      <c r="A25">
        <v>64846</v>
      </c>
      <c r="B25" t="s">
        <v>69</v>
      </c>
      <c r="C25">
        <v>714</v>
      </c>
      <c r="D25" t="s">
        <v>37</v>
      </c>
      <c r="E25" t="s">
        <v>38</v>
      </c>
      <c r="F25" t="s">
        <v>39</v>
      </c>
      <c r="G25">
        <v>0.754</v>
      </c>
      <c r="H25">
        <v>38.450000000000003</v>
      </c>
      <c r="I25">
        <v>0.3</v>
      </c>
      <c r="J25">
        <v>1.0780000000000001</v>
      </c>
      <c r="K25">
        <v>1.1599999999999999</v>
      </c>
      <c r="L25">
        <v>0</v>
      </c>
      <c r="M25">
        <v>0</v>
      </c>
      <c r="N25">
        <v>1.0780000000000001</v>
      </c>
      <c r="O25">
        <v>54.97</v>
      </c>
      <c r="P25">
        <v>51</v>
      </c>
      <c r="Q25">
        <v>202224</v>
      </c>
      <c r="R25">
        <v>202234</v>
      </c>
      <c r="T25">
        <v>6</v>
      </c>
      <c r="U25">
        <v>1106428</v>
      </c>
      <c r="V25">
        <v>11</v>
      </c>
      <c r="AG25" t="s">
        <v>40</v>
      </c>
      <c r="AH25" t="s">
        <v>41</v>
      </c>
      <c r="BE25" t="s">
        <v>42</v>
      </c>
      <c r="BF25" t="s">
        <v>43</v>
      </c>
      <c r="BM25" t="s">
        <v>42</v>
      </c>
    </row>
    <row r="26" spans="1:65">
      <c r="A26">
        <v>65623</v>
      </c>
      <c r="B26" t="s">
        <v>70</v>
      </c>
      <c r="C26">
        <v>714</v>
      </c>
      <c r="D26" t="s">
        <v>37</v>
      </c>
      <c r="E26" t="s">
        <v>38</v>
      </c>
      <c r="F26" t="s">
        <v>39</v>
      </c>
      <c r="G26">
        <v>0.77500000000000002</v>
      </c>
      <c r="H26">
        <v>39.520000000000003</v>
      </c>
      <c r="I26">
        <v>0.3</v>
      </c>
      <c r="J26">
        <v>1.1080000000000001</v>
      </c>
      <c r="K26">
        <v>1.22</v>
      </c>
      <c r="L26">
        <v>0</v>
      </c>
      <c r="M26">
        <v>0</v>
      </c>
      <c r="N26">
        <v>1.1080000000000001</v>
      </c>
      <c r="O26">
        <v>56.5</v>
      </c>
      <c r="P26">
        <v>51</v>
      </c>
      <c r="Q26">
        <v>202224</v>
      </c>
      <c r="R26">
        <v>202234</v>
      </c>
      <c r="T26">
        <v>6</v>
      </c>
      <c r="U26">
        <v>11015</v>
      </c>
      <c r="V26">
        <v>12</v>
      </c>
      <c r="AG26" t="s">
        <v>40</v>
      </c>
      <c r="AH26" t="s">
        <v>41</v>
      </c>
      <c r="BE26" t="s">
        <v>42</v>
      </c>
      <c r="BF26" t="s">
        <v>43</v>
      </c>
      <c r="BM26" t="s">
        <v>42</v>
      </c>
    </row>
    <row r="27" spans="1:65">
      <c r="A27">
        <v>66798</v>
      </c>
      <c r="B27" t="s">
        <v>71</v>
      </c>
      <c r="C27">
        <v>714</v>
      </c>
      <c r="D27" t="s">
        <v>37</v>
      </c>
      <c r="E27" t="s">
        <v>38</v>
      </c>
      <c r="F27" t="s">
        <v>39</v>
      </c>
      <c r="G27">
        <v>0.754</v>
      </c>
      <c r="H27">
        <v>38.450000000000003</v>
      </c>
      <c r="I27">
        <v>0.3</v>
      </c>
      <c r="J27">
        <v>1.0780000000000001</v>
      </c>
      <c r="K27">
        <v>1.1599999999999999</v>
      </c>
      <c r="L27">
        <v>0</v>
      </c>
      <c r="M27">
        <v>0</v>
      </c>
      <c r="N27">
        <v>1.0780000000000001</v>
      </c>
      <c r="O27">
        <v>54.97</v>
      </c>
      <c r="P27">
        <v>51</v>
      </c>
      <c r="Q27">
        <v>202224</v>
      </c>
      <c r="R27">
        <v>202234</v>
      </c>
      <c r="T27">
        <v>6</v>
      </c>
      <c r="U27">
        <v>1106447</v>
      </c>
      <c r="V27">
        <v>11</v>
      </c>
      <c r="AG27" t="s">
        <v>40</v>
      </c>
      <c r="AH27" t="s">
        <v>41</v>
      </c>
      <c r="BE27" t="s">
        <v>42</v>
      </c>
      <c r="BF27" t="s">
        <v>43</v>
      </c>
      <c r="BM27" t="s">
        <v>42</v>
      </c>
    </row>
    <row r="28" spans="1:65">
      <c r="A28">
        <v>67572</v>
      </c>
      <c r="B28" t="s">
        <v>72</v>
      </c>
      <c r="C28">
        <v>714</v>
      </c>
      <c r="D28" t="s">
        <v>37</v>
      </c>
      <c r="E28" t="s">
        <v>38</v>
      </c>
      <c r="F28" t="s">
        <v>39</v>
      </c>
      <c r="G28">
        <v>0.754</v>
      </c>
      <c r="H28">
        <v>38.450000000000003</v>
      </c>
      <c r="I28">
        <v>0.3</v>
      </c>
      <c r="J28">
        <v>1.0780000000000001</v>
      </c>
      <c r="K28">
        <v>1.1599999999999999</v>
      </c>
      <c r="L28">
        <v>0</v>
      </c>
      <c r="M28">
        <v>0</v>
      </c>
      <c r="N28">
        <v>1.0780000000000001</v>
      </c>
      <c r="O28">
        <v>54.97</v>
      </c>
      <c r="P28">
        <v>51</v>
      </c>
      <c r="Q28">
        <v>202224</v>
      </c>
      <c r="R28">
        <v>202234</v>
      </c>
      <c r="T28">
        <v>6</v>
      </c>
      <c r="U28">
        <v>46</v>
      </c>
      <c r="V28">
        <v>11</v>
      </c>
      <c r="AG28" t="s">
        <v>40</v>
      </c>
      <c r="AH28" t="s">
        <v>41</v>
      </c>
      <c r="BE28" t="s">
        <v>42</v>
      </c>
      <c r="BF28" t="s">
        <v>43</v>
      </c>
      <c r="BM28" t="s">
        <v>42</v>
      </c>
    </row>
    <row r="29" spans="1:65">
      <c r="A29">
        <v>67579</v>
      </c>
      <c r="B29" t="s">
        <v>73</v>
      </c>
      <c r="C29">
        <v>714</v>
      </c>
      <c r="D29" t="s">
        <v>37</v>
      </c>
      <c r="E29" t="s">
        <v>38</v>
      </c>
      <c r="F29" t="s">
        <v>39</v>
      </c>
      <c r="G29">
        <v>0.79700000000000004</v>
      </c>
      <c r="H29">
        <v>40.64</v>
      </c>
      <c r="I29">
        <v>0.3</v>
      </c>
      <c r="J29">
        <v>1.139</v>
      </c>
      <c r="K29">
        <v>1.29</v>
      </c>
      <c r="L29">
        <v>0</v>
      </c>
      <c r="M29">
        <v>0</v>
      </c>
      <c r="N29">
        <v>1.139</v>
      </c>
      <c r="O29">
        <v>58.08</v>
      </c>
      <c r="P29">
        <v>51</v>
      </c>
      <c r="Q29">
        <v>202224</v>
      </c>
      <c r="R29">
        <v>202234</v>
      </c>
      <c r="T29">
        <v>6</v>
      </c>
      <c r="U29">
        <v>10993</v>
      </c>
      <c r="V29">
        <v>13</v>
      </c>
      <c r="AG29" t="s">
        <v>40</v>
      </c>
      <c r="AH29" t="s">
        <v>41</v>
      </c>
      <c r="BE29" t="s">
        <v>42</v>
      </c>
      <c r="BF29" t="s">
        <v>43</v>
      </c>
      <c r="BM29" t="s">
        <v>42</v>
      </c>
    </row>
    <row r="30" spans="1:65">
      <c r="A30">
        <v>67633</v>
      </c>
      <c r="B30" t="s">
        <v>74</v>
      </c>
      <c r="C30">
        <v>714</v>
      </c>
      <c r="D30" t="s">
        <v>37</v>
      </c>
      <c r="E30" t="s">
        <v>38</v>
      </c>
      <c r="F30" t="s">
        <v>39</v>
      </c>
      <c r="G30">
        <v>0.754</v>
      </c>
      <c r="H30">
        <v>38.450000000000003</v>
      </c>
      <c r="I30">
        <v>0.3</v>
      </c>
      <c r="J30">
        <v>1.0780000000000001</v>
      </c>
      <c r="K30">
        <v>1.1599999999999999</v>
      </c>
      <c r="L30">
        <v>0</v>
      </c>
      <c r="M30">
        <v>0</v>
      </c>
      <c r="N30">
        <v>1.0780000000000001</v>
      </c>
      <c r="O30">
        <v>54.97</v>
      </c>
      <c r="P30">
        <v>51</v>
      </c>
      <c r="Q30">
        <v>202224</v>
      </c>
      <c r="R30">
        <v>202234</v>
      </c>
      <c r="T30">
        <v>6</v>
      </c>
      <c r="U30">
        <v>1191619</v>
      </c>
      <c r="V30">
        <v>11</v>
      </c>
      <c r="AG30" t="s">
        <v>40</v>
      </c>
      <c r="AH30" t="s">
        <v>41</v>
      </c>
      <c r="BE30" t="s">
        <v>42</v>
      </c>
      <c r="BF30" t="s">
        <v>43</v>
      </c>
      <c r="BM30" t="s">
        <v>42</v>
      </c>
    </row>
    <row r="31" spans="1:65">
      <c r="A31">
        <v>67673</v>
      </c>
      <c r="B31" t="s">
        <v>75</v>
      </c>
      <c r="C31">
        <v>714</v>
      </c>
      <c r="D31" t="s">
        <v>37</v>
      </c>
      <c r="E31" t="s">
        <v>38</v>
      </c>
      <c r="F31" t="s">
        <v>39</v>
      </c>
      <c r="G31">
        <v>0.754</v>
      </c>
      <c r="H31">
        <v>38.450000000000003</v>
      </c>
      <c r="I31">
        <v>0.3</v>
      </c>
      <c r="J31">
        <v>1.0780000000000001</v>
      </c>
      <c r="K31">
        <v>1.1599999999999999</v>
      </c>
      <c r="L31">
        <v>0</v>
      </c>
      <c r="M31">
        <v>0</v>
      </c>
      <c r="N31">
        <v>1.0780000000000001</v>
      </c>
      <c r="O31">
        <v>54.97</v>
      </c>
      <c r="P31">
        <v>51</v>
      </c>
      <c r="Q31">
        <v>202224</v>
      </c>
      <c r="R31">
        <v>202234</v>
      </c>
      <c r="T31">
        <v>6</v>
      </c>
      <c r="U31">
        <v>1106430</v>
      </c>
      <c r="V31">
        <v>11</v>
      </c>
      <c r="AG31" t="s">
        <v>40</v>
      </c>
      <c r="AH31" t="s">
        <v>41</v>
      </c>
      <c r="BE31" t="s">
        <v>42</v>
      </c>
      <c r="BF31" t="s">
        <v>43</v>
      </c>
      <c r="BM31" t="s">
        <v>42</v>
      </c>
    </row>
    <row r="32" spans="1:65">
      <c r="A32">
        <v>67678</v>
      </c>
      <c r="B32" t="s">
        <v>76</v>
      </c>
      <c r="C32">
        <v>714</v>
      </c>
      <c r="D32" t="s">
        <v>37</v>
      </c>
      <c r="E32" t="s">
        <v>38</v>
      </c>
      <c r="F32" t="s">
        <v>39</v>
      </c>
      <c r="G32">
        <v>0.754</v>
      </c>
      <c r="H32">
        <v>38.450000000000003</v>
      </c>
      <c r="I32">
        <v>0.3</v>
      </c>
      <c r="J32">
        <v>1.0780000000000001</v>
      </c>
      <c r="K32">
        <v>1.1599999999999999</v>
      </c>
      <c r="L32">
        <v>0</v>
      </c>
      <c r="M32">
        <v>0</v>
      </c>
      <c r="N32">
        <v>1.0780000000000001</v>
      </c>
      <c r="O32">
        <v>54.97</v>
      </c>
      <c r="P32">
        <v>51</v>
      </c>
      <c r="Q32">
        <v>202224</v>
      </c>
      <c r="R32">
        <v>202234</v>
      </c>
      <c r="T32">
        <v>6</v>
      </c>
      <c r="U32">
        <v>784954</v>
      </c>
      <c r="V32">
        <v>11</v>
      </c>
      <c r="AG32" t="s">
        <v>40</v>
      </c>
      <c r="AH32" t="s">
        <v>41</v>
      </c>
      <c r="BE32" t="s">
        <v>42</v>
      </c>
      <c r="BF32" t="s">
        <v>43</v>
      </c>
      <c r="BM32" t="s">
        <v>42</v>
      </c>
    </row>
    <row r="33" spans="1:65">
      <c r="A33">
        <v>67679</v>
      </c>
      <c r="B33" t="s">
        <v>77</v>
      </c>
      <c r="C33">
        <v>714</v>
      </c>
      <c r="D33" t="s">
        <v>37</v>
      </c>
      <c r="E33" t="s">
        <v>38</v>
      </c>
      <c r="F33" t="s">
        <v>39</v>
      </c>
      <c r="G33">
        <v>0.754</v>
      </c>
      <c r="H33">
        <v>38.450000000000003</v>
      </c>
      <c r="I33">
        <v>0.3</v>
      </c>
      <c r="J33">
        <v>1.0780000000000001</v>
      </c>
      <c r="K33">
        <v>1.1599999999999999</v>
      </c>
      <c r="L33">
        <v>0</v>
      </c>
      <c r="M33">
        <v>0</v>
      </c>
      <c r="N33">
        <v>1.0780000000000001</v>
      </c>
      <c r="O33">
        <v>54.97</v>
      </c>
      <c r="P33">
        <v>51</v>
      </c>
      <c r="Q33">
        <v>202224</v>
      </c>
      <c r="R33">
        <v>202234</v>
      </c>
      <c r="T33">
        <v>6</v>
      </c>
      <c r="U33">
        <v>970171</v>
      </c>
      <c r="V33">
        <v>11</v>
      </c>
      <c r="AG33" t="s">
        <v>40</v>
      </c>
      <c r="AH33" t="s">
        <v>41</v>
      </c>
      <c r="BE33" t="s">
        <v>42</v>
      </c>
      <c r="BF33" t="s">
        <v>43</v>
      </c>
      <c r="BM33" t="s">
        <v>42</v>
      </c>
    </row>
    <row r="34" spans="1:65">
      <c r="A34">
        <v>67684</v>
      </c>
      <c r="B34" t="s">
        <v>78</v>
      </c>
      <c r="C34">
        <v>714</v>
      </c>
      <c r="D34" t="s">
        <v>37</v>
      </c>
      <c r="E34" t="s">
        <v>38</v>
      </c>
      <c r="F34" t="s">
        <v>39</v>
      </c>
      <c r="G34">
        <v>0.754</v>
      </c>
      <c r="H34">
        <v>38.450000000000003</v>
      </c>
      <c r="I34">
        <v>0.3</v>
      </c>
      <c r="J34">
        <v>1.0780000000000001</v>
      </c>
      <c r="K34">
        <v>1.1599999999999999</v>
      </c>
      <c r="L34">
        <v>0</v>
      </c>
      <c r="M34">
        <v>0</v>
      </c>
      <c r="N34">
        <v>1.0780000000000001</v>
      </c>
      <c r="O34">
        <v>54.97</v>
      </c>
      <c r="P34">
        <v>51</v>
      </c>
      <c r="Q34">
        <v>202224</v>
      </c>
      <c r="R34">
        <v>202234</v>
      </c>
      <c r="T34">
        <v>6</v>
      </c>
      <c r="U34">
        <v>1106448</v>
      </c>
      <c r="V34">
        <v>11</v>
      </c>
      <c r="AG34" t="s">
        <v>40</v>
      </c>
      <c r="AH34" t="s">
        <v>41</v>
      </c>
      <c r="BE34" t="s">
        <v>42</v>
      </c>
      <c r="BF34" t="s">
        <v>43</v>
      </c>
      <c r="BM34" t="s">
        <v>42</v>
      </c>
    </row>
    <row r="35" spans="1:65">
      <c r="A35">
        <v>67694</v>
      </c>
      <c r="B35" t="s">
        <v>79</v>
      </c>
      <c r="C35">
        <v>714</v>
      </c>
      <c r="D35" t="s">
        <v>37</v>
      </c>
      <c r="E35" t="s">
        <v>38</v>
      </c>
      <c r="F35" t="s">
        <v>39</v>
      </c>
      <c r="G35">
        <v>0.79700000000000004</v>
      </c>
      <c r="H35">
        <v>40.64</v>
      </c>
      <c r="I35">
        <v>0.3</v>
      </c>
      <c r="J35">
        <v>1.139</v>
      </c>
      <c r="K35">
        <v>1.29</v>
      </c>
      <c r="L35">
        <v>0</v>
      </c>
      <c r="M35">
        <v>0</v>
      </c>
      <c r="N35">
        <v>1.139</v>
      </c>
      <c r="O35">
        <v>58.08</v>
      </c>
      <c r="P35">
        <v>51</v>
      </c>
      <c r="Q35">
        <v>202224</v>
      </c>
      <c r="R35">
        <v>202234</v>
      </c>
      <c r="T35">
        <v>6</v>
      </c>
      <c r="U35">
        <v>11326</v>
      </c>
      <c r="V35">
        <v>13</v>
      </c>
      <c r="AG35" t="s">
        <v>40</v>
      </c>
      <c r="AH35" t="s">
        <v>41</v>
      </c>
      <c r="BE35" t="s">
        <v>42</v>
      </c>
      <c r="BF35" t="s">
        <v>43</v>
      </c>
      <c r="BM35" t="s">
        <v>42</v>
      </c>
    </row>
    <row r="36" spans="1:65">
      <c r="A36">
        <v>67695</v>
      </c>
      <c r="B36" t="s">
        <v>80</v>
      </c>
      <c r="C36">
        <v>714</v>
      </c>
      <c r="D36" t="s">
        <v>37</v>
      </c>
      <c r="E36" t="s">
        <v>38</v>
      </c>
      <c r="F36" t="s">
        <v>39</v>
      </c>
      <c r="G36">
        <v>0.754</v>
      </c>
      <c r="H36">
        <v>38.450000000000003</v>
      </c>
      <c r="I36">
        <v>0.3</v>
      </c>
      <c r="J36">
        <v>1.0780000000000001</v>
      </c>
      <c r="K36">
        <v>1.1599999999999999</v>
      </c>
      <c r="L36">
        <v>0</v>
      </c>
      <c r="M36">
        <v>0</v>
      </c>
      <c r="N36">
        <v>1.0780000000000001</v>
      </c>
      <c r="O36">
        <v>54.97</v>
      </c>
      <c r="P36">
        <v>51</v>
      </c>
      <c r="Q36">
        <v>202224</v>
      </c>
      <c r="R36">
        <v>202234</v>
      </c>
      <c r="T36">
        <v>6</v>
      </c>
      <c r="U36">
        <v>784972</v>
      </c>
      <c r="V36">
        <v>11</v>
      </c>
      <c r="AG36" t="s">
        <v>40</v>
      </c>
      <c r="AH36" t="s">
        <v>41</v>
      </c>
      <c r="BE36" t="s">
        <v>42</v>
      </c>
      <c r="BF36" t="s">
        <v>43</v>
      </c>
      <c r="BM36" t="s">
        <v>42</v>
      </c>
    </row>
    <row r="37" spans="1:65">
      <c r="A37">
        <v>67700</v>
      </c>
      <c r="B37" t="s">
        <v>81</v>
      </c>
      <c r="C37">
        <v>714</v>
      </c>
      <c r="D37" t="s">
        <v>37</v>
      </c>
      <c r="E37" t="s">
        <v>38</v>
      </c>
      <c r="F37" t="s">
        <v>39</v>
      </c>
      <c r="G37">
        <v>0.754</v>
      </c>
      <c r="H37">
        <v>38.450000000000003</v>
      </c>
      <c r="I37">
        <v>0.3</v>
      </c>
      <c r="J37">
        <v>1.0780000000000001</v>
      </c>
      <c r="K37">
        <v>1.1599999999999999</v>
      </c>
      <c r="L37">
        <v>0</v>
      </c>
      <c r="M37">
        <v>0</v>
      </c>
      <c r="N37">
        <v>1.0780000000000001</v>
      </c>
      <c r="O37">
        <v>54.97</v>
      </c>
      <c r="P37">
        <v>51</v>
      </c>
      <c r="Q37">
        <v>202224</v>
      </c>
      <c r="R37">
        <v>202234</v>
      </c>
      <c r="T37">
        <v>6</v>
      </c>
      <c r="U37">
        <v>1191614</v>
      </c>
      <c r="V37">
        <v>11</v>
      </c>
      <c r="AG37" t="s">
        <v>40</v>
      </c>
      <c r="AH37" t="s">
        <v>41</v>
      </c>
      <c r="BE37" t="s">
        <v>42</v>
      </c>
      <c r="BF37" t="s">
        <v>43</v>
      </c>
      <c r="BM37" t="s">
        <v>42</v>
      </c>
    </row>
    <row r="38" spans="1:65">
      <c r="A38">
        <v>68207</v>
      </c>
      <c r="B38" t="s">
        <v>82</v>
      </c>
      <c r="C38">
        <v>714</v>
      </c>
      <c r="D38" t="s">
        <v>37</v>
      </c>
      <c r="E38" t="s">
        <v>38</v>
      </c>
      <c r="F38" t="s">
        <v>39</v>
      </c>
      <c r="G38">
        <v>0.71199999999999997</v>
      </c>
      <c r="H38">
        <v>36.31</v>
      </c>
      <c r="I38">
        <v>0.3</v>
      </c>
      <c r="J38">
        <v>1.018</v>
      </c>
      <c r="K38">
        <v>1.03</v>
      </c>
      <c r="L38">
        <v>0</v>
      </c>
      <c r="M38">
        <v>0</v>
      </c>
      <c r="N38">
        <v>1.018</v>
      </c>
      <c r="O38">
        <v>51.91</v>
      </c>
      <c r="P38">
        <v>51</v>
      </c>
      <c r="Q38">
        <v>202224</v>
      </c>
      <c r="R38">
        <v>202234</v>
      </c>
      <c r="T38">
        <v>6</v>
      </c>
      <c r="U38">
        <v>10909</v>
      </c>
      <c r="V38">
        <v>10</v>
      </c>
      <c r="AG38" t="s">
        <v>40</v>
      </c>
      <c r="AH38" t="s">
        <v>41</v>
      </c>
      <c r="BE38" t="s">
        <v>42</v>
      </c>
      <c r="BF38" t="s">
        <v>43</v>
      </c>
      <c r="BM38" t="s">
        <v>42</v>
      </c>
    </row>
    <row r="39" spans="1:65">
      <c r="A39">
        <v>68633</v>
      </c>
      <c r="B39" t="s">
        <v>83</v>
      </c>
      <c r="C39">
        <v>714</v>
      </c>
      <c r="D39" t="s">
        <v>37</v>
      </c>
      <c r="E39" t="s">
        <v>38</v>
      </c>
      <c r="F39" t="s">
        <v>39</v>
      </c>
      <c r="G39">
        <v>0.754</v>
      </c>
      <c r="H39">
        <v>38.450000000000003</v>
      </c>
      <c r="I39">
        <v>0.3</v>
      </c>
      <c r="J39">
        <v>1.0780000000000001</v>
      </c>
      <c r="K39">
        <v>1.1599999999999999</v>
      </c>
      <c r="L39">
        <v>0</v>
      </c>
      <c r="M39">
        <v>0</v>
      </c>
      <c r="N39">
        <v>1.0780000000000001</v>
      </c>
      <c r="O39">
        <v>54.97</v>
      </c>
      <c r="P39">
        <v>51</v>
      </c>
      <c r="Q39">
        <v>202224</v>
      </c>
      <c r="R39">
        <v>202234</v>
      </c>
      <c r="T39">
        <v>6</v>
      </c>
      <c r="U39">
        <v>1360293</v>
      </c>
      <c r="V39">
        <v>11</v>
      </c>
      <c r="AG39" t="s">
        <v>40</v>
      </c>
      <c r="AH39" t="s">
        <v>41</v>
      </c>
      <c r="BE39" t="s">
        <v>42</v>
      </c>
      <c r="BF39" t="s">
        <v>43</v>
      </c>
      <c r="BM39" t="s">
        <v>42</v>
      </c>
    </row>
    <row r="40" spans="1:65">
      <c r="A40">
        <v>69853</v>
      </c>
      <c r="B40" t="s">
        <v>84</v>
      </c>
      <c r="C40">
        <v>714</v>
      </c>
      <c r="D40" t="s">
        <v>37</v>
      </c>
      <c r="E40" t="s">
        <v>38</v>
      </c>
      <c r="F40" t="s">
        <v>39</v>
      </c>
      <c r="G40">
        <v>1.0529999999999999</v>
      </c>
      <c r="H40">
        <v>53.7</v>
      </c>
      <c r="I40">
        <v>0.3</v>
      </c>
      <c r="J40">
        <v>1.5049999999999999</v>
      </c>
      <c r="K40">
        <v>2.2599999999999998</v>
      </c>
      <c r="L40">
        <v>0</v>
      </c>
      <c r="M40">
        <v>0</v>
      </c>
      <c r="N40">
        <v>1.5049999999999999</v>
      </c>
      <c r="O40">
        <v>76.75</v>
      </c>
      <c r="P40">
        <v>51</v>
      </c>
      <c r="Q40">
        <v>202224</v>
      </c>
      <c r="R40">
        <v>202234</v>
      </c>
      <c r="T40">
        <v>6</v>
      </c>
      <c r="U40">
        <v>11311</v>
      </c>
      <c r="V40">
        <v>16</v>
      </c>
      <c r="AG40" t="s">
        <v>40</v>
      </c>
      <c r="AH40" t="s">
        <v>41</v>
      </c>
      <c r="BE40" t="s">
        <v>42</v>
      </c>
      <c r="BF40" t="s">
        <v>43</v>
      </c>
      <c r="BM40" t="s">
        <v>42</v>
      </c>
    </row>
    <row r="41" spans="1:65">
      <c r="A41">
        <v>70358</v>
      </c>
      <c r="B41" t="s">
        <v>85</v>
      </c>
      <c r="C41">
        <v>714</v>
      </c>
      <c r="D41" t="s">
        <v>37</v>
      </c>
      <c r="E41" t="s">
        <v>38</v>
      </c>
      <c r="F41" t="s">
        <v>39</v>
      </c>
      <c r="G41">
        <v>0.754</v>
      </c>
      <c r="H41">
        <v>38.450000000000003</v>
      </c>
      <c r="I41">
        <v>0.3</v>
      </c>
      <c r="J41">
        <v>1.0780000000000001</v>
      </c>
      <c r="K41">
        <v>1.1599999999999999</v>
      </c>
      <c r="L41">
        <v>0</v>
      </c>
      <c r="M41">
        <v>0</v>
      </c>
      <c r="N41">
        <v>1.0780000000000001</v>
      </c>
      <c r="O41">
        <v>54.97</v>
      </c>
      <c r="P41">
        <v>51</v>
      </c>
      <c r="Q41">
        <v>202224</v>
      </c>
      <c r="R41">
        <v>202234</v>
      </c>
      <c r="T41">
        <v>6</v>
      </c>
      <c r="U41">
        <v>784953</v>
      </c>
      <c r="V41">
        <v>11</v>
      </c>
      <c r="AG41" t="s">
        <v>40</v>
      </c>
      <c r="AH41" t="s">
        <v>41</v>
      </c>
      <c r="BE41" t="s">
        <v>42</v>
      </c>
      <c r="BF41" t="s">
        <v>43</v>
      </c>
      <c r="BM41" t="s">
        <v>42</v>
      </c>
    </row>
    <row r="42" spans="1:65">
      <c r="A42">
        <v>70359</v>
      </c>
      <c r="B42" t="s">
        <v>86</v>
      </c>
      <c r="C42">
        <v>714</v>
      </c>
      <c r="D42" t="s">
        <v>37</v>
      </c>
      <c r="E42" t="s">
        <v>38</v>
      </c>
      <c r="F42" t="s">
        <v>39</v>
      </c>
      <c r="G42">
        <v>0.754</v>
      </c>
      <c r="H42">
        <v>38.450000000000003</v>
      </c>
      <c r="I42">
        <v>0.3</v>
      </c>
      <c r="J42">
        <v>1.0780000000000001</v>
      </c>
      <c r="K42">
        <v>1.1599999999999999</v>
      </c>
      <c r="L42">
        <v>0</v>
      </c>
      <c r="M42">
        <v>0</v>
      </c>
      <c r="N42">
        <v>1.0780000000000001</v>
      </c>
      <c r="O42">
        <v>54.97</v>
      </c>
      <c r="P42">
        <v>51</v>
      </c>
      <c r="Q42">
        <v>202224</v>
      </c>
      <c r="R42">
        <v>202234</v>
      </c>
      <c r="T42">
        <v>6</v>
      </c>
      <c r="U42">
        <v>900121</v>
      </c>
      <c r="V42">
        <v>11</v>
      </c>
      <c r="AG42" t="s">
        <v>40</v>
      </c>
      <c r="AH42" t="s">
        <v>41</v>
      </c>
      <c r="BE42" t="s">
        <v>42</v>
      </c>
      <c r="BF42" t="s">
        <v>43</v>
      </c>
      <c r="BM42" t="s">
        <v>42</v>
      </c>
    </row>
    <row r="43" spans="1:65">
      <c r="A43">
        <v>70361</v>
      </c>
      <c r="B43" t="s">
        <v>87</v>
      </c>
      <c r="C43">
        <v>714</v>
      </c>
      <c r="D43" t="s">
        <v>37</v>
      </c>
      <c r="E43" t="s">
        <v>38</v>
      </c>
      <c r="F43" t="s">
        <v>39</v>
      </c>
      <c r="G43">
        <v>0.77500000000000002</v>
      </c>
      <c r="H43">
        <v>39.520000000000003</v>
      </c>
      <c r="I43">
        <v>0.3</v>
      </c>
      <c r="J43">
        <v>1.1080000000000001</v>
      </c>
      <c r="K43">
        <v>1.22</v>
      </c>
      <c r="L43">
        <v>0</v>
      </c>
      <c r="M43">
        <v>0</v>
      </c>
      <c r="N43">
        <v>1.1080000000000001</v>
      </c>
      <c r="O43">
        <v>56.5</v>
      </c>
      <c r="P43">
        <v>51</v>
      </c>
      <c r="Q43">
        <v>202224</v>
      </c>
      <c r="R43">
        <v>202234</v>
      </c>
      <c r="T43">
        <v>6</v>
      </c>
      <c r="U43">
        <v>11191</v>
      </c>
      <c r="V43">
        <v>12</v>
      </c>
      <c r="AG43" t="s">
        <v>40</v>
      </c>
      <c r="AH43" t="s">
        <v>41</v>
      </c>
      <c r="BE43" t="s">
        <v>42</v>
      </c>
      <c r="BF43" t="s">
        <v>43</v>
      </c>
      <c r="BM43" t="s">
        <v>42</v>
      </c>
    </row>
    <row r="44" spans="1:65">
      <c r="A44">
        <v>71617</v>
      </c>
      <c r="B44" t="s">
        <v>88</v>
      </c>
      <c r="C44">
        <v>714</v>
      </c>
      <c r="D44" t="s">
        <v>37</v>
      </c>
      <c r="E44" t="s">
        <v>38</v>
      </c>
      <c r="F44" t="s">
        <v>39</v>
      </c>
      <c r="G44">
        <v>0.77500000000000002</v>
      </c>
      <c r="H44">
        <v>39.520000000000003</v>
      </c>
      <c r="I44">
        <v>0.3</v>
      </c>
      <c r="J44">
        <v>1.1080000000000001</v>
      </c>
      <c r="K44">
        <v>1.22</v>
      </c>
      <c r="L44">
        <v>0</v>
      </c>
      <c r="M44">
        <v>0</v>
      </c>
      <c r="N44">
        <v>1.1080000000000001</v>
      </c>
      <c r="O44">
        <v>56.5</v>
      </c>
      <c r="P44">
        <v>51</v>
      </c>
      <c r="Q44">
        <v>202224</v>
      </c>
      <c r="R44">
        <v>202234</v>
      </c>
      <c r="T44">
        <v>6</v>
      </c>
      <c r="U44">
        <v>11156</v>
      </c>
      <c r="V44">
        <v>12</v>
      </c>
      <c r="AG44" t="s">
        <v>40</v>
      </c>
      <c r="AH44" t="s">
        <v>41</v>
      </c>
      <c r="BE44" t="s">
        <v>42</v>
      </c>
      <c r="BF44" t="s">
        <v>43</v>
      </c>
      <c r="BM44" t="s">
        <v>42</v>
      </c>
    </row>
    <row r="45" spans="1:65">
      <c r="A45">
        <v>71620</v>
      </c>
      <c r="B45" t="s">
        <v>89</v>
      </c>
      <c r="C45">
        <v>714</v>
      </c>
      <c r="D45" t="s">
        <v>37</v>
      </c>
      <c r="E45" t="s">
        <v>38</v>
      </c>
      <c r="F45" t="s">
        <v>39</v>
      </c>
      <c r="G45">
        <v>0.754</v>
      </c>
      <c r="H45">
        <v>38.450000000000003</v>
      </c>
      <c r="I45">
        <v>0.3</v>
      </c>
      <c r="J45">
        <v>1.0780000000000001</v>
      </c>
      <c r="K45">
        <v>1.1599999999999999</v>
      </c>
      <c r="L45">
        <v>0</v>
      </c>
      <c r="M45">
        <v>0</v>
      </c>
      <c r="N45">
        <v>1.0780000000000001</v>
      </c>
      <c r="O45">
        <v>54.97</v>
      </c>
      <c r="P45">
        <v>51</v>
      </c>
      <c r="Q45">
        <v>202224</v>
      </c>
      <c r="R45">
        <v>202234</v>
      </c>
      <c r="T45">
        <v>6</v>
      </c>
      <c r="U45">
        <v>17</v>
      </c>
      <c r="V45">
        <v>11</v>
      </c>
      <c r="AG45" t="s">
        <v>40</v>
      </c>
      <c r="AH45" t="s">
        <v>41</v>
      </c>
      <c r="BE45" t="s">
        <v>42</v>
      </c>
      <c r="BF45" t="s">
        <v>43</v>
      </c>
      <c r="BM45" t="s">
        <v>42</v>
      </c>
    </row>
    <row r="46" spans="1:65">
      <c r="A46">
        <v>71622</v>
      </c>
      <c r="B46" t="s">
        <v>90</v>
      </c>
      <c r="C46">
        <v>714</v>
      </c>
      <c r="D46" t="s">
        <v>37</v>
      </c>
      <c r="E46" t="s">
        <v>38</v>
      </c>
      <c r="F46" t="s">
        <v>39</v>
      </c>
      <c r="G46">
        <v>0.77500000000000002</v>
      </c>
      <c r="H46">
        <v>39.520000000000003</v>
      </c>
      <c r="I46">
        <v>0.3</v>
      </c>
      <c r="J46">
        <v>1.1080000000000001</v>
      </c>
      <c r="K46">
        <v>1.22</v>
      </c>
      <c r="L46">
        <v>0</v>
      </c>
      <c r="M46">
        <v>0</v>
      </c>
      <c r="N46">
        <v>1.1080000000000001</v>
      </c>
      <c r="O46">
        <v>56.5</v>
      </c>
      <c r="P46">
        <v>51</v>
      </c>
      <c r="Q46">
        <v>202224</v>
      </c>
      <c r="R46">
        <v>202234</v>
      </c>
      <c r="T46">
        <v>6</v>
      </c>
      <c r="U46">
        <v>11019</v>
      </c>
      <c r="V46">
        <v>12</v>
      </c>
      <c r="AG46" t="s">
        <v>40</v>
      </c>
      <c r="AH46" t="s">
        <v>41</v>
      </c>
      <c r="BE46" t="s">
        <v>42</v>
      </c>
      <c r="BF46" t="s">
        <v>43</v>
      </c>
      <c r="BM46" t="s">
        <v>42</v>
      </c>
    </row>
    <row r="47" spans="1:65">
      <c r="A47">
        <v>71624</v>
      </c>
      <c r="B47" t="s">
        <v>91</v>
      </c>
      <c r="C47">
        <v>714</v>
      </c>
      <c r="D47" t="s">
        <v>37</v>
      </c>
      <c r="E47" t="s">
        <v>38</v>
      </c>
      <c r="F47" t="s">
        <v>39</v>
      </c>
      <c r="G47">
        <v>0.77500000000000002</v>
      </c>
      <c r="H47">
        <v>39.520000000000003</v>
      </c>
      <c r="I47">
        <v>0.3</v>
      </c>
      <c r="J47">
        <v>1.1080000000000001</v>
      </c>
      <c r="K47">
        <v>1.22</v>
      </c>
      <c r="L47">
        <v>0</v>
      </c>
      <c r="M47">
        <v>0</v>
      </c>
      <c r="N47">
        <v>1.1080000000000001</v>
      </c>
      <c r="O47">
        <v>56.5</v>
      </c>
      <c r="P47">
        <v>51</v>
      </c>
      <c r="Q47">
        <v>202224</v>
      </c>
      <c r="R47">
        <v>202234</v>
      </c>
      <c r="T47">
        <v>6</v>
      </c>
      <c r="U47">
        <v>11010</v>
      </c>
      <c r="V47">
        <v>12</v>
      </c>
      <c r="AG47" t="s">
        <v>40</v>
      </c>
      <c r="AH47" t="s">
        <v>41</v>
      </c>
      <c r="BE47" t="s">
        <v>42</v>
      </c>
      <c r="BF47" t="s">
        <v>43</v>
      </c>
      <c r="BM47" t="s">
        <v>42</v>
      </c>
    </row>
    <row r="48" spans="1:65">
      <c r="A48">
        <v>71630</v>
      </c>
      <c r="B48" t="s">
        <v>92</v>
      </c>
      <c r="C48">
        <v>714</v>
      </c>
      <c r="D48" t="s">
        <v>37</v>
      </c>
      <c r="E48" t="s">
        <v>38</v>
      </c>
      <c r="F48" t="s">
        <v>39</v>
      </c>
      <c r="G48">
        <v>0.77500000000000002</v>
      </c>
      <c r="H48">
        <v>39.520000000000003</v>
      </c>
      <c r="I48">
        <v>0.3</v>
      </c>
      <c r="J48">
        <v>1.1080000000000001</v>
      </c>
      <c r="K48">
        <v>1.22</v>
      </c>
      <c r="L48">
        <v>0</v>
      </c>
      <c r="M48">
        <v>0</v>
      </c>
      <c r="N48">
        <v>1.1080000000000001</v>
      </c>
      <c r="O48">
        <v>56.5</v>
      </c>
      <c r="P48">
        <v>51</v>
      </c>
      <c r="Q48">
        <v>202224</v>
      </c>
      <c r="R48">
        <v>202234</v>
      </c>
      <c r="T48">
        <v>6</v>
      </c>
      <c r="U48">
        <v>11013</v>
      </c>
      <c r="V48">
        <v>12</v>
      </c>
      <c r="AG48" t="s">
        <v>40</v>
      </c>
      <c r="AH48" t="s">
        <v>41</v>
      </c>
      <c r="BE48" t="s">
        <v>42</v>
      </c>
      <c r="BF48" t="s">
        <v>43</v>
      </c>
      <c r="BM48" t="s">
        <v>42</v>
      </c>
    </row>
    <row r="49" spans="1:65">
      <c r="A49">
        <v>72233</v>
      </c>
      <c r="B49" t="s">
        <v>93</v>
      </c>
      <c r="C49">
        <v>714</v>
      </c>
      <c r="D49" t="s">
        <v>37</v>
      </c>
      <c r="E49" t="s">
        <v>38</v>
      </c>
      <c r="F49" t="s">
        <v>39</v>
      </c>
      <c r="G49">
        <v>0.754</v>
      </c>
      <c r="H49">
        <v>38.450000000000003</v>
      </c>
      <c r="I49">
        <v>0.3</v>
      </c>
      <c r="J49">
        <v>1.0780000000000001</v>
      </c>
      <c r="K49">
        <v>1.1599999999999999</v>
      </c>
      <c r="L49">
        <v>0</v>
      </c>
      <c r="M49">
        <v>0</v>
      </c>
      <c r="N49">
        <v>1.0780000000000001</v>
      </c>
      <c r="O49">
        <v>54.97</v>
      </c>
      <c r="P49">
        <v>51</v>
      </c>
      <c r="Q49">
        <v>202224</v>
      </c>
      <c r="R49">
        <v>202234</v>
      </c>
      <c r="T49">
        <v>6</v>
      </c>
      <c r="U49">
        <v>970128</v>
      </c>
      <c r="V49">
        <v>11</v>
      </c>
      <c r="AG49" t="s">
        <v>40</v>
      </c>
      <c r="AH49" t="s">
        <v>41</v>
      </c>
      <c r="BE49" t="s">
        <v>42</v>
      </c>
      <c r="BF49" t="s">
        <v>43</v>
      </c>
      <c r="BM49" t="s">
        <v>42</v>
      </c>
    </row>
    <row r="50" spans="1:65">
      <c r="A50">
        <v>72238</v>
      </c>
      <c r="B50" t="s">
        <v>94</v>
      </c>
      <c r="C50">
        <v>714</v>
      </c>
      <c r="D50" t="s">
        <v>37</v>
      </c>
      <c r="E50" t="s">
        <v>38</v>
      </c>
      <c r="F50" t="s">
        <v>39</v>
      </c>
      <c r="G50">
        <v>0.754</v>
      </c>
      <c r="H50">
        <v>38.450000000000003</v>
      </c>
      <c r="I50">
        <v>0.3</v>
      </c>
      <c r="J50">
        <v>1.0780000000000001</v>
      </c>
      <c r="K50">
        <v>1.1599999999999999</v>
      </c>
      <c r="L50">
        <v>0</v>
      </c>
      <c r="M50">
        <v>0</v>
      </c>
      <c r="N50">
        <v>1.0780000000000001</v>
      </c>
      <c r="O50">
        <v>54.97</v>
      </c>
      <c r="P50">
        <v>51</v>
      </c>
      <c r="Q50">
        <v>202224</v>
      </c>
      <c r="R50">
        <v>202234</v>
      </c>
      <c r="T50">
        <v>6</v>
      </c>
      <c r="U50">
        <v>784962</v>
      </c>
      <c r="V50">
        <v>11</v>
      </c>
      <c r="AG50" t="s">
        <v>40</v>
      </c>
      <c r="AH50" t="s">
        <v>41</v>
      </c>
      <c r="BE50" t="s">
        <v>42</v>
      </c>
      <c r="BF50" t="s">
        <v>43</v>
      </c>
      <c r="BM50" t="s">
        <v>42</v>
      </c>
    </row>
    <row r="51" spans="1:65">
      <c r="A51">
        <v>72754</v>
      </c>
      <c r="B51" t="s">
        <v>95</v>
      </c>
      <c r="C51">
        <v>714</v>
      </c>
      <c r="D51" t="s">
        <v>37</v>
      </c>
      <c r="E51" t="s">
        <v>38</v>
      </c>
      <c r="F51" t="s">
        <v>39</v>
      </c>
      <c r="G51">
        <v>0.77500000000000002</v>
      </c>
      <c r="H51">
        <v>39.520000000000003</v>
      </c>
      <c r="I51">
        <v>0.3</v>
      </c>
      <c r="J51">
        <v>1.1080000000000001</v>
      </c>
      <c r="K51">
        <v>1.22</v>
      </c>
      <c r="L51">
        <v>0</v>
      </c>
      <c r="M51">
        <v>0</v>
      </c>
      <c r="N51">
        <v>1.1080000000000001</v>
      </c>
      <c r="O51">
        <v>56.5</v>
      </c>
      <c r="P51">
        <v>51</v>
      </c>
      <c r="Q51">
        <v>202224</v>
      </c>
      <c r="R51">
        <v>202234</v>
      </c>
      <c r="T51">
        <v>6</v>
      </c>
      <c r="U51">
        <v>11323</v>
      </c>
      <c r="V51">
        <v>12</v>
      </c>
      <c r="AG51" t="s">
        <v>40</v>
      </c>
      <c r="AH51" t="s">
        <v>41</v>
      </c>
      <c r="BE51" t="s">
        <v>42</v>
      </c>
      <c r="BF51" t="s">
        <v>43</v>
      </c>
      <c r="BM51" t="s">
        <v>42</v>
      </c>
    </row>
    <row r="52" spans="1:65">
      <c r="A52">
        <v>73193</v>
      </c>
      <c r="B52" t="s">
        <v>96</v>
      </c>
      <c r="C52">
        <v>714</v>
      </c>
      <c r="D52" t="s">
        <v>37</v>
      </c>
      <c r="E52" t="s">
        <v>38</v>
      </c>
      <c r="F52" t="s">
        <v>39</v>
      </c>
      <c r="G52">
        <v>0.77500000000000002</v>
      </c>
      <c r="H52">
        <v>39.520000000000003</v>
      </c>
      <c r="I52">
        <v>0.3</v>
      </c>
      <c r="J52">
        <v>1.1080000000000001</v>
      </c>
      <c r="K52">
        <v>1.22</v>
      </c>
      <c r="L52">
        <v>0</v>
      </c>
      <c r="M52">
        <v>0</v>
      </c>
      <c r="N52">
        <v>1.1080000000000001</v>
      </c>
      <c r="O52">
        <v>56.5</v>
      </c>
      <c r="P52">
        <v>51</v>
      </c>
      <c r="Q52">
        <v>202224</v>
      </c>
      <c r="R52">
        <v>202234</v>
      </c>
      <c r="T52">
        <v>6</v>
      </c>
      <c r="U52">
        <v>11008</v>
      </c>
      <c r="V52">
        <v>12</v>
      </c>
      <c r="AG52" t="s">
        <v>40</v>
      </c>
      <c r="AH52" t="s">
        <v>41</v>
      </c>
      <c r="BE52" t="s">
        <v>42</v>
      </c>
      <c r="BF52" t="s">
        <v>43</v>
      </c>
      <c r="BM52" t="s">
        <v>42</v>
      </c>
    </row>
    <row r="53" spans="1:65">
      <c r="A53">
        <v>73206</v>
      </c>
      <c r="B53" t="s">
        <v>97</v>
      </c>
      <c r="C53">
        <v>714</v>
      </c>
      <c r="D53" t="s">
        <v>37</v>
      </c>
      <c r="E53" t="s">
        <v>38</v>
      </c>
      <c r="F53" t="s">
        <v>39</v>
      </c>
      <c r="G53">
        <v>0.77500000000000002</v>
      </c>
      <c r="H53">
        <v>39.520000000000003</v>
      </c>
      <c r="I53">
        <v>0.3</v>
      </c>
      <c r="J53">
        <v>1.1080000000000001</v>
      </c>
      <c r="K53">
        <v>1.22</v>
      </c>
      <c r="L53">
        <v>0</v>
      </c>
      <c r="M53">
        <v>0</v>
      </c>
      <c r="N53">
        <v>1.1080000000000001</v>
      </c>
      <c r="O53">
        <v>56.5</v>
      </c>
      <c r="P53">
        <v>51</v>
      </c>
      <c r="Q53">
        <v>202224</v>
      </c>
      <c r="R53">
        <v>202234</v>
      </c>
      <c r="T53">
        <v>6</v>
      </c>
      <c r="U53">
        <v>11151</v>
      </c>
      <c r="V53">
        <v>12</v>
      </c>
      <c r="AG53" t="s">
        <v>40</v>
      </c>
      <c r="AH53" t="s">
        <v>41</v>
      </c>
      <c r="BE53" t="s">
        <v>42</v>
      </c>
      <c r="BF53" t="s">
        <v>43</v>
      </c>
      <c r="BM53" t="s">
        <v>42</v>
      </c>
    </row>
    <row r="54" spans="1:65">
      <c r="A54">
        <v>74883</v>
      </c>
      <c r="B54" t="s">
        <v>98</v>
      </c>
      <c r="C54">
        <v>714</v>
      </c>
      <c r="D54" t="s">
        <v>37</v>
      </c>
      <c r="E54" t="s">
        <v>38</v>
      </c>
      <c r="F54" t="s">
        <v>39</v>
      </c>
      <c r="G54">
        <v>0.754</v>
      </c>
      <c r="H54">
        <v>38.450000000000003</v>
      </c>
      <c r="I54">
        <v>0.3</v>
      </c>
      <c r="J54">
        <v>1.0780000000000001</v>
      </c>
      <c r="K54">
        <v>1.1599999999999999</v>
      </c>
      <c r="L54">
        <v>0</v>
      </c>
      <c r="M54">
        <v>0</v>
      </c>
      <c r="N54">
        <v>1.0780000000000001</v>
      </c>
      <c r="O54">
        <v>54.97</v>
      </c>
      <c r="P54">
        <v>51</v>
      </c>
      <c r="Q54">
        <v>202224</v>
      </c>
      <c r="R54">
        <v>202234</v>
      </c>
      <c r="T54">
        <v>6</v>
      </c>
      <c r="U54">
        <v>784949</v>
      </c>
      <c r="V54">
        <v>11</v>
      </c>
      <c r="AG54" t="s">
        <v>40</v>
      </c>
      <c r="AH54" t="s">
        <v>41</v>
      </c>
      <c r="BE54" t="s">
        <v>42</v>
      </c>
      <c r="BF54" t="s">
        <v>43</v>
      </c>
      <c r="BM54" t="s">
        <v>42</v>
      </c>
    </row>
    <row r="55" spans="1:65">
      <c r="A55">
        <v>74884</v>
      </c>
      <c r="B55" t="s">
        <v>99</v>
      </c>
      <c r="C55">
        <v>714</v>
      </c>
      <c r="D55" t="s">
        <v>37</v>
      </c>
      <c r="E55" t="s">
        <v>38</v>
      </c>
      <c r="F55" t="s">
        <v>39</v>
      </c>
      <c r="G55">
        <v>0.754</v>
      </c>
      <c r="H55">
        <v>38.450000000000003</v>
      </c>
      <c r="I55">
        <v>0.3</v>
      </c>
      <c r="J55">
        <v>1.0780000000000001</v>
      </c>
      <c r="K55">
        <v>1.1599999999999999</v>
      </c>
      <c r="L55">
        <v>0</v>
      </c>
      <c r="M55">
        <v>0</v>
      </c>
      <c r="N55">
        <v>1.0780000000000001</v>
      </c>
      <c r="O55">
        <v>54.97</v>
      </c>
      <c r="P55">
        <v>51</v>
      </c>
      <c r="Q55">
        <v>202224</v>
      </c>
      <c r="R55">
        <v>202234</v>
      </c>
      <c r="T55">
        <v>6</v>
      </c>
      <c r="U55">
        <v>786606</v>
      </c>
      <c r="V55">
        <v>11</v>
      </c>
      <c r="AG55" t="s">
        <v>40</v>
      </c>
      <c r="AH55" t="s">
        <v>41</v>
      </c>
      <c r="BE55" t="s">
        <v>42</v>
      </c>
      <c r="BF55" t="s">
        <v>43</v>
      </c>
      <c r="BM55" t="s">
        <v>42</v>
      </c>
    </row>
    <row r="56" spans="1:65">
      <c r="A56">
        <v>74891</v>
      </c>
      <c r="B56" t="s">
        <v>100</v>
      </c>
      <c r="C56">
        <v>714</v>
      </c>
      <c r="D56" t="s">
        <v>37</v>
      </c>
      <c r="E56" t="s">
        <v>38</v>
      </c>
      <c r="F56" t="s">
        <v>39</v>
      </c>
      <c r="G56">
        <v>0.77500000000000002</v>
      </c>
      <c r="H56">
        <v>39.520000000000003</v>
      </c>
      <c r="I56">
        <v>0.3</v>
      </c>
      <c r="J56">
        <v>1.1080000000000001</v>
      </c>
      <c r="K56">
        <v>1.22</v>
      </c>
      <c r="L56">
        <v>0</v>
      </c>
      <c r="M56">
        <v>0</v>
      </c>
      <c r="N56">
        <v>1.1080000000000001</v>
      </c>
      <c r="O56">
        <v>56.5</v>
      </c>
      <c r="P56">
        <v>51</v>
      </c>
      <c r="Q56">
        <v>202224</v>
      </c>
      <c r="R56">
        <v>202234</v>
      </c>
      <c r="T56">
        <v>6</v>
      </c>
      <c r="U56">
        <v>11180</v>
      </c>
      <c r="V56">
        <v>12</v>
      </c>
      <c r="AG56" t="s">
        <v>40</v>
      </c>
      <c r="AH56" t="s">
        <v>41</v>
      </c>
      <c r="BE56" t="s">
        <v>42</v>
      </c>
      <c r="BF56" t="s">
        <v>43</v>
      </c>
      <c r="BM56" t="s">
        <v>42</v>
      </c>
    </row>
    <row r="57" spans="1:65">
      <c r="A57">
        <v>74892</v>
      </c>
      <c r="B57" t="s">
        <v>101</v>
      </c>
      <c r="C57">
        <v>714</v>
      </c>
      <c r="D57" t="s">
        <v>37</v>
      </c>
      <c r="E57" t="s">
        <v>38</v>
      </c>
      <c r="F57" t="s">
        <v>39</v>
      </c>
      <c r="G57">
        <v>0.77500000000000002</v>
      </c>
      <c r="H57">
        <v>39.520000000000003</v>
      </c>
      <c r="I57">
        <v>0.3</v>
      </c>
      <c r="J57">
        <v>1.1080000000000001</v>
      </c>
      <c r="K57">
        <v>1.22</v>
      </c>
      <c r="L57">
        <v>0</v>
      </c>
      <c r="M57">
        <v>0</v>
      </c>
      <c r="N57">
        <v>1.1080000000000001</v>
      </c>
      <c r="O57">
        <v>56.5</v>
      </c>
      <c r="P57">
        <v>51</v>
      </c>
      <c r="Q57">
        <v>202224</v>
      </c>
      <c r="R57">
        <v>202234</v>
      </c>
      <c r="T57">
        <v>6</v>
      </c>
      <c r="U57">
        <v>11183</v>
      </c>
      <c r="V57">
        <v>12</v>
      </c>
      <c r="AG57" t="s">
        <v>40</v>
      </c>
      <c r="AH57" t="s">
        <v>41</v>
      </c>
      <c r="BE57" t="s">
        <v>42</v>
      </c>
      <c r="BF57" t="s">
        <v>43</v>
      </c>
      <c r="BM57" t="s">
        <v>42</v>
      </c>
    </row>
    <row r="58" spans="1:65">
      <c r="A58">
        <v>76492</v>
      </c>
      <c r="B58" t="s">
        <v>102</v>
      </c>
      <c r="C58">
        <v>714</v>
      </c>
      <c r="D58" t="s">
        <v>37</v>
      </c>
      <c r="E58" t="s">
        <v>38</v>
      </c>
      <c r="F58" t="s">
        <v>39</v>
      </c>
      <c r="G58">
        <v>1.0529999999999999</v>
      </c>
      <c r="H58">
        <v>53.7</v>
      </c>
      <c r="I58">
        <v>0.3</v>
      </c>
      <c r="J58">
        <v>1.5049999999999999</v>
      </c>
      <c r="K58">
        <v>2.2599999999999998</v>
      </c>
      <c r="L58">
        <v>0</v>
      </c>
      <c r="M58">
        <v>0</v>
      </c>
      <c r="N58">
        <v>1.5049999999999999</v>
      </c>
      <c r="O58">
        <v>76.75</v>
      </c>
      <c r="P58">
        <v>51</v>
      </c>
      <c r="Q58">
        <v>202224</v>
      </c>
      <c r="R58">
        <v>202234</v>
      </c>
      <c r="T58">
        <v>6</v>
      </c>
      <c r="U58">
        <v>11216</v>
      </c>
      <c r="V58">
        <v>16</v>
      </c>
      <c r="AG58" t="s">
        <v>40</v>
      </c>
      <c r="AH58" t="s">
        <v>41</v>
      </c>
      <c r="BE58" t="s">
        <v>42</v>
      </c>
      <c r="BF58" t="s">
        <v>43</v>
      </c>
      <c r="BM58" t="s">
        <v>42</v>
      </c>
    </row>
    <row r="59" spans="1:65">
      <c r="A59">
        <v>76493</v>
      </c>
      <c r="B59" t="s">
        <v>103</v>
      </c>
      <c r="C59">
        <v>714</v>
      </c>
      <c r="D59" t="s">
        <v>37</v>
      </c>
      <c r="E59" t="s">
        <v>38</v>
      </c>
      <c r="F59" t="s">
        <v>39</v>
      </c>
      <c r="G59">
        <v>0.79700000000000004</v>
      </c>
      <c r="H59">
        <v>40.64</v>
      </c>
      <c r="I59">
        <v>0.3</v>
      </c>
      <c r="J59">
        <v>1.139</v>
      </c>
      <c r="K59">
        <v>1.29</v>
      </c>
      <c r="L59">
        <v>0</v>
      </c>
      <c r="M59">
        <v>0</v>
      </c>
      <c r="N59">
        <v>1.139</v>
      </c>
      <c r="O59">
        <v>58.08</v>
      </c>
      <c r="P59">
        <v>51</v>
      </c>
      <c r="Q59">
        <v>202224</v>
      </c>
      <c r="R59">
        <v>202234</v>
      </c>
      <c r="T59">
        <v>6</v>
      </c>
      <c r="U59">
        <v>11208</v>
      </c>
      <c r="V59">
        <v>13</v>
      </c>
      <c r="AG59" t="s">
        <v>40</v>
      </c>
      <c r="AH59" t="s">
        <v>41</v>
      </c>
      <c r="BE59" t="s">
        <v>42</v>
      </c>
      <c r="BF59" t="s">
        <v>43</v>
      </c>
      <c r="BM59" t="s">
        <v>42</v>
      </c>
    </row>
    <row r="60" spans="1:65">
      <c r="A60">
        <v>76504</v>
      </c>
      <c r="B60" t="s">
        <v>104</v>
      </c>
      <c r="C60">
        <v>714</v>
      </c>
      <c r="D60" t="s">
        <v>37</v>
      </c>
      <c r="E60" t="s">
        <v>38</v>
      </c>
      <c r="F60" t="s">
        <v>39</v>
      </c>
      <c r="G60">
        <v>0.754</v>
      </c>
      <c r="H60">
        <v>38.450000000000003</v>
      </c>
      <c r="I60">
        <v>0.3</v>
      </c>
      <c r="J60">
        <v>1.0780000000000001</v>
      </c>
      <c r="K60">
        <v>1.1599999999999999</v>
      </c>
      <c r="L60">
        <v>0</v>
      </c>
      <c r="M60">
        <v>0</v>
      </c>
      <c r="N60">
        <v>1.0780000000000001</v>
      </c>
      <c r="O60">
        <v>54.97</v>
      </c>
      <c r="P60">
        <v>51</v>
      </c>
      <c r="Q60">
        <v>202224</v>
      </c>
      <c r="R60">
        <v>202234</v>
      </c>
      <c r="T60">
        <v>6</v>
      </c>
      <c r="U60">
        <v>784952</v>
      </c>
      <c r="V60">
        <v>11</v>
      </c>
      <c r="AG60" t="s">
        <v>40</v>
      </c>
      <c r="AH60" t="s">
        <v>41</v>
      </c>
      <c r="BE60" t="s">
        <v>42</v>
      </c>
      <c r="BF60" t="s">
        <v>43</v>
      </c>
      <c r="BM60" t="s">
        <v>42</v>
      </c>
    </row>
    <row r="61" spans="1:65">
      <c r="A61">
        <v>76506</v>
      </c>
      <c r="B61" t="s">
        <v>105</v>
      </c>
      <c r="C61">
        <v>714</v>
      </c>
      <c r="D61" t="s">
        <v>37</v>
      </c>
      <c r="E61" t="s">
        <v>38</v>
      </c>
      <c r="F61" t="s">
        <v>39</v>
      </c>
      <c r="G61">
        <v>0.754</v>
      </c>
      <c r="H61">
        <v>38.450000000000003</v>
      </c>
      <c r="I61">
        <v>0.3</v>
      </c>
      <c r="J61">
        <v>1.0780000000000001</v>
      </c>
      <c r="K61">
        <v>1.1599999999999999</v>
      </c>
      <c r="L61">
        <v>0</v>
      </c>
      <c r="M61">
        <v>0</v>
      </c>
      <c r="N61">
        <v>1.0780000000000001</v>
      </c>
      <c r="O61">
        <v>54.97</v>
      </c>
      <c r="P61">
        <v>51</v>
      </c>
      <c r="Q61">
        <v>202224</v>
      </c>
      <c r="R61">
        <v>202234</v>
      </c>
      <c r="T61">
        <v>6</v>
      </c>
      <c r="U61">
        <v>784963</v>
      </c>
      <c r="V61">
        <v>11</v>
      </c>
      <c r="AG61" t="s">
        <v>40</v>
      </c>
      <c r="AH61" t="s">
        <v>41</v>
      </c>
      <c r="BE61" t="s">
        <v>42</v>
      </c>
      <c r="BF61" t="s">
        <v>43</v>
      </c>
      <c r="BM61" t="s">
        <v>42</v>
      </c>
    </row>
    <row r="62" spans="1:65">
      <c r="A62">
        <v>78127</v>
      </c>
      <c r="B62" t="s">
        <v>106</v>
      </c>
      <c r="C62">
        <v>714</v>
      </c>
      <c r="D62" t="s">
        <v>37</v>
      </c>
      <c r="E62" t="s">
        <v>38</v>
      </c>
      <c r="F62" t="s">
        <v>39</v>
      </c>
      <c r="G62">
        <v>0.754</v>
      </c>
      <c r="H62">
        <v>38.450000000000003</v>
      </c>
      <c r="I62">
        <v>0.3</v>
      </c>
      <c r="J62">
        <v>1.0780000000000001</v>
      </c>
      <c r="K62">
        <v>1.1599999999999999</v>
      </c>
      <c r="L62">
        <v>0</v>
      </c>
      <c r="M62">
        <v>0</v>
      </c>
      <c r="N62">
        <v>1.0780000000000001</v>
      </c>
      <c r="O62">
        <v>54.97</v>
      </c>
      <c r="P62">
        <v>51</v>
      </c>
      <c r="Q62">
        <v>202224</v>
      </c>
      <c r="R62">
        <v>202234</v>
      </c>
      <c r="T62">
        <v>6</v>
      </c>
      <c r="U62">
        <v>784974</v>
      </c>
      <c r="V62">
        <v>11</v>
      </c>
      <c r="AG62" t="s">
        <v>40</v>
      </c>
      <c r="AH62" t="s">
        <v>41</v>
      </c>
      <c r="BE62" t="s">
        <v>42</v>
      </c>
      <c r="BF62" t="s">
        <v>43</v>
      </c>
      <c r="BM62" t="s">
        <v>42</v>
      </c>
    </row>
    <row r="63" spans="1:65">
      <c r="A63">
        <v>78130</v>
      </c>
      <c r="B63" t="s">
        <v>107</v>
      </c>
      <c r="C63">
        <v>714</v>
      </c>
      <c r="D63" t="s">
        <v>37</v>
      </c>
      <c r="E63" t="s">
        <v>38</v>
      </c>
      <c r="F63" t="s">
        <v>39</v>
      </c>
      <c r="G63">
        <v>0.754</v>
      </c>
      <c r="H63">
        <v>38.450000000000003</v>
      </c>
      <c r="I63">
        <v>0.3</v>
      </c>
      <c r="J63">
        <v>1.0780000000000001</v>
      </c>
      <c r="K63">
        <v>1.1599999999999999</v>
      </c>
      <c r="L63">
        <v>0</v>
      </c>
      <c r="M63">
        <v>0</v>
      </c>
      <c r="N63">
        <v>1.0780000000000001</v>
      </c>
      <c r="O63">
        <v>54.97</v>
      </c>
      <c r="P63">
        <v>51</v>
      </c>
      <c r="Q63">
        <v>202224</v>
      </c>
      <c r="R63">
        <v>202234</v>
      </c>
      <c r="T63">
        <v>6</v>
      </c>
      <c r="U63">
        <v>784976</v>
      </c>
      <c r="V63">
        <v>11</v>
      </c>
      <c r="AG63" t="s">
        <v>40</v>
      </c>
      <c r="AH63" t="s">
        <v>41</v>
      </c>
      <c r="BE63" t="s">
        <v>42</v>
      </c>
      <c r="BF63" t="s">
        <v>43</v>
      </c>
      <c r="BM63" t="s">
        <v>42</v>
      </c>
    </row>
    <row r="64" spans="1:65">
      <c r="A64">
        <v>78132</v>
      </c>
      <c r="B64" t="s">
        <v>108</v>
      </c>
      <c r="C64">
        <v>714</v>
      </c>
      <c r="D64" t="s">
        <v>37</v>
      </c>
      <c r="E64" t="s">
        <v>38</v>
      </c>
      <c r="F64" t="s">
        <v>39</v>
      </c>
      <c r="G64">
        <v>0.77500000000000002</v>
      </c>
      <c r="H64">
        <v>39.520000000000003</v>
      </c>
      <c r="I64">
        <v>0.3</v>
      </c>
      <c r="J64">
        <v>1.1080000000000001</v>
      </c>
      <c r="K64">
        <v>1.22</v>
      </c>
      <c r="L64">
        <v>0</v>
      </c>
      <c r="M64">
        <v>0</v>
      </c>
      <c r="N64">
        <v>1.1080000000000001</v>
      </c>
      <c r="O64">
        <v>56.5</v>
      </c>
      <c r="P64">
        <v>51</v>
      </c>
      <c r="Q64">
        <v>202224</v>
      </c>
      <c r="R64">
        <v>202234</v>
      </c>
      <c r="T64">
        <v>6</v>
      </c>
      <c r="U64">
        <v>11107</v>
      </c>
      <c r="V64">
        <v>12</v>
      </c>
      <c r="AG64" t="s">
        <v>40</v>
      </c>
      <c r="AH64" t="s">
        <v>41</v>
      </c>
      <c r="BE64" t="s">
        <v>42</v>
      </c>
      <c r="BF64" t="s">
        <v>43</v>
      </c>
      <c r="BM64" t="s">
        <v>42</v>
      </c>
    </row>
    <row r="65" spans="1:65">
      <c r="A65">
        <v>78136</v>
      </c>
      <c r="B65" t="s">
        <v>109</v>
      </c>
      <c r="C65">
        <v>714</v>
      </c>
      <c r="D65" t="s">
        <v>37</v>
      </c>
      <c r="E65" t="s">
        <v>38</v>
      </c>
      <c r="F65" t="s">
        <v>39</v>
      </c>
      <c r="G65">
        <v>0.754</v>
      </c>
      <c r="H65">
        <v>38.450000000000003</v>
      </c>
      <c r="I65">
        <v>0.3</v>
      </c>
      <c r="J65">
        <v>1.0780000000000001</v>
      </c>
      <c r="K65">
        <v>1.1599999999999999</v>
      </c>
      <c r="L65">
        <v>0</v>
      </c>
      <c r="M65">
        <v>0</v>
      </c>
      <c r="N65">
        <v>1.0780000000000001</v>
      </c>
      <c r="O65">
        <v>54.97</v>
      </c>
      <c r="P65">
        <v>51</v>
      </c>
      <c r="Q65">
        <v>202224</v>
      </c>
      <c r="R65">
        <v>202234</v>
      </c>
      <c r="T65">
        <v>6</v>
      </c>
      <c r="U65">
        <v>789052</v>
      </c>
      <c r="V65">
        <v>11</v>
      </c>
      <c r="AG65" t="s">
        <v>40</v>
      </c>
      <c r="AH65" t="s">
        <v>41</v>
      </c>
      <c r="BE65" t="s">
        <v>42</v>
      </c>
      <c r="BF65" t="s">
        <v>43</v>
      </c>
      <c r="BM65" t="s">
        <v>42</v>
      </c>
    </row>
    <row r="66" spans="1:65">
      <c r="A66">
        <v>78137</v>
      </c>
      <c r="B66" t="s">
        <v>110</v>
      </c>
      <c r="C66">
        <v>714</v>
      </c>
      <c r="D66" t="s">
        <v>37</v>
      </c>
      <c r="E66" t="s">
        <v>38</v>
      </c>
      <c r="F66" t="s">
        <v>39</v>
      </c>
      <c r="G66">
        <v>0.754</v>
      </c>
      <c r="H66">
        <v>38.450000000000003</v>
      </c>
      <c r="I66">
        <v>0.3</v>
      </c>
      <c r="J66">
        <v>1.0780000000000001</v>
      </c>
      <c r="K66">
        <v>1.1599999999999999</v>
      </c>
      <c r="L66">
        <v>0</v>
      </c>
      <c r="M66">
        <v>0</v>
      </c>
      <c r="N66">
        <v>1.0780000000000001</v>
      </c>
      <c r="O66">
        <v>54.97</v>
      </c>
      <c r="P66">
        <v>51</v>
      </c>
      <c r="Q66">
        <v>202224</v>
      </c>
      <c r="R66">
        <v>202234</v>
      </c>
      <c r="T66">
        <v>6</v>
      </c>
      <c r="U66">
        <v>789053</v>
      </c>
      <c r="V66">
        <v>11</v>
      </c>
      <c r="AG66" t="s">
        <v>40</v>
      </c>
      <c r="AH66" t="s">
        <v>41</v>
      </c>
      <c r="BE66" t="s">
        <v>42</v>
      </c>
      <c r="BF66" t="s">
        <v>43</v>
      </c>
      <c r="BM66" t="s">
        <v>42</v>
      </c>
    </row>
    <row r="67" spans="1:65">
      <c r="A67">
        <v>78138</v>
      </c>
      <c r="B67" t="s">
        <v>111</v>
      </c>
      <c r="C67">
        <v>714</v>
      </c>
      <c r="D67" t="s">
        <v>37</v>
      </c>
      <c r="E67" t="s">
        <v>38</v>
      </c>
      <c r="F67" t="s">
        <v>39</v>
      </c>
      <c r="G67">
        <v>0.754</v>
      </c>
      <c r="H67">
        <v>38.450000000000003</v>
      </c>
      <c r="I67">
        <v>0.3</v>
      </c>
      <c r="J67">
        <v>1.0780000000000001</v>
      </c>
      <c r="K67">
        <v>1.1599999999999999</v>
      </c>
      <c r="L67">
        <v>0</v>
      </c>
      <c r="M67">
        <v>0</v>
      </c>
      <c r="N67">
        <v>1.0780000000000001</v>
      </c>
      <c r="O67">
        <v>54.97</v>
      </c>
      <c r="P67">
        <v>51</v>
      </c>
      <c r="Q67">
        <v>202224</v>
      </c>
      <c r="R67">
        <v>202234</v>
      </c>
      <c r="T67">
        <v>6</v>
      </c>
      <c r="U67">
        <v>999724</v>
      </c>
      <c r="V67">
        <v>11</v>
      </c>
      <c r="AG67" t="s">
        <v>40</v>
      </c>
      <c r="AH67" t="s">
        <v>41</v>
      </c>
      <c r="BE67" t="s">
        <v>42</v>
      </c>
      <c r="BF67" t="s">
        <v>43</v>
      </c>
      <c r="BM67" t="s">
        <v>42</v>
      </c>
    </row>
    <row r="68" spans="1:65">
      <c r="A68">
        <v>78874</v>
      </c>
      <c r="B68" t="s">
        <v>112</v>
      </c>
      <c r="C68">
        <v>714</v>
      </c>
      <c r="D68" t="s">
        <v>37</v>
      </c>
      <c r="E68" t="s">
        <v>38</v>
      </c>
      <c r="F68" t="s">
        <v>39</v>
      </c>
      <c r="G68">
        <v>0.71199999999999997</v>
      </c>
      <c r="H68">
        <v>36.31</v>
      </c>
      <c r="I68">
        <v>0.3</v>
      </c>
      <c r="J68">
        <v>1.018</v>
      </c>
      <c r="K68">
        <v>1.03</v>
      </c>
      <c r="L68">
        <v>0</v>
      </c>
      <c r="M68">
        <v>0</v>
      </c>
      <c r="N68">
        <v>1.018</v>
      </c>
      <c r="O68">
        <v>51.91</v>
      </c>
      <c r="P68">
        <v>51</v>
      </c>
      <c r="Q68">
        <v>202224</v>
      </c>
      <c r="R68">
        <v>202234</v>
      </c>
      <c r="T68">
        <v>6</v>
      </c>
      <c r="U68">
        <v>10897</v>
      </c>
      <c r="V68">
        <v>10</v>
      </c>
      <c r="AG68" t="s">
        <v>40</v>
      </c>
      <c r="AH68" t="s">
        <v>41</v>
      </c>
      <c r="BE68" t="s">
        <v>42</v>
      </c>
      <c r="BF68" t="s">
        <v>43</v>
      </c>
      <c r="BM68" t="s">
        <v>42</v>
      </c>
    </row>
    <row r="69" spans="1:65">
      <c r="A69">
        <v>80254</v>
      </c>
      <c r="B69" t="s">
        <v>113</v>
      </c>
      <c r="C69">
        <v>714</v>
      </c>
      <c r="D69" t="s">
        <v>37</v>
      </c>
      <c r="E69" t="s">
        <v>38</v>
      </c>
      <c r="F69" t="s">
        <v>39</v>
      </c>
      <c r="G69">
        <v>0.77500000000000002</v>
      </c>
      <c r="H69">
        <v>39.520000000000003</v>
      </c>
      <c r="I69">
        <v>0.3</v>
      </c>
      <c r="J69">
        <v>1.1080000000000001</v>
      </c>
      <c r="K69">
        <v>1.22</v>
      </c>
      <c r="L69">
        <v>0</v>
      </c>
      <c r="M69">
        <v>0</v>
      </c>
      <c r="N69">
        <v>1.1080000000000001</v>
      </c>
      <c r="O69">
        <v>56.5</v>
      </c>
      <c r="P69">
        <v>51</v>
      </c>
      <c r="Q69">
        <v>202224</v>
      </c>
      <c r="R69">
        <v>202234</v>
      </c>
      <c r="T69">
        <v>6</v>
      </c>
      <c r="U69">
        <v>11030</v>
      </c>
      <c r="V69">
        <v>12</v>
      </c>
      <c r="AG69" t="s">
        <v>40</v>
      </c>
      <c r="AH69" t="s">
        <v>41</v>
      </c>
      <c r="AS69" t="s">
        <v>114</v>
      </c>
      <c r="AT69" t="s">
        <v>115</v>
      </c>
      <c r="BE69" t="s">
        <v>42</v>
      </c>
      <c r="BF69" t="s">
        <v>43</v>
      </c>
      <c r="BM69" t="s">
        <v>42</v>
      </c>
    </row>
    <row r="70" spans="1:65">
      <c r="A70">
        <v>80255</v>
      </c>
      <c r="B70" t="s">
        <v>116</v>
      </c>
      <c r="C70">
        <v>714</v>
      </c>
      <c r="D70" t="s">
        <v>37</v>
      </c>
      <c r="E70" t="s">
        <v>38</v>
      </c>
      <c r="F70" t="s">
        <v>39</v>
      </c>
      <c r="G70">
        <v>0.77500000000000002</v>
      </c>
      <c r="H70">
        <v>39.520000000000003</v>
      </c>
      <c r="I70">
        <v>0.3</v>
      </c>
      <c r="J70">
        <v>1.1080000000000001</v>
      </c>
      <c r="K70">
        <v>1.22</v>
      </c>
      <c r="L70">
        <v>0</v>
      </c>
      <c r="M70">
        <v>0</v>
      </c>
      <c r="N70">
        <v>1.1080000000000001</v>
      </c>
      <c r="O70">
        <v>56.5</v>
      </c>
      <c r="P70">
        <v>51</v>
      </c>
      <c r="Q70">
        <v>202224</v>
      </c>
      <c r="R70">
        <v>202234</v>
      </c>
      <c r="T70">
        <v>6</v>
      </c>
      <c r="U70">
        <v>11317</v>
      </c>
      <c r="V70">
        <v>12</v>
      </c>
      <c r="AG70" t="s">
        <v>40</v>
      </c>
      <c r="AH70" t="s">
        <v>41</v>
      </c>
      <c r="AS70" t="s">
        <v>114</v>
      </c>
      <c r="AT70" t="s">
        <v>115</v>
      </c>
      <c r="BE70" t="s">
        <v>42</v>
      </c>
      <c r="BF70" t="s">
        <v>43</v>
      </c>
      <c r="BM70" t="s">
        <v>42</v>
      </c>
    </row>
    <row r="71" spans="1:65">
      <c r="A71">
        <v>80828</v>
      </c>
      <c r="B71" t="s">
        <v>117</v>
      </c>
      <c r="C71">
        <v>714</v>
      </c>
      <c r="D71" t="s">
        <v>37</v>
      </c>
      <c r="E71" t="s">
        <v>38</v>
      </c>
      <c r="F71" t="s">
        <v>39</v>
      </c>
      <c r="G71">
        <v>0.71199999999999997</v>
      </c>
      <c r="H71">
        <v>36.31</v>
      </c>
      <c r="I71">
        <v>0.3</v>
      </c>
      <c r="J71">
        <v>1.018</v>
      </c>
      <c r="K71">
        <v>1.03</v>
      </c>
      <c r="L71">
        <v>0</v>
      </c>
      <c r="M71">
        <v>0</v>
      </c>
      <c r="N71">
        <v>1.018</v>
      </c>
      <c r="O71">
        <v>51.91</v>
      </c>
      <c r="P71">
        <v>51</v>
      </c>
      <c r="Q71">
        <v>202224</v>
      </c>
      <c r="R71">
        <v>202234</v>
      </c>
      <c r="T71">
        <v>6</v>
      </c>
      <c r="U71">
        <v>10360</v>
      </c>
      <c r="V71">
        <v>10</v>
      </c>
      <c r="AG71" t="s">
        <v>40</v>
      </c>
      <c r="AH71" t="s">
        <v>41</v>
      </c>
      <c r="AM71" t="s">
        <v>54</v>
      </c>
      <c r="AN71" t="s">
        <v>55</v>
      </c>
      <c r="BE71" t="s">
        <v>42</v>
      </c>
      <c r="BF71" t="s">
        <v>43</v>
      </c>
      <c r="BM71" t="s">
        <v>42</v>
      </c>
    </row>
    <row r="72" spans="1:65">
      <c r="A72">
        <v>80831</v>
      </c>
      <c r="B72" t="s">
        <v>118</v>
      </c>
      <c r="C72">
        <v>714</v>
      </c>
      <c r="D72" t="s">
        <v>37</v>
      </c>
      <c r="E72" t="s">
        <v>38</v>
      </c>
      <c r="F72" t="s">
        <v>39</v>
      </c>
      <c r="G72">
        <v>0.71199999999999997</v>
      </c>
      <c r="H72">
        <v>36.31</v>
      </c>
      <c r="I72">
        <v>0.3</v>
      </c>
      <c r="J72">
        <v>1.018</v>
      </c>
      <c r="K72">
        <v>1.03</v>
      </c>
      <c r="L72">
        <v>0</v>
      </c>
      <c r="M72">
        <v>0</v>
      </c>
      <c r="N72">
        <v>1.018</v>
      </c>
      <c r="O72">
        <v>51.91</v>
      </c>
      <c r="P72">
        <v>51</v>
      </c>
      <c r="Q72">
        <v>202224</v>
      </c>
      <c r="R72">
        <v>202234</v>
      </c>
      <c r="T72">
        <v>6</v>
      </c>
      <c r="U72">
        <v>10220</v>
      </c>
      <c r="V72">
        <v>10</v>
      </c>
      <c r="AG72" t="s">
        <v>40</v>
      </c>
      <c r="AH72" t="s">
        <v>41</v>
      </c>
      <c r="AM72" t="s">
        <v>54</v>
      </c>
      <c r="AN72" t="s">
        <v>55</v>
      </c>
      <c r="BE72" t="s">
        <v>42</v>
      </c>
      <c r="BF72" t="s">
        <v>43</v>
      </c>
      <c r="BM72" t="s">
        <v>42</v>
      </c>
    </row>
    <row r="73" spans="1:65">
      <c r="A73">
        <v>80841</v>
      </c>
      <c r="B73" t="s">
        <v>119</v>
      </c>
      <c r="C73">
        <v>714</v>
      </c>
      <c r="D73" t="s">
        <v>37</v>
      </c>
      <c r="E73" t="s">
        <v>38</v>
      </c>
      <c r="F73" t="s">
        <v>39</v>
      </c>
      <c r="G73">
        <v>0.71199999999999997</v>
      </c>
      <c r="H73">
        <v>36.31</v>
      </c>
      <c r="I73">
        <v>0.3</v>
      </c>
      <c r="J73">
        <v>1.018</v>
      </c>
      <c r="K73">
        <v>1.03</v>
      </c>
      <c r="L73">
        <v>0</v>
      </c>
      <c r="M73">
        <v>0</v>
      </c>
      <c r="N73">
        <v>1.018</v>
      </c>
      <c r="O73">
        <v>51.91</v>
      </c>
      <c r="P73">
        <v>51</v>
      </c>
      <c r="Q73">
        <v>202224</v>
      </c>
      <c r="R73">
        <v>202234</v>
      </c>
      <c r="T73">
        <v>6</v>
      </c>
      <c r="U73">
        <v>10293</v>
      </c>
      <c r="V73">
        <v>10</v>
      </c>
      <c r="AG73" t="s">
        <v>40</v>
      </c>
      <c r="AH73" t="s">
        <v>41</v>
      </c>
      <c r="AM73" t="s">
        <v>54</v>
      </c>
      <c r="AN73" t="s">
        <v>55</v>
      </c>
      <c r="BE73" t="s">
        <v>42</v>
      </c>
      <c r="BF73" t="s">
        <v>43</v>
      </c>
      <c r="BM73" t="s">
        <v>42</v>
      </c>
    </row>
    <row r="74" spans="1:65">
      <c r="A74">
        <v>80842</v>
      </c>
      <c r="B74" t="s">
        <v>120</v>
      </c>
      <c r="C74">
        <v>714</v>
      </c>
      <c r="D74" t="s">
        <v>37</v>
      </c>
      <c r="E74" t="s">
        <v>38</v>
      </c>
      <c r="F74" t="s">
        <v>39</v>
      </c>
      <c r="G74">
        <v>0.71199999999999997</v>
      </c>
      <c r="H74">
        <v>36.31</v>
      </c>
      <c r="I74">
        <v>0.3</v>
      </c>
      <c r="J74">
        <v>1.018</v>
      </c>
      <c r="K74">
        <v>1.03</v>
      </c>
      <c r="L74">
        <v>0</v>
      </c>
      <c r="M74">
        <v>0</v>
      </c>
      <c r="N74">
        <v>1.018</v>
      </c>
      <c r="O74">
        <v>51.91</v>
      </c>
      <c r="P74">
        <v>51</v>
      </c>
      <c r="Q74">
        <v>202224</v>
      </c>
      <c r="R74">
        <v>202234</v>
      </c>
      <c r="T74">
        <v>6</v>
      </c>
      <c r="U74">
        <v>10291</v>
      </c>
      <c r="V74">
        <v>10</v>
      </c>
      <c r="AG74" t="s">
        <v>40</v>
      </c>
      <c r="AH74" t="s">
        <v>41</v>
      </c>
      <c r="AM74" t="s">
        <v>54</v>
      </c>
      <c r="AN74" t="s">
        <v>55</v>
      </c>
      <c r="BE74" t="s">
        <v>42</v>
      </c>
      <c r="BF74" t="s">
        <v>43</v>
      </c>
      <c r="BM74" t="s">
        <v>42</v>
      </c>
    </row>
    <row r="75" spans="1:65">
      <c r="A75">
        <v>80844</v>
      </c>
      <c r="B75" t="s">
        <v>121</v>
      </c>
      <c r="C75">
        <v>714</v>
      </c>
      <c r="D75" t="s">
        <v>37</v>
      </c>
      <c r="E75" t="s">
        <v>38</v>
      </c>
      <c r="F75" t="s">
        <v>39</v>
      </c>
      <c r="G75">
        <v>0.71199999999999997</v>
      </c>
      <c r="H75">
        <v>36.31</v>
      </c>
      <c r="I75">
        <v>0.3</v>
      </c>
      <c r="J75">
        <v>1.018</v>
      </c>
      <c r="K75">
        <v>1.03</v>
      </c>
      <c r="L75">
        <v>0</v>
      </c>
      <c r="M75">
        <v>0</v>
      </c>
      <c r="N75">
        <v>1.018</v>
      </c>
      <c r="O75">
        <v>51.91</v>
      </c>
      <c r="P75">
        <v>51</v>
      </c>
      <c r="Q75">
        <v>202224</v>
      </c>
      <c r="R75">
        <v>202234</v>
      </c>
      <c r="T75">
        <v>6</v>
      </c>
      <c r="U75">
        <v>10241</v>
      </c>
      <c r="V75">
        <v>10</v>
      </c>
      <c r="AG75" t="s">
        <v>40</v>
      </c>
      <c r="AH75" t="s">
        <v>41</v>
      </c>
      <c r="AM75" t="s">
        <v>54</v>
      </c>
      <c r="AN75" t="s">
        <v>55</v>
      </c>
      <c r="BE75" t="s">
        <v>42</v>
      </c>
      <c r="BF75" t="s">
        <v>43</v>
      </c>
      <c r="BM75" t="s">
        <v>42</v>
      </c>
    </row>
    <row r="76" spans="1:65">
      <c r="A76">
        <v>80845</v>
      </c>
      <c r="B76" t="s">
        <v>122</v>
      </c>
      <c r="C76">
        <v>714</v>
      </c>
      <c r="D76" t="s">
        <v>37</v>
      </c>
      <c r="E76" t="s">
        <v>38</v>
      </c>
      <c r="F76" t="s">
        <v>39</v>
      </c>
      <c r="G76">
        <v>0.81200000000000006</v>
      </c>
      <c r="H76">
        <v>41.41</v>
      </c>
      <c r="I76">
        <v>0.3</v>
      </c>
      <c r="J76">
        <v>1.1599999999999999</v>
      </c>
      <c r="K76">
        <v>1.34</v>
      </c>
      <c r="L76">
        <v>0</v>
      </c>
      <c r="M76">
        <v>0</v>
      </c>
      <c r="N76">
        <v>1.1599999999999999</v>
      </c>
      <c r="O76">
        <v>59.16</v>
      </c>
      <c r="P76">
        <v>51</v>
      </c>
      <c r="Q76">
        <v>202224</v>
      </c>
      <c r="R76">
        <v>202234</v>
      </c>
      <c r="T76">
        <v>6</v>
      </c>
      <c r="U76">
        <v>10244</v>
      </c>
      <c r="V76">
        <v>14</v>
      </c>
      <c r="AG76" t="s">
        <v>40</v>
      </c>
      <c r="AH76" t="s">
        <v>41</v>
      </c>
      <c r="AM76" t="s">
        <v>54</v>
      </c>
      <c r="AN76" t="s">
        <v>55</v>
      </c>
      <c r="BE76" t="s">
        <v>42</v>
      </c>
      <c r="BF76" t="s">
        <v>43</v>
      </c>
      <c r="BM76" t="s">
        <v>42</v>
      </c>
    </row>
    <row r="77" spans="1:65">
      <c r="A77">
        <v>80846</v>
      </c>
      <c r="B77" t="s">
        <v>123</v>
      </c>
      <c r="C77">
        <v>714</v>
      </c>
      <c r="D77" t="s">
        <v>37</v>
      </c>
      <c r="E77" t="s">
        <v>38</v>
      </c>
      <c r="F77" t="s">
        <v>39</v>
      </c>
      <c r="G77">
        <v>0.71199999999999997</v>
      </c>
      <c r="H77">
        <v>36.31</v>
      </c>
      <c r="I77">
        <v>0.3</v>
      </c>
      <c r="J77">
        <v>1.018</v>
      </c>
      <c r="K77">
        <v>1.03</v>
      </c>
      <c r="L77">
        <v>0</v>
      </c>
      <c r="M77">
        <v>0</v>
      </c>
      <c r="N77">
        <v>1.018</v>
      </c>
      <c r="O77">
        <v>51.91</v>
      </c>
      <c r="P77">
        <v>51</v>
      </c>
      <c r="Q77">
        <v>202224</v>
      </c>
      <c r="R77">
        <v>202234</v>
      </c>
      <c r="T77">
        <v>6</v>
      </c>
      <c r="U77">
        <v>10235</v>
      </c>
      <c r="V77">
        <v>10</v>
      </c>
      <c r="AG77" t="s">
        <v>40</v>
      </c>
      <c r="AH77" t="s">
        <v>41</v>
      </c>
      <c r="AM77" t="s">
        <v>54</v>
      </c>
      <c r="AN77" t="s">
        <v>55</v>
      </c>
      <c r="BE77" t="s">
        <v>42</v>
      </c>
      <c r="BF77" t="s">
        <v>43</v>
      </c>
      <c r="BM77" t="s">
        <v>42</v>
      </c>
    </row>
    <row r="78" spans="1:65">
      <c r="A78">
        <v>80847</v>
      </c>
      <c r="B78" t="s">
        <v>124</v>
      </c>
      <c r="C78">
        <v>714</v>
      </c>
      <c r="D78" t="s">
        <v>37</v>
      </c>
      <c r="E78" t="s">
        <v>38</v>
      </c>
      <c r="F78" t="s">
        <v>39</v>
      </c>
      <c r="G78">
        <v>0.71199999999999997</v>
      </c>
      <c r="H78">
        <v>36.31</v>
      </c>
      <c r="I78">
        <v>0.3</v>
      </c>
      <c r="J78">
        <v>1.018</v>
      </c>
      <c r="K78">
        <v>1.03</v>
      </c>
      <c r="L78">
        <v>0</v>
      </c>
      <c r="M78">
        <v>0</v>
      </c>
      <c r="N78">
        <v>1.018</v>
      </c>
      <c r="O78">
        <v>51.91</v>
      </c>
      <c r="P78">
        <v>51</v>
      </c>
      <c r="Q78">
        <v>202224</v>
      </c>
      <c r="R78">
        <v>202234</v>
      </c>
      <c r="T78">
        <v>6</v>
      </c>
      <c r="U78">
        <v>10249</v>
      </c>
      <c r="V78">
        <v>10</v>
      </c>
      <c r="AG78" t="s">
        <v>40</v>
      </c>
      <c r="AH78" t="s">
        <v>41</v>
      </c>
      <c r="AM78" t="s">
        <v>54</v>
      </c>
      <c r="AN78" t="s">
        <v>55</v>
      </c>
      <c r="BE78" t="s">
        <v>42</v>
      </c>
      <c r="BF78" t="s">
        <v>43</v>
      </c>
      <c r="BM78" t="s">
        <v>42</v>
      </c>
    </row>
    <row r="79" spans="1:65">
      <c r="A79">
        <v>80848</v>
      </c>
      <c r="B79" t="s">
        <v>125</v>
      </c>
      <c r="C79">
        <v>714</v>
      </c>
      <c r="D79" t="s">
        <v>37</v>
      </c>
      <c r="E79" t="s">
        <v>38</v>
      </c>
      <c r="F79" t="s">
        <v>39</v>
      </c>
      <c r="G79">
        <v>0.71199999999999997</v>
      </c>
      <c r="H79">
        <v>36.31</v>
      </c>
      <c r="I79">
        <v>0.3</v>
      </c>
      <c r="J79">
        <v>1.018</v>
      </c>
      <c r="K79">
        <v>1.03</v>
      </c>
      <c r="L79">
        <v>0</v>
      </c>
      <c r="M79">
        <v>0</v>
      </c>
      <c r="N79">
        <v>1.018</v>
      </c>
      <c r="O79">
        <v>51.91</v>
      </c>
      <c r="P79">
        <v>51</v>
      </c>
      <c r="Q79">
        <v>202224</v>
      </c>
      <c r="R79">
        <v>202234</v>
      </c>
      <c r="T79">
        <v>6</v>
      </c>
      <c r="U79">
        <v>10234</v>
      </c>
      <c r="V79">
        <v>10</v>
      </c>
      <c r="AG79" t="s">
        <v>40</v>
      </c>
      <c r="AH79" t="s">
        <v>41</v>
      </c>
      <c r="AM79" t="s">
        <v>54</v>
      </c>
      <c r="AN79" t="s">
        <v>55</v>
      </c>
      <c r="BE79" t="s">
        <v>42</v>
      </c>
      <c r="BF79" t="s">
        <v>43</v>
      </c>
      <c r="BM79" t="s">
        <v>42</v>
      </c>
    </row>
    <row r="80" spans="1:65">
      <c r="A80">
        <v>80849</v>
      </c>
      <c r="B80" t="s">
        <v>126</v>
      </c>
      <c r="C80">
        <v>714</v>
      </c>
      <c r="D80" t="s">
        <v>37</v>
      </c>
      <c r="E80" t="s">
        <v>38</v>
      </c>
      <c r="F80" t="s">
        <v>39</v>
      </c>
      <c r="G80">
        <v>0.71199999999999997</v>
      </c>
      <c r="H80">
        <v>36.31</v>
      </c>
      <c r="I80">
        <v>0.3</v>
      </c>
      <c r="J80">
        <v>1.018</v>
      </c>
      <c r="K80">
        <v>1.03</v>
      </c>
      <c r="L80">
        <v>0</v>
      </c>
      <c r="M80">
        <v>0</v>
      </c>
      <c r="N80">
        <v>1.018</v>
      </c>
      <c r="O80">
        <v>51.91</v>
      </c>
      <c r="P80">
        <v>51</v>
      </c>
      <c r="Q80">
        <v>202224</v>
      </c>
      <c r="R80">
        <v>202234</v>
      </c>
      <c r="T80">
        <v>6</v>
      </c>
      <c r="U80">
        <v>10243</v>
      </c>
      <c r="V80">
        <v>10</v>
      </c>
      <c r="AG80" t="s">
        <v>40</v>
      </c>
      <c r="AH80" t="s">
        <v>41</v>
      </c>
      <c r="AM80" t="s">
        <v>54</v>
      </c>
      <c r="AN80" t="s">
        <v>55</v>
      </c>
      <c r="BE80" t="s">
        <v>42</v>
      </c>
      <c r="BF80" t="s">
        <v>43</v>
      </c>
      <c r="BM80" t="s">
        <v>42</v>
      </c>
    </row>
    <row r="81" spans="1:65">
      <c r="A81">
        <v>80850</v>
      </c>
      <c r="B81" t="s">
        <v>127</v>
      </c>
      <c r="C81">
        <v>714</v>
      </c>
      <c r="D81" t="s">
        <v>37</v>
      </c>
      <c r="E81" t="s">
        <v>38</v>
      </c>
      <c r="F81" t="s">
        <v>39</v>
      </c>
      <c r="G81">
        <v>0.71199999999999997</v>
      </c>
      <c r="H81">
        <v>36.31</v>
      </c>
      <c r="I81">
        <v>0.3</v>
      </c>
      <c r="J81">
        <v>1.018</v>
      </c>
      <c r="K81">
        <v>1.03</v>
      </c>
      <c r="L81">
        <v>0</v>
      </c>
      <c r="M81">
        <v>0</v>
      </c>
      <c r="N81">
        <v>1.018</v>
      </c>
      <c r="O81">
        <v>51.91</v>
      </c>
      <c r="P81">
        <v>51</v>
      </c>
      <c r="Q81">
        <v>202224</v>
      </c>
      <c r="R81">
        <v>202234</v>
      </c>
      <c r="T81">
        <v>6</v>
      </c>
      <c r="U81">
        <v>10230</v>
      </c>
      <c r="V81">
        <v>10</v>
      </c>
      <c r="AG81" t="s">
        <v>40</v>
      </c>
      <c r="AH81" t="s">
        <v>41</v>
      </c>
      <c r="AM81" t="s">
        <v>54</v>
      </c>
      <c r="AN81" t="s">
        <v>55</v>
      </c>
      <c r="BE81" t="s">
        <v>42</v>
      </c>
      <c r="BF81" t="s">
        <v>43</v>
      </c>
      <c r="BM81" t="s">
        <v>42</v>
      </c>
    </row>
    <row r="82" spans="1:65">
      <c r="A82">
        <v>80851</v>
      </c>
      <c r="B82" t="s">
        <v>128</v>
      </c>
      <c r="C82">
        <v>714</v>
      </c>
      <c r="D82" t="s">
        <v>37</v>
      </c>
      <c r="E82" t="s">
        <v>38</v>
      </c>
      <c r="F82" t="s">
        <v>39</v>
      </c>
      <c r="G82">
        <v>0.71199999999999997</v>
      </c>
      <c r="H82">
        <v>36.31</v>
      </c>
      <c r="I82">
        <v>0.3</v>
      </c>
      <c r="J82">
        <v>1.018</v>
      </c>
      <c r="K82">
        <v>1.03</v>
      </c>
      <c r="L82">
        <v>0</v>
      </c>
      <c r="M82">
        <v>0</v>
      </c>
      <c r="N82">
        <v>1.018</v>
      </c>
      <c r="O82">
        <v>51.91</v>
      </c>
      <c r="P82">
        <v>51</v>
      </c>
      <c r="Q82">
        <v>202224</v>
      </c>
      <c r="R82">
        <v>202234</v>
      </c>
      <c r="T82">
        <v>6</v>
      </c>
      <c r="U82">
        <v>10233</v>
      </c>
      <c r="V82">
        <v>10</v>
      </c>
      <c r="AG82" t="s">
        <v>40</v>
      </c>
      <c r="AH82" t="s">
        <v>41</v>
      </c>
      <c r="AM82" t="s">
        <v>54</v>
      </c>
      <c r="AN82" t="s">
        <v>55</v>
      </c>
      <c r="BE82" t="s">
        <v>42</v>
      </c>
      <c r="BF82" t="s">
        <v>43</v>
      </c>
      <c r="BM82" t="s">
        <v>42</v>
      </c>
    </row>
    <row r="83" spans="1:65">
      <c r="A83">
        <v>80852</v>
      </c>
      <c r="B83" t="s">
        <v>129</v>
      </c>
      <c r="C83">
        <v>714</v>
      </c>
      <c r="D83" t="s">
        <v>37</v>
      </c>
      <c r="E83" t="s">
        <v>38</v>
      </c>
      <c r="F83" t="s">
        <v>39</v>
      </c>
      <c r="G83">
        <v>0.71199999999999997</v>
      </c>
      <c r="H83">
        <v>36.31</v>
      </c>
      <c r="I83">
        <v>0.3</v>
      </c>
      <c r="J83">
        <v>1.018</v>
      </c>
      <c r="K83">
        <v>1.03</v>
      </c>
      <c r="L83">
        <v>0</v>
      </c>
      <c r="M83">
        <v>0</v>
      </c>
      <c r="N83">
        <v>1.018</v>
      </c>
      <c r="O83">
        <v>51.91</v>
      </c>
      <c r="P83">
        <v>51</v>
      </c>
      <c r="Q83">
        <v>202224</v>
      </c>
      <c r="R83">
        <v>202234</v>
      </c>
      <c r="T83">
        <v>6</v>
      </c>
      <c r="U83">
        <v>10661</v>
      </c>
      <c r="V83">
        <v>10</v>
      </c>
      <c r="AG83" t="s">
        <v>40</v>
      </c>
      <c r="AH83" t="s">
        <v>41</v>
      </c>
      <c r="AM83" t="s">
        <v>54</v>
      </c>
      <c r="AN83" t="s">
        <v>55</v>
      </c>
      <c r="BE83" t="s">
        <v>42</v>
      </c>
      <c r="BF83" t="s">
        <v>43</v>
      </c>
      <c r="BM83" t="s">
        <v>42</v>
      </c>
    </row>
    <row r="84" spans="1:65">
      <c r="A84">
        <v>80853</v>
      </c>
      <c r="B84" t="s">
        <v>130</v>
      </c>
      <c r="C84">
        <v>714</v>
      </c>
      <c r="D84" t="s">
        <v>37</v>
      </c>
      <c r="E84" t="s">
        <v>38</v>
      </c>
      <c r="F84" t="s">
        <v>39</v>
      </c>
      <c r="G84">
        <v>0.71199999999999997</v>
      </c>
      <c r="H84">
        <v>36.31</v>
      </c>
      <c r="I84">
        <v>0.3</v>
      </c>
      <c r="J84">
        <v>1.018</v>
      </c>
      <c r="K84">
        <v>1.03</v>
      </c>
      <c r="L84">
        <v>0</v>
      </c>
      <c r="M84">
        <v>0</v>
      </c>
      <c r="N84">
        <v>1.018</v>
      </c>
      <c r="O84">
        <v>51.91</v>
      </c>
      <c r="P84">
        <v>51</v>
      </c>
      <c r="Q84">
        <v>202224</v>
      </c>
      <c r="R84">
        <v>202234</v>
      </c>
      <c r="T84">
        <v>6</v>
      </c>
      <c r="U84">
        <v>10657</v>
      </c>
      <c r="V84">
        <v>10</v>
      </c>
      <c r="AG84" t="s">
        <v>40</v>
      </c>
      <c r="AH84" t="s">
        <v>41</v>
      </c>
      <c r="AM84" t="s">
        <v>54</v>
      </c>
      <c r="AN84" t="s">
        <v>55</v>
      </c>
      <c r="BE84" t="s">
        <v>42</v>
      </c>
      <c r="BF84" t="s">
        <v>43</v>
      </c>
      <c r="BM84" t="s">
        <v>42</v>
      </c>
    </row>
    <row r="85" spans="1:65">
      <c r="A85">
        <v>80854</v>
      </c>
      <c r="B85" t="s">
        <v>131</v>
      </c>
      <c r="C85">
        <v>714</v>
      </c>
      <c r="D85" t="s">
        <v>37</v>
      </c>
      <c r="E85" t="s">
        <v>38</v>
      </c>
      <c r="F85" t="s">
        <v>39</v>
      </c>
      <c r="G85">
        <v>0.71199999999999997</v>
      </c>
      <c r="H85">
        <v>36.31</v>
      </c>
      <c r="I85">
        <v>0.3</v>
      </c>
      <c r="J85">
        <v>1.018</v>
      </c>
      <c r="K85">
        <v>1.03</v>
      </c>
      <c r="L85">
        <v>0</v>
      </c>
      <c r="M85">
        <v>0</v>
      </c>
      <c r="N85">
        <v>1.018</v>
      </c>
      <c r="O85">
        <v>51.91</v>
      </c>
      <c r="P85">
        <v>51</v>
      </c>
      <c r="Q85">
        <v>202224</v>
      </c>
      <c r="R85">
        <v>202234</v>
      </c>
      <c r="T85">
        <v>6</v>
      </c>
      <c r="U85">
        <v>10650</v>
      </c>
      <c r="V85">
        <v>10</v>
      </c>
      <c r="AG85" t="s">
        <v>40</v>
      </c>
      <c r="AH85" t="s">
        <v>41</v>
      </c>
      <c r="AM85" t="s">
        <v>54</v>
      </c>
      <c r="AN85" t="s">
        <v>55</v>
      </c>
      <c r="BE85" t="s">
        <v>42</v>
      </c>
      <c r="BF85" t="s">
        <v>43</v>
      </c>
      <c r="BM85" t="s">
        <v>42</v>
      </c>
    </row>
    <row r="86" spans="1:65">
      <c r="A86">
        <v>80902</v>
      </c>
      <c r="B86" t="s">
        <v>132</v>
      </c>
      <c r="C86">
        <v>714</v>
      </c>
      <c r="D86" t="s">
        <v>37</v>
      </c>
      <c r="E86" t="s">
        <v>38</v>
      </c>
      <c r="F86" t="s">
        <v>39</v>
      </c>
      <c r="G86">
        <v>0.754</v>
      </c>
      <c r="H86">
        <v>38.450000000000003</v>
      </c>
      <c r="I86">
        <v>0.3</v>
      </c>
      <c r="J86">
        <v>1.0780000000000001</v>
      </c>
      <c r="K86">
        <v>1.1599999999999999</v>
      </c>
      <c r="L86">
        <v>0</v>
      </c>
      <c r="M86">
        <v>0</v>
      </c>
      <c r="N86">
        <v>1.0780000000000001</v>
      </c>
      <c r="O86">
        <v>54.97</v>
      </c>
      <c r="P86">
        <v>51</v>
      </c>
      <c r="Q86">
        <v>202224</v>
      </c>
      <c r="R86">
        <v>202234</v>
      </c>
      <c r="T86">
        <v>6</v>
      </c>
      <c r="U86">
        <v>262</v>
      </c>
      <c r="V86">
        <v>11</v>
      </c>
      <c r="AG86" t="s">
        <v>40</v>
      </c>
      <c r="AH86" t="s">
        <v>41</v>
      </c>
      <c r="BE86" t="s">
        <v>42</v>
      </c>
      <c r="BF86" t="s">
        <v>43</v>
      </c>
      <c r="BM86" t="s">
        <v>42</v>
      </c>
    </row>
    <row r="87" spans="1:65">
      <c r="A87">
        <v>80958</v>
      </c>
      <c r="B87" t="s">
        <v>133</v>
      </c>
      <c r="C87">
        <v>714</v>
      </c>
      <c r="D87" t="s">
        <v>37</v>
      </c>
      <c r="E87" t="s">
        <v>38</v>
      </c>
      <c r="F87" t="s">
        <v>39</v>
      </c>
      <c r="G87">
        <v>0.754</v>
      </c>
      <c r="H87">
        <v>38.450000000000003</v>
      </c>
      <c r="I87">
        <v>0.3</v>
      </c>
      <c r="J87">
        <v>1.0780000000000001</v>
      </c>
      <c r="K87">
        <v>1.1599999999999999</v>
      </c>
      <c r="L87">
        <v>0</v>
      </c>
      <c r="M87">
        <v>0</v>
      </c>
      <c r="N87">
        <v>1.0780000000000001</v>
      </c>
      <c r="O87">
        <v>54.97</v>
      </c>
      <c r="P87">
        <v>51</v>
      </c>
      <c r="Q87">
        <v>202224</v>
      </c>
      <c r="R87">
        <v>202234</v>
      </c>
      <c r="T87">
        <v>6</v>
      </c>
      <c r="U87">
        <v>1313392</v>
      </c>
      <c r="V87">
        <v>11</v>
      </c>
      <c r="AG87" t="s">
        <v>40</v>
      </c>
      <c r="AH87" t="s">
        <v>41</v>
      </c>
      <c r="BE87" t="s">
        <v>42</v>
      </c>
      <c r="BF87" t="s">
        <v>43</v>
      </c>
      <c r="BM87" t="s">
        <v>42</v>
      </c>
    </row>
    <row r="88" spans="1:65">
      <c r="A88">
        <v>82226</v>
      </c>
      <c r="B88" t="s">
        <v>134</v>
      </c>
      <c r="C88">
        <v>714</v>
      </c>
      <c r="D88" t="s">
        <v>37</v>
      </c>
      <c r="E88" t="s">
        <v>38</v>
      </c>
      <c r="F88" t="s">
        <v>39</v>
      </c>
      <c r="G88">
        <v>0.77500000000000002</v>
      </c>
      <c r="H88">
        <v>39.520000000000003</v>
      </c>
      <c r="I88">
        <v>0.3</v>
      </c>
      <c r="J88">
        <v>1.1080000000000001</v>
      </c>
      <c r="K88">
        <v>1.22</v>
      </c>
      <c r="L88">
        <v>0</v>
      </c>
      <c r="M88">
        <v>0</v>
      </c>
      <c r="N88">
        <v>1.1080000000000001</v>
      </c>
      <c r="O88">
        <v>56.5</v>
      </c>
      <c r="P88">
        <v>51</v>
      </c>
      <c r="Q88">
        <v>202224</v>
      </c>
      <c r="R88">
        <v>202234</v>
      </c>
      <c r="T88">
        <v>6</v>
      </c>
      <c r="U88">
        <v>11035</v>
      </c>
      <c r="V88">
        <v>12</v>
      </c>
      <c r="AG88" t="s">
        <v>40</v>
      </c>
      <c r="AH88" t="s">
        <v>41</v>
      </c>
      <c r="BE88" t="s">
        <v>42</v>
      </c>
      <c r="BF88" t="s">
        <v>43</v>
      </c>
      <c r="BM88" t="s">
        <v>42</v>
      </c>
    </row>
    <row r="89" spans="1:65">
      <c r="A89">
        <v>82229</v>
      </c>
      <c r="B89" t="s">
        <v>135</v>
      </c>
      <c r="C89">
        <v>714</v>
      </c>
      <c r="D89" t="s">
        <v>37</v>
      </c>
      <c r="E89" t="s">
        <v>38</v>
      </c>
      <c r="F89" t="s">
        <v>39</v>
      </c>
      <c r="G89">
        <v>0.754</v>
      </c>
      <c r="H89">
        <v>38.450000000000003</v>
      </c>
      <c r="I89">
        <v>0.3</v>
      </c>
      <c r="J89">
        <v>1.0780000000000001</v>
      </c>
      <c r="K89">
        <v>1.1599999999999999</v>
      </c>
      <c r="L89">
        <v>0</v>
      </c>
      <c r="M89">
        <v>0</v>
      </c>
      <c r="N89">
        <v>1.0780000000000001</v>
      </c>
      <c r="O89">
        <v>54.97</v>
      </c>
      <c r="P89">
        <v>51</v>
      </c>
      <c r="Q89">
        <v>202224</v>
      </c>
      <c r="R89">
        <v>202234</v>
      </c>
      <c r="T89">
        <v>6</v>
      </c>
      <c r="U89">
        <v>844381</v>
      </c>
      <c r="V89">
        <v>11</v>
      </c>
      <c r="AG89" t="s">
        <v>40</v>
      </c>
      <c r="AH89" t="s">
        <v>41</v>
      </c>
      <c r="BE89" t="s">
        <v>42</v>
      </c>
      <c r="BF89" t="s">
        <v>43</v>
      </c>
      <c r="BM89" t="s">
        <v>42</v>
      </c>
    </row>
    <row r="90" spans="1:65">
      <c r="A90">
        <v>82231</v>
      </c>
      <c r="B90" t="s">
        <v>136</v>
      </c>
      <c r="C90">
        <v>714</v>
      </c>
      <c r="D90" t="s">
        <v>37</v>
      </c>
      <c r="E90" t="s">
        <v>38</v>
      </c>
      <c r="F90" t="s">
        <v>39</v>
      </c>
      <c r="G90">
        <v>0.754</v>
      </c>
      <c r="H90">
        <v>38.450000000000003</v>
      </c>
      <c r="I90">
        <v>0.3</v>
      </c>
      <c r="J90">
        <v>1.0780000000000001</v>
      </c>
      <c r="K90">
        <v>1.1599999999999999</v>
      </c>
      <c r="L90">
        <v>0</v>
      </c>
      <c r="M90">
        <v>0</v>
      </c>
      <c r="N90">
        <v>1.0780000000000001</v>
      </c>
      <c r="O90">
        <v>54.97</v>
      </c>
      <c r="P90">
        <v>51</v>
      </c>
      <c r="Q90">
        <v>202224</v>
      </c>
      <c r="R90">
        <v>202234</v>
      </c>
      <c r="T90">
        <v>6</v>
      </c>
      <c r="U90">
        <v>789045</v>
      </c>
      <c r="V90">
        <v>11</v>
      </c>
      <c r="AG90" t="s">
        <v>40</v>
      </c>
      <c r="AH90" t="s">
        <v>41</v>
      </c>
      <c r="BE90" t="s">
        <v>42</v>
      </c>
      <c r="BF90" t="s">
        <v>43</v>
      </c>
      <c r="BM90" t="s">
        <v>42</v>
      </c>
    </row>
    <row r="91" spans="1:65">
      <c r="A91">
        <v>82232</v>
      </c>
      <c r="B91" t="s">
        <v>137</v>
      </c>
      <c r="C91">
        <v>714</v>
      </c>
      <c r="D91" t="s">
        <v>37</v>
      </c>
      <c r="E91" t="s">
        <v>38</v>
      </c>
      <c r="F91" t="s">
        <v>39</v>
      </c>
      <c r="G91">
        <v>0.754</v>
      </c>
      <c r="H91">
        <v>38.450000000000003</v>
      </c>
      <c r="I91">
        <v>0.3</v>
      </c>
      <c r="J91">
        <v>1.0780000000000001</v>
      </c>
      <c r="K91">
        <v>1.1599999999999999</v>
      </c>
      <c r="L91">
        <v>0</v>
      </c>
      <c r="M91">
        <v>0</v>
      </c>
      <c r="N91">
        <v>1.0780000000000001</v>
      </c>
      <c r="O91">
        <v>54.97</v>
      </c>
      <c r="P91">
        <v>51</v>
      </c>
      <c r="Q91">
        <v>202224</v>
      </c>
      <c r="R91">
        <v>202234</v>
      </c>
      <c r="T91">
        <v>6</v>
      </c>
      <c r="U91">
        <v>55</v>
      </c>
      <c r="V91">
        <v>11</v>
      </c>
      <c r="AG91" t="s">
        <v>40</v>
      </c>
      <c r="AH91" t="s">
        <v>41</v>
      </c>
      <c r="BE91" t="s">
        <v>42</v>
      </c>
      <c r="BF91" t="s">
        <v>43</v>
      </c>
      <c r="BM91" t="s">
        <v>42</v>
      </c>
    </row>
    <row r="92" spans="1:65">
      <c r="A92">
        <v>83625</v>
      </c>
      <c r="B92" t="s">
        <v>138</v>
      </c>
      <c r="C92">
        <v>714</v>
      </c>
      <c r="D92" t="s">
        <v>37</v>
      </c>
      <c r="E92" t="s">
        <v>38</v>
      </c>
      <c r="F92" t="s">
        <v>39</v>
      </c>
      <c r="G92">
        <v>0.86199999999999999</v>
      </c>
      <c r="H92">
        <v>43.96</v>
      </c>
      <c r="I92">
        <v>0.3</v>
      </c>
      <c r="J92">
        <v>1.232</v>
      </c>
      <c r="K92">
        <v>1.51</v>
      </c>
      <c r="L92">
        <v>0</v>
      </c>
      <c r="M92">
        <v>0</v>
      </c>
      <c r="N92">
        <v>1.232</v>
      </c>
      <c r="O92">
        <v>62.83</v>
      </c>
      <c r="P92">
        <v>51</v>
      </c>
      <c r="Q92">
        <v>202224</v>
      </c>
      <c r="R92">
        <v>202234</v>
      </c>
      <c r="T92">
        <v>6</v>
      </c>
      <c r="U92">
        <v>11109</v>
      </c>
      <c r="V92">
        <v>15</v>
      </c>
      <c r="AG92" t="s">
        <v>40</v>
      </c>
      <c r="AH92" t="s">
        <v>41</v>
      </c>
      <c r="BE92" t="s">
        <v>42</v>
      </c>
      <c r="BF92" t="s">
        <v>43</v>
      </c>
      <c r="BM92" t="s">
        <v>42</v>
      </c>
    </row>
    <row r="93" spans="1:65">
      <c r="A93">
        <v>84341</v>
      </c>
      <c r="B93" t="s">
        <v>139</v>
      </c>
      <c r="C93">
        <v>714</v>
      </c>
      <c r="D93" t="s">
        <v>37</v>
      </c>
      <c r="E93" t="s">
        <v>38</v>
      </c>
      <c r="F93" t="s">
        <v>39</v>
      </c>
      <c r="G93">
        <v>0.754</v>
      </c>
      <c r="H93">
        <v>38.450000000000003</v>
      </c>
      <c r="I93">
        <v>0.3</v>
      </c>
      <c r="J93">
        <v>1.0780000000000001</v>
      </c>
      <c r="K93">
        <v>1.1599999999999999</v>
      </c>
      <c r="L93">
        <v>0</v>
      </c>
      <c r="M93">
        <v>0</v>
      </c>
      <c r="N93">
        <v>1.0780000000000001</v>
      </c>
      <c r="O93">
        <v>54.97</v>
      </c>
      <c r="P93">
        <v>51</v>
      </c>
      <c r="Q93">
        <v>202224</v>
      </c>
      <c r="R93">
        <v>202234</v>
      </c>
      <c r="T93">
        <v>6</v>
      </c>
      <c r="U93">
        <v>844368</v>
      </c>
      <c r="V93">
        <v>11</v>
      </c>
      <c r="AG93" t="s">
        <v>40</v>
      </c>
      <c r="AH93" t="s">
        <v>41</v>
      </c>
      <c r="BE93" t="s">
        <v>42</v>
      </c>
      <c r="BF93" t="s">
        <v>43</v>
      </c>
      <c r="BM93" t="s">
        <v>42</v>
      </c>
    </row>
    <row r="94" spans="1:65">
      <c r="A94">
        <v>84342</v>
      </c>
      <c r="B94" t="s">
        <v>140</v>
      </c>
      <c r="C94">
        <v>714</v>
      </c>
      <c r="D94" t="s">
        <v>37</v>
      </c>
      <c r="E94" t="s">
        <v>38</v>
      </c>
      <c r="F94" t="s">
        <v>39</v>
      </c>
      <c r="G94">
        <v>0.754</v>
      </c>
      <c r="H94">
        <v>38.450000000000003</v>
      </c>
      <c r="I94">
        <v>0.3</v>
      </c>
      <c r="J94">
        <v>1.0780000000000001</v>
      </c>
      <c r="K94">
        <v>1.1599999999999999</v>
      </c>
      <c r="L94">
        <v>0</v>
      </c>
      <c r="M94">
        <v>0</v>
      </c>
      <c r="N94">
        <v>1.0780000000000001</v>
      </c>
      <c r="O94">
        <v>54.97</v>
      </c>
      <c r="P94">
        <v>51</v>
      </c>
      <c r="Q94">
        <v>202224</v>
      </c>
      <c r="R94">
        <v>202234</v>
      </c>
      <c r="T94">
        <v>6</v>
      </c>
      <c r="U94">
        <v>844365</v>
      </c>
      <c r="V94">
        <v>11</v>
      </c>
      <c r="AG94" t="s">
        <v>40</v>
      </c>
      <c r="AH94" t="s">
        <v>41</v>
      </c>
      <c r="BE94" t="s">
        <v>42</v>
      </c>
      <c r="BF94" t="s">
        <v>43</v>
      </c>
      <c r="BM94" t="s">
        <v>42</v>
      </c>
    </row>
    <row r="95" spans="1:65">
      <c r="A95">
        <v>84344</v>
      </c>
      <c r="B95" t="s">
        <v>141</v>
      </c>
      <c r="C95">
        <v>714</v>
      </c>
      <c r="D95" t="s">
        <v>37</v>
      </c>
      <c r="E95" t="s">
        <v>38</v>
      </c>
      <c r="F95" t="s">
        <v>39</v>
      </c>
      <c r="G95">
        <v>0.77500000000000002</v>
      </c>
      <c r="H95">
        <v>39.520000000000003</v>
      </c>
      <c r="I95">
        <v>0.3</v>
      </c>
      <c r="J95">
        <v>1.1080000000000001</v>
      </c>
      <c r="K95">
        <v>1.22</v>
      </c>
      <c r="L95">
        <v>0</v>
      </c>
      <c r="M95">
        <v>0</v>
      </c>
      <c r="N95">
        <v>1.1080000000000001</v>
      </c>
      <c r="O95">
        <v>56.5</v>
      </c>
      <c r="P95">
        <v>51</v>
      </c>
      <c r="Q95">
        <v>202224</v>
      </c>
      <c r="R95">
        <v>202234</v>
      </c>
      <c r="T95">
        <v>6</v>
      </c>
      <c r="U95">
        <v>11036</v>
      </c>
      <c r="V95">
        <v>12</v>
      </c>
      <c r="AG95" t="s">
        <v>40</v>
      </c>
      <c r="AH95" t="s">
        <v>41</v>
      </c>
      <c r="BE95" t="s">
        <v>42</v>
      </c>
      <c r="BF95" t="s">
        <v>43</v>
      </c>
      <c r="BM95" t="s">
        <v>42</v>
      </c>
    </row>
    <row r="96" spans="1:65">
      <c r="A96">
        <v>84345</v>
      </c>
      <c r="B96" t="s">
        <v>142</v>
      </c>
      <c r="C96">
        <v>714</v>
      </c>
      <c r="D96" t="s">
        <v>37</v>
      </c>
      <c r="E96" t="s">
        <v>38</v>
      </c>
      <c r="F96" t="s">
        <v>39</v>
      </c>
      <c r="G96">
        <v>0.77500000000000002</v>
      </c>
      <c r="H96">
        <v>39.520000000000003</v>
      </c>
      <c r="I96">
        <v>0.3</v>
      </c>
      <c r="J96">
        <v>1.1080000000000001</v>
      </c>
      <c r="K96">
        <v>1.22</v>
      </c>
      <c r="L96">
        <v>0</v>
      </c>
      <c r="M96">
        <v>0</v>
      </c>
      <c r="N96">
        <v>1.1080000000000001</v>
      </c>
      <c r="O96">
        <v>56.5</v>
      </c>
      <c r="P96">
        <v>51</v>
      </c>
      <c r="Q96">
        <v>202224</v>
      </c>
      <c r="R96">
        <v>202234</v>
      </c>
      <c r="T96">
        <v>6</v>
      </c>
      <c r="U96">
        <v>11033</v>
      </c>
      <c r="V96">
        <v>12</v>
      </c>
      <c r="AG96" t="s">
        <v>40</v>
      </c>
      <c r="AH96" t="s">
        <v>41</v>
      </c>
      <c r="BE96" t="s">
        <v>42</v>
      </c>
      <c r="BF96" t="s">
        <v>43</v>
      </c>
      <c r="BM96" t="s">
        <v>42</v>
      </c>
    </row>
    <row r="97" spans="1:65">
      <c r="A97">
        <v>84350</v>
      </c>
      <c r="B97" t="s">
        <v>143</v>
      </c>
      <c r="C97">
        <v>714</v>
      </c>
      <c r="D97" t="s">
        <v>37</v>
      </c>
      <c r="E97" t="s">
        <v>38</v>
      </c>
      <c r="F97" t="s">
        <v>39</v>
      </c>
      <c r="G97">
        <v>0.754</v>
      </c>
      <c r="H97">
        <v>38.450000000000003</v>
      </c>
      <c r="I97">
        <v>0.3</v>
      </c>
      <c r="J97">
        <v>1.0780000000000001</v>
      </c>
      <c r="K97">
        <v>1.1599999999999999</v>
      </c>
      <c r="L97">
        <v>0</v>
      </c>
      <c r="M97">
        <v>0</v>
      </c>
      <c r="N97">
        <v>1.0780000000000001</v>
      </c>
      <c r="O97">
        <v>54.97</v>
      </c>
      <c r="P97">
        <v>51</v>
      </c>
      <c r="Q97">
        <v>202224</v>
      </c>
      <c r="R97">
        <v>202234</v>
      </c>
      <c r="T97">
        <v>6</v>
      </c>
      <c r="U97">
        <v>48</v>
      </c>
      <c r="V97">
        <v>11</v>
      </c>
      <c r="AG97" t="s">
        <v>40</v>
      </c>
      <c r="AH97" t="s">
        <v>41</v>
      </c>
      <c r="BE97" t="s">
        <v>42</v>
      </c>
      <c r="BF97" t="s">
        <v>43</v>
      </c>
      <c r="BM97" t="s">
        <v>42</v>
      </c>
    </row>
    <row r="98" spans="1:65">
      <c r="A98">
        <v>85848</v>
      </c>
      <c r="B98" t="s">
        <v>144</v>
      </c>
      <c r="C98">
        <v>714</v>
      </c>
      <c r="D98" t="s">
        <v>37</v>
      </c>
      <c r="E98" t="s">
        <v>38</v>
      </c>
      <c r="F98" t="s">
        <v>39</v>
      </c>
      <c r="G98">
        <v>0.77500000000000002</v>
      </c>
      <c r="H98">
        <v>39.520000000000003</v>
      </c>
      <c r="I98">
        <v>0.3</v>
      </c>
      <c r="J98">
        <v>1.1080000000000001</v>
      </c>
      <c r="K98">
        <v>1.22</v>
      </c>
      <c r="L98">
        <v>0</v>
      </c>
      <c r="M98">
        <v>0</v>
      </c>
      <c r="N98">
        <v>1.1080000000000001</v>
      </c>
      <c r="O98">
        <v>56.5</v>
      </c>
      <c r="P98">
        <v>51</v>
      </c>
      <c r="Q98">
        <v>202224</v>
      </c>
      <c r="R98">
        <v>202234</v>
      </c>
      <c r="T98">
        <v>6</v>
      </c>
      <c r="U98">
        <v>11324</v>
      </c>
      <c r="V98">
        <v>12</v>
      </c>
      <c r="AG98" t="s">
        <v>40</v>
      </c>
      <c r="AH98" t="s">
        <v>41</v>
      </c>
      <c r="BE98" t="s">
        <v>42</v>
      </c>
      <c r="BF98" t="s">
        <v>43</v>
      </c>
      <c r="BM98" t="s">
        <v>42</v>
      </c>
    </row>
    <row r="99" spans="1:65">
      <c r="A99">
        <v>85850</v>
      </c>
      <c r="B99" t="s">
        <v>145</v>
      </c>
      <c r="C99">
        <v>714</v>
      </c>
      <c r="D99" t="s">
        <v>37</v>
      </c>
      <c r="E99" t="s">
        <v>38</v>
      </c>
      <c r="F99" t="s">
        <v>39</v>
      </c>
      <c r="G99">
        <v>0.754</v>
      </c>
      <c r="H99">
        <v>38.450000000000003</v>
      </c>
      <c r="I99">
        <v>0.3</v>
      </c>
      <c r="J99">
        <v>1.0780000000000001</v>
      </c>
      <c r="K99">
        <v>1.1599999999999999</v>
      </c>
      <c r="L99">
        <v>0</v>
      </c>
      <c r="M99">
        <v>0</v>
      </c>
      <c r="N99">
        <v>1.0780000000000001</v>
      </c>
      <c r="O99">
        <v>54.97</v>
      </c>
      <c r="P99">
        <v>51</v>
      </c>
      <c r="Q99">
        <v>202224</v>
      </c>
      <c r="R99">
        <v>202234</v>
      </c>
      <c r="T99">
        <v>6</v>
      </c>
      <c r="U99">
        <v>970175</v>
      </c>
      <c r="V99">
        <v>11</v>
      </c>
      <c r="AG99" t="s">
        <v>40</v>
      </c>
      <c r="AH99" t="s">
        <v>41</v>
      </c>
      <c r="BE99" t="s">
        <v>42</v>
      </c>
      <c r="BF99" t="s">
        <v>43</v>
      </c>
      <c r="BM99" t="s">
        <v>42</v>
      </c>
    </row>
    <row r="100" spans="1:65">
      <c r="A100">
        <v>85853</v>
      </c>
      <c r="B100" t="s">
        <v>146</v>
      </c>
      <c r="C100">
        <v>714</v>
      </c>
      <c r="D100" t="s">
        <v>37</v>
      </c>
      <c r="E100" t="s">
        <v>38</v>
      </c>
      <c r="F100" t="s">
        <v>39</v>
      </c>
      <c r="G100">
        <v>0.754</v>
      </c>
      <c r="H100">
        <v>38.450000000000003</v>
      </c>
      <c r="I100">
        <v>0.3</v>
      </c>
      <c r="J100">
        <v>1.0780000000000001</v>
      </c>
      <c r="K100">
        <v>1.1599999999999999</v>
      </c>
      <c r="L100">
        <v>0</v>
      </c>
      <c r="M100">
        <v>0</v>
      </c>
      <c r="N100">
        <v>1.0780000000000001</v>
      </c>
      <c r="O100">
        <v>54.97</v>
      </c>
      <c r="P100">
        <v>51</v>
      </c>
      <c r="Q100">
        <v>202224</v>
      </c>
      <c r="R100">
        <v>202234</v>
      </c>
      <c r="T100">
        <v>6</v>
      </c>
      <c r="U100">
        <v>902687</v>
      </c>
      <c r="V100">
        <v>11</v>
      </c>
      <c r="AG100" t="s">
        <v>40</v>
      </c>
      <c r="AH100" t="s">
        <v>41</v>
      </c>
      <c r="BE100" t="s">
        <v>42</v>
      </c>
      <c r="BF100" t="s">
        <v>43</v>
      </c>
      <c r="BM100" t="s">
        <v>42</v>
      </c>
    </row>
    <row r="101" spans="1:65">
      <c r="A101">
        <v>86342</v>
      </c>
      <c r="B101" t="s">
        <v>147</v>
      </c>
      <c r="C101">
        <v>714</v>
      </c>
      <c r="D101" t="s">
        <v>37</v>
      </c>
      <c r="E101" t="s">
        <v>38</v>
      </c>
      <c r="F101" t="s">
        <v>39</v>
      </c>
      <c r="G101">
        <v>0.71199999999999997</v>
      </c>
      <c r="H101">
        <v>36.31</v>
      </c>
      <c r="I101">
        <v>0.3</v>
      </c>
      <c r="J101">
        <v>1.018</v>
      </c>
      <c r="K101">
        <v>1.03</v>
      </c>
      <c r="L101">
        <v>0</v>
      </c>
      <c r="M101">
        <v>0</v>
      </c>
      <c r="N101">
        <v>1.018</v>
      </c>
      <c r="O101">
        <v>51.91</v>
      </c>
      <c r="P101">
        <v>51</v>
      </c>
      <c r="Q101">
        <v>202224</v>
      </c>
      <c r="R101">
        <v>202234</v>
      </c>
      <c r="T101">
        <v>6</v>
      </c>
      <c r="U101">
        <v>10522</v>
      </c>
      <c r="V101">
        <v>10</v>
      </c>
      <c r="AG101" t="s">
        <v>40</v>
      </c>
      <c r="AH101" t="s">
        <v>41</v>
      </c>
      <c r="AO101" t="s">
        <v>148</v>
      </c>
      <c r="AP101" t="s">
        <v>149</v>
      </c>
      <c r="BE101" t="s">
        <v>42</v>
      </c>
      <c r="BF101" t="s">
        <v>43</v>
      </c>
      <c r="BM101" t="s">
        <v>42</v>
      </c>
    </row>
    <row r="102" spans="1:65">
      <c r="A102">
        <v>89945</v>
      </c>
      <c r="B102" t="s">
        <v>150</v>
      </c>
      <c r="C102">
        <v>714</v>
      </c>
      <c r="D102" t="s">
        <v>37</v>
      </c>
      <c r="E102" t="s">
        <v>38</v>
      </c>
      <c r="F102" t="s">
        <v>39</v>
      </c>
      <c r="G102">
        <v>0.754</v>
      </c>
      <c r="H102">
        <v>38.450000000000003</v>
      </c>
      <c r="I102">
        <v>0.3</v>
      </c>
      <c r="J102">
        <v>1.0780000000000001</v>
      </c>
      <c r="K102">
        <v>1.1599999999999999</v>
      </c>
      <c r="L102">
        <v>0</v>
      </c>
      <c r="M102">
        <v>0</v>
      </c>
      <c r="N102">
        <v>1.0780000000000001</v>
      </c>
      <c r="O102">
        <v>54.97</v>
      </c>
      <c r="P102">
        <v>51</v>
      </c>
      <c r="Q102">
        <v>202224</v>
      </c>
      <c r="R102">
        <v>202234</v>
      </c>
      <c r="T102">
        <v>6</v>
      </c>
      <c r="U102">
        <v>1360295</v>
      </c>
      <c r="V102">
        <v>11</v>
      </c>
      <c r="AG102" t="s">
        <v>40</v>
      </c>
      <c r="AH102" t="s">
        <v>41</v>
      </c>
      <c r="AO102" t="s">
        <v>148</v>
      </c>
      <c r="AP102" t="s">
        <v>149</v>
      </c>
      <c r="BE102" t="s">
        <v>42</v>
      </c>
      <c r="BF102" t="s">
        <v>43</v>
      </c>
      <c r="BM102" t="s">
        <v>42</v>
      </c>
    </row>
    <row r="103" spans="1:65">
      <c r="A103">
        <v>89946</v>
      </c>
      <c r="B103" t="s">
        <v>151</v>
      </c>
      <c r="C103">
        <v>714</v>
      </c>
      <c r="D103" t="s">
        <v>37</v>
      </c>
      <c r="E103" t="s">
        <v>38</v>
      </c>
      <c r="F103" t="s">
        <v>39</v>
      </c>
      <c r="G103">
        <v>0.754</v>
      </c>
      <c r="H103">
        <v>38.450000000000003</v>
      </c>
      <c r="I103">
        <v>0.3</v>
      </c>
      <c r="J103">
        <v>1.0780000000000001</v>
      </c>
      <c r="K103">
        <v>1.1599999999999999</v>
      </c>
      <c r="L103">
        <v>0</v>
      </c>
      <c r="M103">
        <v>0</v>
      </c>
      <c r="N103">
        <v>1.0780000000000001</v>
      </c>
      <c r="O103">
        <v>54.97</v>
      </c>
      <c r="P103">
        <v>51</v>
      </c>
      <c r="Q103">
        <v>202224</v>
      </c>
      <c r="R103">
        <v>202234</v>
      </c>
      <c r="T103">
        <v>6</v>
      </c>
      <c r="U103">
        <v>1291110</v>
      </c>
      <c r="V103">
        <v>11</v>
      </c>
      <c r="AG103" t="s">
        <v>40</v>
      </c>
      <c r="AH103" t="s">
        <v>41</v>
      </c>
      <c r="AO103" t="s">
        <v>148</v>
      </c>
      <c r="AP103" t="s">
        <v>149</v>
      </c>
      <c r="BE103" t="s">
        <v>42</v>
      </c>
      <c r="BF103" t="s">
        <v>43</v>
      </c>
      <c r="BM103" t="s">
        <v>42</v>
      </c>
    </row>
    <row r="104" spans="1:65">
      <c r="A104">
        <v>89947</v>
      </c>
      <c r="B104" t="s">
        <v>152</v>
      </c>
      <c r="C104">
        <v>714</v>
      </c>
      <c r="D104" t="s">
        <v>37</v>
      </c>
      <c r="E104" t="s">
        <v>38</v>
      </c>
      <c r="F104" t="s">
        <v>39</v>
      </c>
      <c r="G104">
        <v>0.754</v>
      </c>
      <c r="H104">
        <v>38.450000000000003</v>
      </c>
      <c r="I104">
        <v>0.3</v>
      </c>
      <c r="J104">
        <v>1.0780000000000001</v>
      </c>
      <c r="K104">
        <v>1.1599999999999999</v>
      </c>
      <c r="L104">
        <v>0</v>
      </c>
      <c r="M104">
        <v>0</v>
      </c>
      <c r="N104">
        <v>1.0780000000000001</v>
      </c>
      <c r="O104">
        <v>54.97</v>
      </c>
      <c r="P104">
        <v>51</v>
      </c>
      <c r="Q104">
        <v>202224</v>
      </c>
      <c r="R104">
        <v>202234</v>
      </c>
      <c r="T104">
        <v>6</v>
      </c>
      <c r="U104">
        <v>1191612</v>
      </c>
      <c r="V104">
        <v>11</v>
      </c>
      <c r="AG104" t="s">
        <v>40</v>
      </c>
      <c r="AH104" t="s">
        <v>41</v>
      </c>
      <c r="BE104" t="s">
        <v>42</v>
      </c>
      <c r="BF104" t="s">
        <v>43</v>
      </c>
      <c r="BM104" t="s">
        <v>42</v>
      </c>
    </row>
    <row r="105" spans="1:65">
      <c r="A105">
        <v>89948</v>
      </c>
      <c r="B105" t="s">
        <v>153</v>
      </c>
      <c r="C105">
        <v>714</v>
      </c>
      <c r="D105" t="s">
        <v>37</v>
      </c>
      <c r="E105" t="s">
        <v>38</v>
      </c>
      <c r="F105" t="s">
        <v>39</v>
      </c>
      <c r="G105">
        <v>0.754</v>
      </c>
      <c r="H105">
        <v>38.450000000000003</v>
      </c>
      <c r="I105">
        <v>0.3</v>
      </c>
      <c r="J105">
        <v>1.0780000000000001</v>
      </c>
      <c r="K105">
        <v>1.1599999999999999</v>
      </c>
      <c r="L105">
        <v>0</v>
      </c>
      <c r="M105">
        <v>0</v>
      </c>
      <c r="N105">
        <v>1.0780000000000001</v>
      </c>
      <c r="O105">
        <v>54.97</v>
      </c>
      <c r="P105">
        <v>51</v>
      </c>
      <c r="Q105">
        <v>202224</v>
      </c>
      <c r="R105">
        <v>202234</v>
      </c>
      <c r="T105">
        <v>6</v>
      </c>
      <c r="U105">
        <v>1106446</v>
      </c>
      <c r="V105">
        <v>11</v>
      </c>
      <c r="AG105" t="s">
        <v>40</v>
      </c>
      <c r="AH105" t="s">
        <v>41</v>
      </c>
      <c r="BE105" t="s">
        <v>42</v>
      </c>
      <c r="BF105" t="s">
        <v>43</v>
      </c>
      <c r="BM105" t="s">
        <v>42</v>
      </c>
    </row>
    <row r="106" spans="1:65">
      <c r="A106">
        <v>89949</v>
      </c>
      <c r="B106" t="s">
        <v>154</v>
      </c>
      <c r="C106">
        <v>714</v>
      </c>
      <c r="D106" t="s">
        <v>37</v>
      </c>
      <c r="E106" t="s">
        <v>38</v>
      </c>
      <c r="F106" t="s">
        <v>39</v>
      </c>
      <c r="G106">
        <v>0.754</v>
      </c>
      <c r="H106">
        <v>38.450000000000003</v>
      </c>
      <c r="I106">
        <v>0.3</v>
      </c>
      <c r="J106">
        <v>1.0780000000000001</v>
      </c>
      <c r="K106">
        <v>1.1599999999999999</v>
      </c>
      <c r="L106">
        <v>0</v>
      </c>
      <c r="M106">
        <v>0</v>
      </c>
      <c r="N106">
        <v>1.0780000000000001</v>
      </c>
      <c r="O106">
        <v>54.97</v>
      </c>
      <c r="P106">
        <v>51</v>
      </c>
      <c r="Q106">
        <v>202224</v>
      </c>
      <c r="R106">
        <v>202234</v>
      </c>
      <c r="T106">
        <v>6</v>
      </c>
      <c r="U106">
        <v>1291105</v>
      </c>
      <c r="V106">
        <v>11</v>
      </c>
      <c r="AG106" t="s">
        <v>40</v>
      </c>
      <c r="AH106" t="s">
        <v>41</v>
      </c>
      <c r="BE106" t="s">
        <v>42</v>
      </c>
      <c r="BF106" t="s">
        <v>43</v>
      </c>
      <c r="BM106" t="s">
        <v>42</v>
      </c>
    </row>
    <row r="107" spans="1:65">
      <c r="A107">
        <v>89950</v>
      </c>
      <c r="B107" t="s">
        <v>155</v>
      </c>
      <c r="C107">
        <v>714</v>
      </c>
      <c r="D107" t="s">
        <v>37</v>
      </c>
      <c r="E107" t="s">
        <v>38</v>
      </c>
      <c r="F107" t="s">
        <v>39</v>
      </c>
      <c r="G107">
        <v>0.754</v>
      </c>
      <c r="H107">
        <v>38.450000000000003</v>
      </c>
      <c r="I107">
        <v>0.3</v>
      </c>
      <c r="J107">
        <v>1.0780000000000001</v>
      </c>
      <c r="K107">
        <v>1.1599999999999999</v>
      </c>
      <c r="L107">
        <v>0</v>
      </c>
      <c r="M107">
        <v>0</v>
      </c>
      <c r="N107">
        <v>1.0780000000000001</v>
      </c>
      <c r="O107">
        <v>54.97</v>
      </c>
      <c r="P107">
        <v>51</v>
      </c>
      <c r="Q107">
        <v>202224</v>
      </c>
      <c r="R107">
        <v>202234</v>
      </c>
      <c r="T107">
        <v>6</v>
      </c>
      <c r="U107">
        <v>1291113</v>
      </c>
      <c r="V107">
        <v>11</v>
      </c>
      <c r="AG107" t="s">
        <v>40</v>
      </c>
      <c r="AH107" t="s">
        <v>41</v>
      </c>
      <c r="BE107" t="s">
        <v>42</v>
      </c>
      <c r="BF107" t="s">
        <v>43</v>
      </c>
      <c r="BM107" t="s">
        <v>42</v>
      </c>
    </row>
    <row r="108" spans="1:65">
      <c r="A108">
        <v>89952</v>
      </c>
      <c r="B108" t="s">
        <v>156</v>
      </c>
      <c r="C108">
        <v>714</v>
      </c>
      <c r="D108" t="s">
        <v>37</v>
      </c>
      <c r="E108" t="s">
        <v>38</v>
      </c>
      <c r="F108" t="s">
        <v>39</v>
      </c>
      <c r="G108">
        <v>0.754</v>
      </c>
      <c r="H108">
        <v>38.450000000000003</v>
      </c>
      <c r="I108">
        <v>0.3</v>
      </c>
      <c r="J108">
        <v>1.0780000000000001</v>
      </c>
      <c r="K108">
        <v>1.1599999999999999</v>
      </c>
      <c r="L108">
        <v>0</v>
      </c>
      <c r="M108">
        <v>0</v>
      </c>
      <c r="N108">
        <v>1.0780000000000001</v>
      </c>
      <c r="O108">
        <v>54.97</v>
      </c>
      <c r="P108">
        <v>51</v>
      </c>
      <c r="Q108">
        <v>202224</v>
      </c>
      <c r="R108">
        <v>202234</v>
      </c>
      <c r="T108">
        <v>6</v>
      </c>
      <c r="U108">
        <v>182</v>
      </c>
      <c r="V108">
        <v>11</v>
      </c>
      <c r="AG108" t="s">
        <v>40</v>
      </c>
      <c r="AH108" t="s">
        <v>41</v>
      </c>
      <c r="BE108" t="s">
        <v>42</v>
      </c>
      <c r="BF108" t="s">
        <v>43</v>
      </c>
      <c r="BM108" t="s">
        <v>42</v>
      </c>
    </row>
    <row r="109" spans="1:65">
      <c r="A109">
        <v>89953</v>
      </c>
      <c r="B109" t="s">
        <v>157</v>
      </c>
      <c r="C109">
        <v>714</v>
      </c>
      <c r="D109" t="s">
        <v>37</v>
      </c>
      <c r="E109" t="s">
        <v>38</v>
      </c>
      <c r="F109" t="s">
        <v>39</v>
      </c>
      <c r="G109">
        <v>0.754</v>
      </c>
      <c r="H109">
        <v>38.450000000000003</v>
      </c>
      <c r="I109">
        <v>0.3</v>
      </c>
      <c r="J109">
        <v>1.0780000000000001</v>
      </c>
      <c r="K109">
        <v>1.1599999999999999</v>
      </c>
      <c r="L109">
        <v>0</v>
      </c>
      <c r="M109">
        <v>0</v>
      </c>
      <c r="N109">
        <v>1.0780000000000001</v>
      </c>
      <c r="O109">
        <v>54.97</v>
      </c>
      <c r="P109">
        <v>51</v>
      </c>
      <c r="Q109">
        <v>202224</v>
      </c>
      <c r="R109">
        <v>202234</v>
      </c>
      <c r="T109">
        <v>6</v>
      </c>
      <c r="U109">
        <v>174</v>
      </c>
      <c r="V109">
        <v>11</v>
      </c>
      <c r="AG109" t="s">
        <v>40</v>
      </c>
      <c r="AH109" t="s">
        <v>41</v>
      </c>
      <c r="BE109" t="s">
        <v>42</v>
      </c>
      <c r="BF109" t="s">
        <v>43</v>
      </c>
      <c r="BM109" t="s">
        <v>42</v>
      </c>
    </row>
    <row r="110" spans="1:65">
      <c r="A110">
        <v>89979</v>
      </c>
      <c r="B110" t="s">
        <v>158</v>
      </c>
      <c r="C110">
        <v>714</v>
      </c>
      <c r="D110" t="s">
        <v>37</v>
      </c>
      <c r="E110" t="s">
        <v>38</v>
      </c>
      <c r="F110" t="s">
        <v>39</v>
      </c>
      <c r="G110">
        <v>0.754</v>
      </c>
      <c r="H110">
        <v>38.450000000000003</v>
      </c>
      <c r="I110">
        <v>0.3</v>
      </c>
      <c r="J110">
        <v>1.0780000000000001</v>
      </c>
      <c r="K110">
        <v>1.1599999999999999</v>
      </c>
      <c r="L110">
        <v>0</v>
      </c>
      <c r="M110">
        <v>0</v>
      </c>
      <c r="N110">
        <v>1.0780000000000001</v>
      </c>
      <c r="O110">
        <v>54.97</v>
      </c>
      <c r="P110">
        <v>51</v>
      </c>
      <c r="Q110">
        <v>202224</v>
      </c>
      <c r="R110">
        <v>202234</v>
      </c>
      <c r="T110">
        <v>6</v>
      </c>
      <c r="U110">
        <v>255</v>
      </c>
      <c r="V110">
        <v>11</v>
      </c>
      <c r="AG110" t="s">
        <v>40</v>
      </c>
      <c r="AH110" t="s">
        <v>41</v>
      </c>
      <c r="BE110" t="s">
        <v>42</v>
      </c>
      <c r="BF110" t="s">
        <v>43</v>
      </c>
      <c r="BM110" t="s">
        <v>42</v>
      </c>
    </row>
    <row r="111" spans="1:65">
      <c r="A111">
        <v>89981</v>
      </c>
      <c r="B111" t="s">
        <v>159</v>
      </c>
      <c r="C111">
        <v>714</v>
      </c>
      <c r="D111" t="s">
        <v>37</v>
      </c>
      <c r="E111" t="s">
        <v>38</v>
      </c>
      <c r="F111" t="s">
        <v>39</v>
      </c>
      <c r="G111">
        <v>0.71199999999999997</v>
      </c>
      <c r="H111">
        <v>36.31</v>
      </c>
      <c r="I111">
        <v>0.3</v>
      </c>
      <c r="J111">
        <v>1.018</v>
      </c>
      <c r="K111">
        <v>1.03</v>
      </c>
      <c r="L111">
        <v>0</v>
      </c>
      <c r="M111">
        <v>0</v>
      </c>
      <c r="N111">
        <v>1.018</v>
      </c>
      <c r="O111">
        <v>51.91</v>
      </c>
      <c r="P111">
        <v>51</v>
      </c>
      <c r="Q111">
        <v>202224</v>
      </c>
      <c r="R111">
        <v>202234</v>
      </c>
      <c r="T111">
        <v>6</v>
      </c>
      <c r="U111">
        <v>10894</v>
      </c>
      <c r="V111">
        <v>10</v>
      </c>
      <c r="AG111" t="s">
        <v>40</v>
      </c>
      <c r="AH111" t="s">
        <v>41</v>
      </c>
      <c r="BE111" t="s">
        <v>42</v>
      </c>
      <c r="BF111" t="s">
        <v>43</v>
      </c>
      <c r="BM111" t="s">
        <v>42</v>
      </c>
    </row>
    <row r="112" spans="1:65">
      <c r="A112">
        <v>89982</v>
      </c>
      <c r="B112" t="s">
        <v>160</v>
      </c>
      <c r="C112">
        <v>714</v>
      </c>
      <c r="D112" t="s">
        <v>37</v>
      </c>
      <c r="E112" t="s">
        <v>38</v>
      </c>
      <c r="F112" t="s">
        <v>39</v>
      </c>
      <c r="G112">
        <v>0.71199999999999997</v>
      </c>
      <c r="H112">
        <v>36.31</v>
      </c>
      <c r="I112">
        <v>0.3</v>
      </c>
      <c r="J112">
        <v>1.018</v>
      </c>
      <c r="K112">
        <v>1.03</v>
      </c>
      <c r="L112">
        <v>0</v>
      </c>
      <c r="M112">
        <v>0</v>
      </c>
      <c r="N112">
        <v>1.018</v>
      </c>
      <c r="O112">
        <v>51.91</v>
      </c>
      <c r="P112">
        <v>51</v>
      </c>
      <c r="Q112">
        <v>202224</v>
      </c>
      <c r="R112">
        <v>202234</v>
      </c>
      <c r="T112">
        <v>6</v>
      </c>
      <c r="U112">
        <v>10895</v>
      </c>
      <c r="V112">
        <v>10</v>
      </c>
      <c r="AG112" t="s">
        <v>40</v>
      </c>
      <c r="AH112" t="s">
        <v>41</v>
      </c>
      <c r="BE112" t="s">
        <v>42</v>
      </c>
      <c r="BF112" t="s">
        <v>43</v>
      </c>
      <c r="BM112" t="s">
        <v>42</v>
      </c>
    </row>
    <row r="113" spans="1:65">
      <c r="A113">
        <v>89983</v>
      </c>
      <c r="B113" t="s">
        <v>161</v>
      </c>
      <c r="C113">
        <v>714</v>
      </c>
      <c r="D113" t="s">
        <v>37</v>
      </c>
      <c r="E113" t="s">
        <v>38</v>
      </c>
      <c r="F113" t="s">
        <v>39</v>
      </c>
      <c r="G113">
        <v>0.71199999999999997</v>
      </c>
      <c r="H113">
        <v>36.31</v>
      </c>
      <c r="I113">
        <v>0.3</v>
      </c>
      <c r="J113">
        <v>1.018</v>
      </c>
      <c r="K113">
        <v>1.03</v>
      </c>
      <c r="L113">
        <v>0</v>
      </c>
      <c r="M113">
        <v>0</v>
      </c>
      <c r="N113">
        <v>1.018</v>
      </c>
      <c r="O113">
        <v>51.91</v>
      </c>
      <c r="P113">
        <v>51</v>
      </c>
      <c r="Q113">
        <v>202224</v>
      </c>
      <c r="R113">
        <v>202234</v>
      </c>
      <c r="T113">
        <v>6</v>
      </c>
      <c r="U113">
        <v>10330</v>
      </c>
      <c r="V113">
        <v>10</v>
      </c>
      <c r="AG113" t="s">
        <v>40</v>
      </c>
      <c r="AH113" t="s">
        <v>41</v>
      </c>
      <c r="BE113" t="s">
        <v>42</v>
      </c>
      <c r="BF113" t="s">
        <v>43</v>
      </c>
      <c r="BM113" t="s">
        <v>42</v>
      </c>
    </row>
    <row r="114" spans="1:65">
      <c r="A114">
        <v>89984</v>
      </c>
      <c r="B114" t="s">
        <v>162</v>
      </c>
      <c r="C114">
        <v>714</v>
      </c>
      <c r="D114" t="s">
        <v>37</v>
      </c>
      <c r="E114" t="s">
        <v>38</v>
      </c>
      <c r="F114" t="s">
        <v>39</v>
      </c>
      <c r="G114">
        <v>0.754</v>
      </c>
      <c r="H114">
        <v>38.450000000000003</v>
      </c>
      <c r="I114">
        <v>0.3</v>
      </c>
      <c r="J114">
        <v>1.0780000000000001</v>
      </c>
      <c r="K114">
        <v>1.1599999999999999</v>
      </c>
      <c r="L114">
        <v>0</v>
      </c>
      <c r="M114">
        <v>0</v>
      </c>
      <c r="N114">
        <v>1.0780000000000001</v>
      </c>
      <c r="O114">
        <v>54.97</v>
      </c>
      <c r="P114">
        <v>51</v>
      </c>
      <c r="Q114">
        <v>202224</v>
      </c>
      <c r="R114">
        <v>202234</v>
      </c>
      <c r="T114">
        <v>6</v>
      </c>
      <c r="U114">
        <v>261</v>
      </c>
      <c r="V114">
        <v>11</v>
      </c>
      <c r="AG114" t="s">
        <v>40</v>
      </c>
      <c r="AH114" t="s">
        <v>41</v>
      </c>
      <c r="BE114" t="s">
        <v>42</v>
      </c>
      <c r="BF114" t="s">
        <v>43</v>
      </c>
      <c r="BM114" t="s">
        <v>42</v>
      </c>
    </row>
    <row r="115" spans="1:65">
      <c r="A115">
        <v>89986</v>
      </c>
      <c r="B115" t="s">
        <v>163</v>
      </c>
      <c r="C115">
        <v>714</v>
      </c>
      <c r="D115" t="s">
        <v>37</v>
      </c>
      <c r="E115" t="s">
        <v>38</v>
      </c>
      <c r="F115" t="s">
        <v>39</v>
      </c>
      <c r="G115">
        <v>0.754</v>
      </c>
      <c r="H115">
        <v>38.450000000000003</v>
      </c>
      <c r="I115">
        <v>0.3</v>
      </c>
      <c r="J115">
        <v>1.0780000000000001</v>
      </c>
      <c r="K115">
        <v>1.1599999999999999</v>
      </c>
      <c r="L115">
        <v>0</v>
      </c>
      <c r="M115">
        <v>0</v>
      </c>
      <c r="N115">
        <v>1.0780000000000001</v>
      </c>
      <c r="O115">
        <v>54.97</v>
      </c>
      <c r="P115">
        <v>51</v>
      </c>
      <c r="Q115">
        <v>202224</v>
      </c>
      <c r="R115">
        <v>202234</v>
      </c>
      <c r="T115">
        <v>6</v>
      </c>
      <c r="U115">
        <v>260</v>
      </c>
      <c r="V115">
        <v>11</v>
      </c>
      <c r="AG115" t="s">
        <v>40</v>
      </c>
      <c r="AH115" t="s">
        <v>41</v>
      </c>
      <c r="BE115" t="s">
        <v>42</v>
      </c>
      <c r="BF115" t="s">
        <v>43</v>
      </c>
      <c r="BM115" t="s">
        <v>42</v>
      </c>
    </row>
    <row r="116" spans="1:65">
      <c r="A116">
        <v>89987</v>
      </c>
      <c r="B116" t="s">
        <v>164</v>
      </c>
      <c r="C116">
        <v>714</v>
      </c>
      <c r="D116" t="s">
        <v>37</v>
      </c>
      <c r="E116" t="s">
        <v>38</v>
      </c>
      <c r="F116" t="s">
        <v>39</v>
      </c>
      <c r="G116">
        <v>0.71199999999999997</v>
      </c>
      <c r="H116">
        <v>36.31</v>
      </c>
      <c r="I116">
        <v>0.3</v>
      </c>
      <c r="J116">
        <v>1.018</v>
      </c>
      <c r="K116">
        <v>1.03</v>
      </c>
      <c r="L116">
        <v>0</v>
      </c>
      <c r="M116">
        <v>0</v>
      </c>
      <c r="N116">
        <v>1.018</v>
      </c>
      <c r="O116">
        <v>51.91</v>
      </c>
      <c r="P116">
        <v>51</v>
      </c>
      <c r="Q116">
        <v>202224</v>
      </c>
      <c r="R116">
        <v>202234</v>
      </c>
      <c r="T116">
        <v>6</v>
      </c>
      <c r="U116">
        <v>10908</v>
      </c>
      <c r="V116">
        <v>10</v>
      </c>
      <c r="AG116" t="s">
        <v>40</v>
      </c>
      <c r="AH116" t="s">
        <v>41</v>
      </c>
      <c r="BE116" t="s">
        <v>42</v>
      </c>
      <c r="BF116" t="s">
        <v>43</v>
      </c>
      <c r="BM116" t="s">
        <v>42</v>
      </c>
    </row>
    <row r="117" spans="1:65">
      <c r="A117">
        <v>91654</v>
      </c>
      <c r="B117" t="s">
        <v>165</v>
      </c>
      <c r="C117">
        <v>714</v>
      </c>
      <c r="D117" t="s">
        <v>37</v>
      </c>
      <c r="E117" t="s">
        <v>38</v>
      </c>
      <c r="F117" t="s">
        <v>39</v>
      </c>
      <c r="G117">
        <v>0.77500000000000002</v>
      </c>
      <c r="H117">
        <v>39.520000000000003</v>
      </c>
      <c r="I117">
        <v>0.3</v>
      </c>
      <c r="J117">
        <v>1.1080000000000001</v>
      </c>
      <c r="K117">
        <v>1.22</v>
      </c>
      <c r="L117">
        <v>0</v>
      </c>
      <c r="M117">
        <v>0</v>
      </c>
      <c r="N117">
        <v>1.1080000000000001</v>
      </c>
      <c r="O117">
        <v>56.5</v>
      </c>
      <c r="P117">
        <v>51</v>
      </c>
      <c r="Q117">
        <v>202224</v>
      </c>
      <c r="R117">
        <v>202234</v>
      </c>
      <c r="T117">
        <v>6</v>
      </c>
      <c r="U117">
        <v>248</v>
      </c>
      <c r="V117">
        <v>12</v>
      </c>
      <c r="AG117" t="s">
        <v>40</v>
      </c>
      <c r="AH117" t="s">
        <v>41</v>
      </c>
      <c r="BE117" t="s">
        <v>42</v>
      </c>
      <c r="BF117" t="s">
        <v>43</v>
      </c>
      <c r="BM117" t="s">
        <v>42</v>
      </c>
    </row>
    <row r="118" spans="1:65">
      <c r="A118">
        <v>91657</v>
      </c>
      <c r="B118" t="s">
        <v>166</v>
      </c>
      <c r="C118">
        <v>714</v>
      </c>
      <c r="D118" t="s">
        <v>37</v>
      </c>
      <c r="E118" t="s">
        <v>38</v>
      </c>
      <c r="F118" t="s">
        <v>39</v>
      </c>
      <c r="G118">
        <v>0.77500000000000002</v>
      </c>
      <c r="H118">
        <v>39.520000000000003</v>
      </c>
      <c r="I118">
        <v>0.3</v>
      </c>
      <c r="J118">
        <v>1.1080000000000001</v>
      </c>
      <c r="K118">
        <v>1.22</v>
      </c>
      <c r="L118">
        <v>0</v>
      </c>
      <c r="M118">
        <v>0</v>
      </c>
      <c r="N118">
        <v>1.1080000000000001</v>
      </c>
      <c r="O118">
        <v>56.5</v>
      </c>
      <c r="P118">
        <v>51</v>
      </c>
      <c r="Q118">
        <v>202224</v>
      </c>
      <c r="R118">
        <v>202234</v>
      </c>
      <c r="T118">
        <v>6</v>
      </c>
      <c r="U118">
        <v>250</v>
      </c>
      <c r="V118">
        <v>12</v>
      </c>
      <c r="AG118" t="s">
        <v>40</v>
      </c>
      <c r="AH118" t="s">
        <v>41</v>
      </c>
      <c r="BE118" t="s">
        <v>42</v>
      </c>
      <c r="BF118" t="s">
        <v>43</v>
      </c>
      <c r="BM118" t="s">
        <v>42</v>
      </c>
    </row>
    <row r="119" spans="1:65">
      <c r="A119">
        <v>91658</v>
      </c>
      <c r="B119" t="s">
        <v>167</v>
      </c>
      <c r="C119">
        <v>714</v>
      </c>
      <c r="D119" t="s">
        <v>37</v>
      </c>
      <c r="E119" t="s">
        <v>38</v>
      </c>
      <c r="F119" t="s">
        <v>39</v>
      </c>
      <c r="G119">
        <v>0.754</v>
      </c>
      <c r="H119">
        <v>38.450000000000003</v>
      </c>
      <c r="I119">
        <v>0.3</v>
      </c>
      <c r="J119">
        <v>1.0780000000000001</v>
      </c>
      <c r="K119">
        <v>1.1599999999999999</v>
      </c>
      <c r="L119">
        <v>0</v>
      </c>
      <c r="M119">
        <v>0</v>
      </c>
      <c r="N119">
        <v>1.0780000000000001</v>
      </c>
      <c r="O119">
        <v>54.97</v>
      </c>
      <c r="P119">
        <v>51</v>
      </c>
      <c r="Q119">
        <v>202224</v>
      </c>
      <c r="R119">
        <v>202234</v>
      </c>
      <c r="T119">
        <v>6</v>
      </c>
      <c r="U119">
        <v>217</v>
      </c>
      <c r="V119">
        <v>11</v>
      </c>
      <c r="AG119" t="s">
        <v>40</v>
      </c>
      <c r="AH119" t="s">
        <v>41</v>
      </c>
      <c r="BE119" t="s">
        <v>42</v>
      </c>
      <c r="BF119" t="s">
        <v>43</v>
      </c>
      <c r="BM119" t="s">
        <v>42</v>
      </c>
    </row>
    <row r="120" spans="1:65">
      <c r="A120">
        <v>91659</v>
      </c>
      <c r="B120" t="s">
        <v>168</v>
      </c>
      <c r="C120">
        <v>714</v>
      </c>
      <c r="D120" t="s">
        <v>37</v>
      </c>
      <c r="E120" t="s">
        <v>38</v>
      </c>
      <c r="F120" t="s">
        <v>39</v>
      </c>
      <c r="G120">
        <v>0.754</v>
      </c>
      <c r="H120">
        <v>38.450000000000003</v>
      </c>
      <c r="I120">
        <v>0.3</v>
      </c>
      <c r="J120">
        <v>1.0780000000000001</v>
      </c>
      <c r="K120">
        <v>1.1599999999999999</v>
      </c>
      <c r="L120">
        <v>0</v>
      </c>
      <c r="M120">
        <v>0</v>
      </c>
      <c r="N120">
        <v>1.0780000000000001</v>
      </c>
      <c r="O120">
        <v>54.97</v>
      </c>
      <c r="P120">
        <v>51</v>
      </c>
      <c r="Q120">
        <v>202224</v>
      </c>
      <c r="R120">
        <v>202234</v>
      </c>
      <c r="T120">
        <v>6</v>
      </c>
      <c r="U120">
        <v>192</v>
      </c>
      <c r="V120">
        <v>11</v>
      </c>
      <c r="AG120" t="s">
        <v>40</v>
      </c>
      <c r="AH120" t="s">
        <v>41</v>
      </c>
      <c r="BE120" t="s">
        <v>42</v>
      </c>
      <c r="BF120" t="s">
        <v>43</v>
      </c>
      <c r="BM120" t="s">
        <v>42</v>
      </c>
    </row>
    <row r="121" spans="1:65">
      <c r="A121">
        <v>91661</v>
      </c>
      <c r="B121" t="s">
        <v>169</v>
      </c>
      <c r="C121">
        <v>714</v>
      </c>
      <c r="D121" t="s">
        <v>37</v>
      </c>
      <c r="E121" t="s">
        <v>38</v>
      </c>
      <c r="F121" t="s">
        <v>39</v>
      </c>
      <c r="G121">
        <v>0.754</v>
      </c>
      <c r="H121">
        <v>38.450000000000003</v>
      </c>
      <c r="I121">
        <v>0.3</v>
      </c>
      <c r="J121">
        <v>1.0780000000000001</v>
      </c>
      <c r="K121">
        <v>1.1599999999999999</v>
      </c>
      <c r="L121">
        <v>0</v>
      </c>
      <c r="M121">
        <v>0</v>
      </c>
      <c r="N121">
        <v>1.0780000000000001</v>
      </c>
      <c r="O121">
        <v>54.97</v>
      </c>
      <c r="P121">
        <v>51</v>
      </c>
      <c r="Q121">
        <v>202224</v>
      </c>
      <c r="R121">
        <v>202234</v>
      </c>
      <c r="T121">
        <v>6</v>
      </c>
      <c r="U121">
        <v>1356600</v>
      </c>
      <c r="V121">
        <v>11</v>
      </c>
      <c r="AG121" t="s">
        <v>40</v>
      </c>
      <c r="AH121" t="s">
        <v>41</v>
      </c>
      <c r="BE121" t="s">
        <v>42</v>
      </c>
      <c r="BF121" t="s">
        <v>43</v>
      </c>
      <c r="BM121" t="s">
        <v>42</v>
      </c>
    </row>
    <row r="122" spans="1:65">
      <c r="A122">
        <v>91662</v>
      </c>
      <c r="B122" t="s">
        <v>170</v>
      </c>
      <c r="C122">
        <v>714</v>
      </c>
      <c r="D122" t="s">
        <v>37</v>
      </c>
      <c r="E122" t="s">
        <v>38</v>
      </c>
      <c r="F122" t="s">
        <v>39</v>
      </c>
      <c r="G122">
        <v>0.79700000000000004</v>
      </c>
      <c r="H122">
        <v>40.64</v>
      </c>
      <c r="I122">
        <v>0.3</v>
      </c>
      <c r="J122">
        <v>1.139</v>
      </c>
      <c r="K122">
        <v>1.29</v>
      </c>
      <c r="L122">
        <v>0</v>
      </c>
      <c r="M122">
        <v>0</v>
      </c>
      <c r="N122">
        <v>1.139</v>
      </c>
      <c r="O122">
        <v>58.08</v>
      </c>
      <c r="P122">
        <v>51</v>
      </c>
      <c r="Q122">
        <v>202224</v>
      </c>
      <c r="R122">
        <v>202234</v>
      </c>
      <c r="T122">
        <v>6</v>
      </c>
      <c r="U122">
        <v>1429168</v>
      </c>
      <c r="V122">
        <v>13</v>
      </c>
      <c r="AE122" t="s">
        <v>171</v>
      </c>
      <c r="AF122" t="s">
        <v>172</v>
      </c>
      <c r="AG122" t="s">
        <v>40</v>
      </c>
      <c r="AH122" t="s">
        <v>41</v>
      </c>
      <c r="BE122" t="s">
        <v>42</v>
      </c>
      <c r="BF122" t="s">
        <v>43</v>
      </c>
      <c r="BM122" t="s">
        <v>42</v>
      </c>
    </row>
    <row r="123" spans="1:65">
      <c r="A123">
        <v>91663</v>
      </c>
      <c r="B123" t="s">
        <v>173</v>
      </c>
      <c r="C123">
        <v>714</v>
      </c>
      <c r="D123" t="s">
        <v>37</v>
      </c>
      <c r="E123" t="s">
        <v>38</v>
      </c>
      <c r="F123" t="s">
        <v>39</v>
      </c>
      <c r="G123">
        <v>0.754</v>
      </c>
      <c r="H123">
        <v>38.450000000000003</v>
      </c>
      <c r="I123">
        <v>0.3</v>
      </c>
      <c r="J123">
        <v>1.0780000000000001</v>
      </c>
      <c r="K123">
        <v>1.1599999999999999</v>
      </c>
      <c r="L123">
        <v>0</v>
      </c>
      <c r="M123">
        <v>0</v>
      </c>
      <c r="N123">
        <v>1.0780000000000001</v>
      </c>
      <c r="O123">
        <v>54.97</v>
      </c>
      <c r="P123">
        <v>51</v>
      </c>
      <c r="Q123">
        <v>202224</v>
      </c>
      <c r="R123">
        <v>202234</v>
      </c>
      <c r="T123">
        <v>6</v>
      </c>
      <c r="U123">
        <v>252</v>
      </c>
      <c r="V123">
        <v>11</v>
      </c>
      <c r="AG123" t="s">
        <v>40</v>
      </c>
      <c r="AH123" t="s">
        <v>41</v>
      </c>
      <c r="BE123" t="s">
        <v>42</v>
      </c>
      <c r="BF123" t="s">
        <v>43</v>
      </c>
      <c r="BM123" t="s">
        <v>42</v>
      </c>
    </row>
    <row r="124" spans="1:65">
      <c r="A124">
        <v>91664</v>
      </c>
      <c r="B124" t="s">
        <v>174</v>
      </c>
      <c r="C124">
        <v>714</v>
      </c>
      <c r="D124" t="s">
        <v>37</v>
      </c>
      <c r="E124" t="s">
        <v>38</v>
      </c>
      <c r="F124" t="s">
        <v>39</v>
      </c>
      <c r="G124">
        <v>0.754</v>
      </c>
      <c r="H124">
        <v>38.450000000000003</v>
      </c>
      <c r="I124">
        <v>0.3</v>
      </c>
      <c r="J124">
        <v>1.0780000000000001</v>
      </c>
      <c r="K124">
        <v>1.1599999999999999</v>
      </c>
      <c r="L124">
        <v>0</v>
      </c>
      <c r="M124">
        <v>0</v>
      </c>
      <c r="N124">
        <v>1.0780000000000001</v>
      </c>
      <c r="O124">
        <v>54.97</v>
      </c>
      <c r="P124">
        <v>51</v>
      </c>
      <c r="Q124">
        <v>202224</v>
      </c>
      <c r="R124">
        <v>202234</v>
      </c>
      <c r="T124">
        <v>6</v>
      </c>
      <c r="U124">
        <v>187</v>
      </c>
      <c r="V124">
        <v>11</v>
      </c>
      <c r="AG124" t="s">
        <v>40</v>
      </c>
      <c r="AH124" t="s">
        <v>41</v>
      </c>
      <c r="BE124" t="s">
        <v>42</v>
      </c>
      <c r="BF124" t="s">
        <v>43</v>
      </c>
      <c r="BM124" t="s">
        <v>42</v>
      </c>
    </row>
    <row r="125" spans="1:65">
      <c r="A125">
        <v>91667</v>
      </c>
      <c r="B125" t="s">
        <v>175</v>
      </c>
      <c r="C125">
        <v>714</v>
      </c>
      <c r="D125" t="s">
        <v>37</v>
      </c>
      <c r="E125" t="s">
        <v>38</v>
      </c>
      <c r="F125" t="s">
        <v>39</v>
      </c>
      <c r="G125">
        <v>0.754</v>
      </c>
      <c r="H125">
        <v>38.450000000000003</v>
      </c>
      <c r="I125">
        <v>0.3</v>
      </c>
      <c r="J125">
        <v>1.0780000000000001</v>
      </c>
      <c r="K125">
        <v>1.1599999999999999</v>
      </c>
      <c r="L125">
        <v>0</v>
      </c>
      <c r="M125">
        <v>0</v>
      </c>
      <c r="N125">
        <v>1.0780000000000001</v>
      </c>
      <c r="O125">
        <v>54.97</v>
      </c>
      <c r="P125">
        <v>51</v>
      </c>
      <c r="Q125">
        <v>202224</v>
      </c>
      <c r="R125">
        <v>202234</v>
      </c>
      <c r="T125">
        <v>6</v>
      </c>
      <c r="U125">
        <v>201</v>
      </c>
      <c r="V125">
        <v>11</v>
      </c>
      <c r="AG125" t="s">
        <v>40</v>
      </c>
      <c r="AH125" t="s">
        <v>41</v>
      </c>
      <c r="BE125" t="s">
        <v>42</v>
      </c>
      <c r="BF125" t="s">
        <v>43</v>
      </c>
      <c r="BM125" t="s">
        <v>42</v>
      </c>
    </row>
    <row r="126" spans="1:65">
      <c r="A126">
        <v>91668</v>
      </c>
      <c r="B126" t="s">
        <v>176</v>
      </c>
      <c r="C126">
        <v>714</v>
      </c>
      <c r="D126" t="s">
        <v>37</v>
      </c>
      <c r="E126" t="s">
        <v>38</v>
      </c>
      <c r="F126" t="s">
        <v>39</v>
      </c>
      <c r="G126">
        <v>0.754</v>
      </c>
      <c r="H126">
        <v>38.450000000000003</v>
      </c>
      <c r="I126">
        <v>0.3</v>
      </c>
      <c r="J126">
        <v>1.0780000000000001</v>
      </c>
      <c r="K126">
        <v>1.1599999999999999</v>
      </c>
      <c r="L126">
        <v>0</v>
      </c>
      <c r="M126">
        <v>0</v>
      </c>
      <c r="N126">
        <v>1.0780000000000001</v>
      </c>
      <c r="O126">
        <v>54.97</v>
      </c>
      <c r="P126">
        <v>51</v>
      </c>
      <c r="Q126">
        <v>202224</v>
      </c>
      <c r="R126">
        <v>202234</v>
      </c>
      <c r="T126">
        <v>6</v>
      </c>
      <c r="U126">
        <v>1496507</v>
      </c>
      <c r="V126">
        <v>11</v>
      </c>
      <c r="AG126" t="s">
        <v>40</v>
      </c>
      <c r="AH126" t="s">
        <v>41</v>
      </c>
      <c r="BE126" t="s">
        <v>42</v>
      </c>
      <c r="BF126" t="s">
        <v>43</v>
      </c>
      <c r="BM126" t="s">
        <v>42</v>
      </c>
    </row>
    <row r="127" spans="1:65">
      <c r="A127">
        <v>91670</v>
      </c>
      <c r="B127" t="s">
        <v>177</v>
      </c>
      <c r="C127">
        <v>714</v>
      </c>
      <c r="D127" t="s">
        <v>37</v>
      </c>
      <c r="E127" t="s">
        <v>38</v>
      </c>
      <c r="F127" t="s">
        <v>39</v>
      </c>
      <c r="G127">
        <v>0.754</v>
      </c>
      <c r="H127">
        <v>38.450000000000003</v>
      </c>
      <c r="I127">
        <v>0.3</v>
      </c>
      <c r="J127">
        <v>1.0780000000000001</v>
      </c>
      <c r="K127">
        <v>1.1599999999999999</v>
      </c>
      <c r="L127">
        <v>0</v>
      </c>
      <c r="M127">
        <v>0</v>
      </c>
      <c r="N127">
        <v>1.0780000000000001</v>
      </c>
      <c r="O127">
        <v>54.97</v>
      </c>
      <c r="P127">
        <v>51</v>
      </c>
      <c r="Q127">
        <v>202224</v>
      </c>
      <c r="R127">
        <v>202234</v>
      </c>
      <c r="T127">
        <v>6</v>
      </c>
      <c r="U127">
        <v>265</v>
      </c>
      <c r="V127">
        <v>11</v>
      </c>
      <c r="AG127" t="s">
        <v>40</v>
      </c>
      <c r="AH127" t="s">
        <v>41</v>
      </c>
      <c r="BE127" t="s">
        <v>42</v>
      </c>
      <c r="BF127" t="s">
        <v>43</v>
      </c>
      <c r="BM127" t="s">
        <v>42</v>
      </c>
    </row>
    <row r="128" spans="1:65">
      <c r="A128">
        <v>91671</v>
      </c>
      <c r="B128" t="s">
        <v>178</v>
      </c>
      <c r="C128">
        <v>714</v>
      </c>
      <c r="D128" t="s">
        <v>37</v>
      </c>
      <c r="E128" t="s">
        <v>38</v>
      </c>
      <c r="F128" t="s">
        <v>39</v>
      </c>
      <c r="G128">
        <v>0.754</v>
      </c>
      <c r="H128">
        <v>38.450000000000003</v>
      </c>
      <c r="I128">
        <v>0.3</v>
      </c>
      <c r="J128">
        <v>1.0780000000000001</v>
      </c>
      <c r="K128">
        <v>1.1599999999999999</v>
      </c>
      <c r="L128">
        <v>0</v>
      </c>
      <c r="M128">
        <v>0</v>
      </c>
      <c r="N128">
        <v>1.0780000000000001</v>
      </c>
      <c r="O128">
        <v>54.97</v>
      </c>
      <c r="P128">
        <v>51</v>
      </c>
      <c r="Q128">
        <v>202224</v>
      </c>
      <c r="R128">
        <v>202234</v>
      </c>
      <c r="T128">
        <v>6</v>
      </c>
      <c r="U128">
        <v>15</v>
      </c>
      <c r="V128">
        <v>11</v>
      </c>
      <c r="AG128" t="s">
        <v>40</v>
      </c>
      <c r="AH128" t="s">
        <v>41</v>
      </c>
      <c r="BE128" t="s">
        <v>42</v>
      </c>
      <c r="BF128" t="s">
        <v>43</v>
      </c>
      <c r="BM128" t="s">
        <v>42</v>
      </c>
    </row>
    <row r="129" spans="1:65">
      <c r="A129">
        <v>91673</v>
      </c>
      <c r="B129" t="s">
        <v>179</v>
      </c>
      <c r="C129">
        <v>714</v>
      </c>
      <c r="D129" t="s">
        <v>37</v>
      </c>
      <c r="E129" t="s">
        <v>38</v>
      </c>
      <c r="F129" t="s">
        <v>39</v>
      </c>
      <c r="G129">
        <v>0.71199999999999997</v>
      </c>
      <c r="H129">
        <v>36.31</v>
      </c>
      <c r="I129">
        <v>0.3</v>
      </c>
      <c r="J129">
        <v>1.018</v>
      </c>
      <c r="K129">
        <v>1.03</v>
      </c>
      <c r="L129">
        <v>0</v>
      </c>
      <c r="M129">
        <v>0</v>
      </c>
      <c r="N129">
        <v>1.018</v>
      </c>
      <c r="O129">
        <v>51.91</v>
      </c>
      <c r="P129">
        <v>51</v>
      </c>
      <c r="Q129">
        <v>202224</v>
      </c>
      <c r="R129">
        <v>202234</v>
      </c>
      <c r="T129">
        <v>6</v>
      </c>
      <c r="U129">
        <v>10524</v>
      </c>
      <c r="V129">
        <v>10</v>
      </c>
      <c r="AG129" t="s">
        <v>40</v>
      </c>
      <c r="AH129" t="s">
        <v>41</v>
      </c>
      <c r="BE129" t="s">
        <v>42</v>
      </c>
      <c r="BF129" t="s">
        <v>43</v>
      </c>
      <c r="BM129" t="s">
        <v>42</v>
      </c>
    </row>
    <row r="130" spans="1:65">
      <c r="A130">
        <v>91674</v>
      </c>
      <c r="B130" t="s">
        <v>180</v>
      </c>
      <c r="C130">
        <v>714</v>
      </c>
      <c r="D130" t="s">
        <v>37</v>
      </c>
      <c r="E130" t="s">
        <v>38</v>
      </c>
      <c r="F130" t="s">
        <v>39</v>
      </c>
      <c r="G130">
        <v>0.754</v>
      </c>
      <c r="H130">
        <v>38.450000000000003</v>
      </c>
      <c r="I130">
        <v>0.3</v>
      </c>
      <c r="J130">
        <v>1.0780000000000001</v>
      </c>
      <c r="K130">
        <v>1.1599999999999999</v>
      </c>
      <c r="L130">
        <v>0</v>
      </c>
      <c r="M130">
        <v>0</v>
      </c>
      <c r="N130">
        <v>1.0780000000000001</v>
      </c>
      <c r="O130">
        <v>54.97</v>
      </c>
      <c r="P130">
        <v>51</v>
      </c>
      <c r="Q130">
        <v>202224</v>
      </c>
      <c r="R130">
        <v>202234</v>
      </c>
      <c r="T130">
        <v>6</v>
      </c>
      <c r="U130">
        <v>251</v>
      </c>
      <c r="V130">
        <v>11</v>
      </c>
      <c r="AG130" t="s">
        <v>40</v>
      </c>
      <c r="AH130" t="s">
        <v>41</v>
      </c>
      <c r="BE130" t="s">
        <v>42</v>
      </c>
      <c r="BF130" t="s">
        <v>43</v>
      </c>
      <c r="BM130" t="s">
        <v>42</v>
      </c>
    </row>
    <row r="131" spans="1:65">
      <c r="A131">
        <v>91675</v>
      </c>
      <c r="B131" t="s">
        <v>181</v>
      </c>
      <c r="C131">
        <v>714</v>
      </c>
      <c r="D131" t="s">
        <v>37</v>
      </c>
      <c r="E131" t="s">
        <v>38</v>
      </c>
      <c r="F131" t="s">
        <v>39</v>
      </c>
      <c r="G131">
        <v>0.77500000000000002</v>
      </c>
      <c r="H131">
        <v>39.520000000000003</v>
      </c>
      <c r="I131">
        <v>0.3</v>
      </c>
      <c r="J131">
        <v>1.1080000000000001</v>
      </c>
      <c r="K131">
        <v>1.22</v>
      </c>
      <c r="L131">
        <v>0</v>
      </c>
      <c r="M131">
        <v>0</v>
      </c>
      <c r="N131">
        <v>1.1080000000000001</v>
      </c>
      <c r="O131">
        <v>56.5</v>
      </c>
      <c r="P131">
        <v>51</v>
      </c>
      <c r="Q131">
        <v>202224</v>
      </c>
      <c r="R131">
        <v>202234</v>
      </c>
      <c r="T131">
        <v>6</v>
      </c>
      <c r="U131">
        <v>254</v>
      </c>
      <c r="V131">
        <v>12</v>
      </c>
      <c r="AG131" t="s">
        <v>40</v>
      </c>
      <c r="AH131" t="s">
        <v>41</v>
      </c>
      <c r="BE131" t="s">
        <v>42</v>
      </c>
      <c r="BF131" t="s">
        <v>43</v>
      </c>
      <c r="BM131" t="s">
        <v>42</v>
      </c>
    </row>
    <row r="132" spans="1:65">
      <c r="A132">
        <v>91676</v>
      </c>
      <c r="B132" t="s">
        <v>182</v>
      </c>
      <c r="C132">
        <v>714</v>
      </c>
      <c r="D132" t="s">
        <v>37</v>
      </c>
      <c r="E132" t="s">
        <v>38</v>
      </c>
      <c r="F132" t="s">
        <v>39</v>
      </c>
      <c r="G132">
        <v>0.754</v>
      </c>
      <c r="H132">
        <v>38.450000000000003</v>
      </c>
      <c r="I132">
        <v>0.3</v>
      </c>
      <c r="J132">
        <v>1.0780000000000001</v>
      </c>
      <c r="K132">
        <v>1.1599999999999999</v>
      </c>
      <c r="L132">
        <v>0</v>
      </c>
      <c r="M132">
        <v>0</v>
      </c>
      <c r="N132">
        <v>1.0780000000000001</v>
      </c>
      <c r="O132">
        <v>54.97</v>
      </c>
      <c r="P132">
        <v>51</v>
      </c>
      <c r="Q132">
        <v>202224</v>
      </c>
      <c r="R132">
        <v>202234</v>
      </c>
      <c r="T132">
        <v>6</v>
      </c>
      <c r="U132">
        <v>253</v>
      </c>
      <c r="V132">
        <v>11</v>
      </c>
      <c r="AG132" t="s">
        <v>40</v>
      </c>
      <c r="AH132" t="s">
        <v>41</v>
      </c>
      <c r="BE132" t="s">
        <v>42</v>
      </c>
      <c r="BF132" t="s">
        <v>43</v>
      </c>
      <c r="BM132" t="s">
        <v>42</v>
      </c>
    </row>
    <row r="133" spans="1:65">
      <c r="A133">
        <v>94354</v>
      </c>
      <c r="B133" t="s">
        <v>183</v>
      </c>
      <c r="C133">
        <v>714</v>
      </c>
      <c r="D133" t="s">
        <v>37</v>
      </c>
      <c r="E133" t="s">
        <v>38</v>
      </c>
      <c r="F133" t="s">
        <v>39</v>
      </c>
      <c r="G133">
        <v>0.77500000000000002</v>
      </c>
      <c r="H133">
        <v>39.520000000000003</v>
      </c>
      <c r="I133">
        <v>0.3</v>
      </c>
      <c r="J133">
        <v>1.1080000000000001</v>
      </c>
      <c r="K133">
        <v>1.22</v>
      </c>
      <c r="L133">
        <v>0</v>
      </c>
      <c r="M133">
        <v>0</v>
      </c>
      <c r="N133">
        <v>1.1080000000000001</v>
      </c>
      <c r="O133">
        <v>56.5</v>
      </c>
      <c r="P133">
        <v>51</v>
      </c>
      <c r="Q133">
        <v>202224</v>
      </c>
      <c r="R133">
        <v>202234</v>
      </c>
      <c r="T133">
        <v>6</v>
      </c>
      <c r="U133">
        <v>10120</v>
      </c>
      <c r="V133">
        <v>12</v>
      </c>
      <c r="BE133" t="s">
        <v>42</v>
      </c>
      <c r="BF133" t="s">
        <v>43</v>
      </c>
      <c r="BM133" t="s">
        <v>42</v>
      </c>
    </row>
    <row r="134" spans="1:65">
      <c r="A134">
        <v>94355</v>
      </c>
      <c r="B134" t="s">
        <v>184</v>
      </c>
      <c r="C134">
        <v>714</v>
      </c>
      <c r="D134" t="s">
        <v>37</v>
      </c>
      <c r="E134" t="s">
        <v>38</v>
      </c>
      <c r="F134" t="s">
        <v>39</v>
      </c>
      <c r="G134">
        <v>0.77500000000000002</v>
      </c>
      <c r="H134">
        <v>39.520000000000003</v>
      </c>
      <c r="I134">
        <v>0.3</v>
      </c>
      <c r="J134">
        <v>1.1080000000000001</v>
      </c>
      <c r="K134">
        <v>1.22</v>
      </c>
      <c r="L134">
        <v>0</v>
      </c>
      <c r="M134">
        <v>0</v>
      </c>
      <c r="N134">
        <v>1.1080000000000001</v>
      </c>
      <c r="O134">
        <v>56.5</v>
      </c>
      <c r="P134">
        <v>51</v>
      </c>
      <c r="Q134">
        <v>202224</v>
      </c>
      <c r="R134">
        <v>202234</v>
      </c>
      <c r="T134">
        <v>6</v>
      </c>
      <c r="U134">
        <v>11055</v>
      </c>
      <c r="V134">
        <v>12</v>
      </c>
      <c r="BE134" t="s">
        <v>42</v>
      </c>
      <c r="BF134" t="s">
        <v>43</v>
      </c>
      <c r="BM134" t="s">
        <v>42</v>
      </c>
    </row>
    <row r="135" spans="1:65">
      <c r="A135">
        <v>94356</v>
      </c>
      <c r="B135" t="s">
        <v>185</v>
      </c>
      <c r="C135">
        <v>714</v>
      </c>
      <c r="D135" t="s">
        <v>37</v>
      </c>
      <c r="E135" t="s">
        <v>38</v>
      </c>
      <c r="F135" t="s">
        <v>39</v>
      </c>
      <c r="G135">
        <v>0.77500000000000002</v>
      </c>
      <c r="H135">
        <v>39.520000000000003</v>
      </c>
      <c r="I135">
        <v>0.3</v>
      </c>
      <c r="J135">
        <v>1.1080000000000001</v>
      </c>
      <c r="K135">
        <v>1.22</v>
      </c>
      <c r="L135">
        <v>0</v>
      </c>
      <c r="M135">
        <v>0</v>
      </c>
      <c r="N135">
        <v>1.1080000000000001</v>
      </c>
      <c r="O135">
        <v>56.5</v>
      </c>
      <c r="P135">
        <v>51</v>
      </c>
      <c r="Q135">
        <v>202224</v>
      </c>
      <c r="R135">
        <v>202234</v>
      </c>
      <c r="T135">
        <v>6</v>
      </c>
      <c r="U135">
        <v>11056</v>
      </c>
      <c r="V135">
        <v>12</v>
      </c>
      <c r="BE135" t="s">
        <v>42</v>
      </c>
      <c r="BF135" t="s">
        <v>43</v>
      </c>
      <c r="BM135" t="s">
        <v>42</v>
      </c>
    </row>
    <row r="136" spans="1:65">
      <c r="A136">
        <v>94357</v>
      </c>
      <c r="B136" t="s">
        <v>186</v>
      </c>
      <c r="C136">
        <v>714</v>
      </c>
      <c r="D136" t="s">
        <v>37</v>
      </c>
      <c r="E136" t="s">
        <v>38</v>
      </c>
      <c r="F136" t="s">
        <v>39</v>
      </c>
      <c r="G136">
        <v>0.71199999999999997</v>
      </c>
      <c r="H136">
        <v>36.31</v>
      </c>
      <c r="I136">
        <v>0.3</v>
      </c>
      <c r="J136">
        <v>1.018</v>
      </c>
      <c r="K136">
        <v>1.03</v>
      </c>
      <c r="L136">
        <v>0</v>
      </c>
      <c r="M136">
        <v>0</v>
      </c>
      <c r="N136">
        <v>1.018</v>
      </c>
      <c r="O136">
        <v>51.91</v>
      </c>
      <c r="P136">
        <v>51</v>
      </c>
      <c r="Q136">
        <v>202224</v>
      </c>
      <c r="R136">
        <v>202234</v>
      </c>
      <c r="T136">
        <v>6</v>
      </c>
      <c r="U136">
        <v>10143</v>
      </c>
      <c r="V136">
        <v>10</v>
      </c>
      <c r="BE136" t="s">
        <v>42</v>
      </c>
      <c r="BF136" t="s">
        <v>43</v>
      </c>
      <c r="BM136" t="s">
        <v>42</v>
      </c>
    </row>
    <row r="137" spans="1:65">
      <c r="A137">
        <v>94358</v>
      </c>
      <c r="B137" t="s">
        <v>187</v>
      </c>
      <c r="C137">
        <v>714</v>
      </c>
      <c r="D137" t="s">
        <v>37</v>
      </c>
      <c r="E137" t="s">
        <v>38</v>
      </c>
      <c r="F137" t="s">
        <v>39</v>
      </c>
      <c r="G137">
        <v>0.71199999999999997</v>
      </c>
      <c r="H137">
        <v>36.31</v>
      </c>
      <c r="I137">
        <v>0.3</v>
      </c>
      <c r="J137">
        <v>1.018</v>
      </c>
      <c r="K137">
        <v>1.03</v>
      </c>
      <c r="L137">
        <v>0</v>
      </c>
      <c r="M137">
        <v>0</v>
      </c>
      <c r="N137">
        <v>1.018</v>
      </c>
      <c r="O137">
        <v>51.91</v>
      </c>
      <c r="P137">
        <v>51</v>
      </c>
      <c r="Q137">
        <v>202224</v>
      </c>
      <c r="R137">
        <v>202234</v>
      </c>
      <c r="T137">
        <v>6</v>
      </c>
      <c r="U137">
        <v>10144</v>
      </c>
      <c r="V137">
        <v>10</v>
      </c>
      <c r="BE137" t="s">
        <v>42</v>
      </c>
      <c r="BF137" t="s">
        <v>43</v>
      </c>
      <c r="BM137" t="s">
        <v>42</v>
      </c>
    </row>
    <row r="138" spans="1:65">
      <c r="A138">
        <v>94359</v>
      </c>
      <c r="B138" t="s">
        <v>188</v>
      </c>
      <c r="C138">
        <v>714</v>
      </c>
      <c r="D138" t="s">
        <v>37</v>
      </c>
      <c r="E138" t="s">
        <v>38</v>
      </c>
      <c r="F138" t="s">
        <v>39</v>
      </c>
      <c r="G138">
        <v>0.71199999999999997</v>
      </c>
      <c r="H138">
        <v>36.31</v>
      </c>
      <c r="I138">
        <v>0.3</v>
      </c>
      <c r="J138">
        <v>1.018</v>
      </c>
      <c r="K138">
        <v>1.03</v>
      </c>
      <c r="L138">
        <v>0</v>
      </c>
      <c r="M138">
        <v>0</v>
      </c>
      <c r="N138">
        <v>1.018</v>
      </c>
      <c r="O138">
        <v>51.91</v>
      </c>
      <c r="P138">
        <v>51</v>
      </c>
      <c r="Q138">
        <v>202224</v>
      </c>
      <c r="R138">
        <v>202234</v>
      </c>
      <c r="T138">
        <v>6</v>
      </c>
      <c r="U138">
        <v>10153</v>
      </c>
      <c r="V138">
        <v>10</v>
      </c>
      <c r="BE138" t="s">
        <v>42</v>
      </c>
      <c r="BF138" t="s">
        <v>43</v>
      </c>
      <c r="BM138" t="s">
        <v>42</v>
      </c>
    </row>
    <row r="139" spans="1:65">
      <c r="A139">
        <v>94360</v>
      </c>
      <c r="B139" t="s">
        <v>189</v>
      </c>
      <c r="C139">
        <v>714</v>
      </c>
      <c r="D139" t="s">
        <v>37</v>
      </c>
      <c r="E139" t="s">
        <v>38</v>
      </c>
      <c r="F139" t="s">
        <v>39</v>
      </c>
      <c r="G139">
        <v>0.79700000000000004</v>
      </c>
      <c r="H139">
        <v>40.64</v>
      </c>
      <c r="I139">
        <v>0.3</v>
      </c>
      <c r="J139">
        <v>1.139</v>
      </c>
      <c r="K139">
        <v>1.29</v>
      </c>
      <c r="L139">
        <v>0</v>
      </c>
      <c r="M139">
        <v>0</v>
      </c>
      <c r="N139">
        <v>1.139</v>
      </c>
      <c r="O139">
        <v>58.08</v>
      </c>
      <c r="P139">
        <v>51</v>
      </c>
      <c r="Q139">
        <v>202224</v>
      </c>
      <c r="R139">
        <v>202234</v>
      </c>
      <c r="T139">
        <v>6</v>
      </c>
      <c r="U139">
        <v>1540279</v>
      </c>
      <c r="V139">
        <v>13</v>
      </c>
      <c r="AE139" t="s">
        <v>171</v>
      </c>
      <c r="AF139" t="s">
        <v>172</v>
      </c>
      <c r="BE139" t="s">
        <v>42</v>
      </c>
      <c r="BF139" t="s">
        <v>43</v>
      </c>
      <c r="BM139" t="s">
        <v>42</v>
      </c>
    </row>
    <row r="140" spans="1:65">
      <c r="A140">
        <v>94361</v>
      </c>
      <c r="B140" t="s">
        <v>190</v>
      </c>
      <c r="C140">
        <v>714</v>
      </c>
      <c r="D140" t="s">
        <v>37</v>
      </c>
      <c r="E140" t="s">
        <v>38</v>
      </c>
      <c r="F140" t="s">
        <v>39</v>
      </c>
      <c r="G140">
        <v>0.754</v>
      </c>
      <c r="H140">
        <v>38.450000000000003</v>
      </c>
      <c r="I140">
        <v>0.3</v>
      </c>
      <c r="J140">
        <v>1.0780000000000001</v>
      </c>
      <c r="K140">
        <v>1.1599999999999999</v>
      </c>
      <c r="L140">
        <v>0</v>
      </c>
      <c r="M140">
        <v>0</v>
      </c>
      <c r="N140">
        <v>1.0780000000000001</v>
      </c>
      <c r="O140">
        <v>54.97</v>
      </c>
      <c r="P140">
        <v>51</v>
      </c>
      <c r="Q140">
        <v>202224</v>
      </c>
      <c r="R140">
        <v>202234</v>
      </c>
      <c r="T140">
        <v>6</v>
      </c>
      <c r="U140">
        <v>241</v>
      </c>
      <c r="V140">
        <v>11</v>
      </c>
      <c r="AG140" t="s">
        <v>40</v>
      </c>
      <c r="AH140" t="s">
        <v>41</v>
      </c>
      <c r="BE140" t="s">
        <v>42</v>
      </c>
      <c r="BF140" t="s">
        <v>43</v>
      </c>
      <c r="BM140" t="s">
        <v>42</v>
      </c>
    </row>
    <row r="141" spans="1:65">
      <c r="A141">
        <v>94362</v>
      </c>
      <c r="B141" t="s">
        <v>191</v>
      </c>
      <c r="C141">
        <v>714</v>
      </c>
      <c r="D141" t="s">
        <v>37</v>
      </c>
      <c r="E141" t="s">
        <v>38</v>
      </c>
      <c r="F141" t="s">
        <v>39</v>
      </c>
      <c r="G141">
        <v>0.754</v>
      </c>
      <c r="H141">
        <v>38.450000000000003</v>
      </c>
      <c r="I141">
        <v>0.3</v>
      </c>
      <c r="J141">
        <v>1.0780000000000001</v>
      </c>
      <c r="K141">
        <v>1.1599999999999999</v>
      </c>
      <c r="L141">
        <v>0</v>
      </c>
      <c r="M141">
        <v>0</v>
      </c>
      <c r="N141">
        <v>1.0780000000000001</v>
      </c>
      <c r="O141">
        <v>54.97</v>
      </c>
      <c r="P141">
        <v>51</v>
      </c>
      <c r="Q141">
        <v>202224</v>
      </c>
      <c r="R141">
        <v>202234</v>
      </c>
      <c r="T141">
        <v>6</v>
      </c>
      <c r="U141">
        <v>269</v>
      </c>
      <c r="V141">
        <v>11</v>
      </c>
      <c r="AG141" t="s">
        <v>40</v>
      </c>
      <c r="AH141" t="s">
        <v>41</v>
      </c>
      <c r="BE141" t="s">
        <v>42</v>
      </c>
      <c r="BF141" t="s">
        <v>43</v>
      </c>
      <c r="BM141" t="s">
        <v>42</v>
      </c>
    </row>
    <row r="142" spans="1:65">
      <c r="A142">
        <v>94363</v>
      </c>
      <c r="B142" t="s">
        <v>192</v>
      </c>
      <c r="C142">
        <v>714</v>
      </c>
      <c r="D142" t="s">
        <v>37</v>
      </c>
      <c r="E142" t="s">
        <v>38</v>
      </c>
      <c r="F142" t="s">
        <v>39</v>
      </c>
      <c r="G142">
        <v>0.754</v>
      </c>
      <c r="H142">
        <v>38.450000000000003</v>
      </c>
      <c r="I142">
        <v>0.3</v>
      </c>
      <c r="J142">
        <v>1.0780000000000001</v>
      </c>
      <c r="K142">
        <v>1.1599999999999999</v>
      </c>
      <c r="L142">
        <v>0</v>
      </c>
      <c r="M142">
        <v>0</v>
      </c>
      <c r="N142">
        <v>1.0780000000000001</v>
      </c>
      <c r="O142">
        <v>54.97</v>
      </c>
      <c r="P142">
        <v>51</v>
      </c>
      <c r="Q142">
        <v>202224</v>
      </c>
      <c r="R142">
        <v>202234</v>
      </c>
      <c r="T142">
        <v>6</v>
      </c>
      <c r="U142">
        <v>267</v>
      </c>
      <c r="V142">
        <v>11</v>
      </c>
      <c r="AG142" t="s">
        <v>40</v>
      </c>
      <c r="AH142" t="s">
        <v>41</v>
      </c>
      <c r="BE142" t="s">
        <v>42</v>
      </c>
      <c r="BF142" t="s">
        <v>43</v>
      </c>
      <c r="BM142" t="s">
        <v>42</v>
      </c>
    </row>
    <row r="143" spans="1:65">
      <c r="A143">
        <v>94364</v>
      </c>
      <c r="B143" t="s">
        <v>193</v>
      </c>
      <c r="C143">
        <v>714</v>
      </c>
      <c r="D143" t="s">
        <v>37</v>
      </c>
      <c r="E143" t="s">
        <v>38</v>
      </c>
      <c r="F143" t="s">
        <v>39</v>
      </c>
      <c r="G143">
        <v>0.754</v>
      </c>
      <c r="H143">
        <v>38.450000000000003</v>
      </c>
      <c r="I143">
        <v>0.3</v>
      </c>
      <c r="J143">
        <v>1.0780000000000001</v>
      </c>
      <c r="K143">
        <v>1.1599999999999999</v>
      </c>
      <c r="L143">
        <v>0</v>
      </c>
      <c r="M143">
        <v>0</v>
      </c>
      <c r="N143">
        <v>1.0780000000000001</v>
      </c>
      <c r="O143">
        <v>54.97</v>
      </c>
      <c r="P143">
        <v>51</v>
      </c>
      <c r="Q143">
        <v>202224</v>
      </c>
      <c r="R143">
        <v>202234</v>
      </c>
      <c r="T143">
        <v>6</v>
      </c>
      <c r="U143">
        <v>322</v>
      </c>
      <c r="V143">
        <v>11</v>
      </c>
      <c r="AG143" t="s">
        <v>40</v>
      </c>
      <c r="AH143" t="s">
        <v>41</v>
      </c>
      <c r="BE143" t="s">
        <v>42</v>
      </c>
      <c r="BF143" t="s">
        <v>43</v>
      </c>
      <c r="BM143" t="s">
        <v>42</v>
      </c>
    </row>
    <row r="144" spans="1:65">
      <c r="A144">
        <v>94365</v>
      </c>
      <c r="B144" t="s">
        <v>194</v>
      </c>
      <c r="C144">
        <v>714</v>
      </c>
      <c r="D144" t="s">
        <v>37</v>
      </c>
      <c r="E144" t="s">
        <v>38</v>
      </c>
      <c r="F144" t="s">
        <v>39</v>
      </c>
      <c r="G144">
        <v>0.754</v>
      </c>
      <c r="H144">
        <v>38.450000000000003</v>
      </c>
      <c r="I144">
        <v>0.3</v>
      </c>
      <c r="J144">
        <v>1.0780000000000001</v>
      </c>
      <c r="K144">
        <v>1.1599999999999999</v>
      </c>
      <c r="L144">
        <v>0</v>
      </c>
      <c r="M144">
        <v>0</v>
      </c>
      <c r="N144">
        <v>1.0780000000000001</v>
      </c>
      <c r="O144">
        <v>54.97</v>
      </c>
      <c r="P144">
        <v>51</v>
      </c>
      <c r="Q144">
        <v>202224</v>
      </c>
      <c r="R144">
        <v>202234</v>
      </c>
      <c r="T144">
        <v>6</v>
      </c>
      <c r="U144">
        <v>323</v>
      </c>
      <c r="V144">
        <v>11</v>
      </c>
      <c r="AG144" t="s">
        <v>40</v>
      </c>
      <c r="AH144" t="s">
        <v>41</v>
      </c>
      <c r="BE144" t="s">
        <v>42</v>
      </c>
      <c r="BF144" t="s">
        <v>43</v>
      </c>
      <c r="BM144" t="s">
        <v>42</v>
      </c>
    </row>
    <row r="145" spans="1:65">
      <c r="A145">
        <v>94366</v>
      </c>
      <c r="B145" t="s">
        <v>195</v>
      </c>
      <c r="C145">
        <v>714</v>
      </c>
      <c r="D145" t="s">
        <v>37</v>
      </c>
      <c r="E145" t="s">
        <v>38</v>
      </c>
      <c r="F145" t="s">
        <v>39</v>
      </c>
      <c r="G145">
        <v>0.754</v>
      </c>
      <c r="H145">
        <v>38.450000000000003</v>
      </c>
      <c r="I145">
        <v>0.3</v>
      </c>
      <c r="J145">
        <v>1.0780000000000001</v>
      </c>
      <c r="K145">
        <v>1.1599999999999999</v>
      </c>
      <c r="L145">
        <v>0</v>
      </c>
      <c r="M145">
        <v>0</v>
      </c>
      <c r="N145">
        <v>1.0780000000000001</v>
      </c>
      <c r="O145">
        <v>54.97</v>
      </c>
      <c r="P145">
        <v>51</v>
      </c>
      <c r="Q145">
        <v>202224</v>
      </c>
      <c r="R145">
        <v>202234</v>
      </c>
      <c r="T145">
        <v>6</v>
      </c>
      <c r="U145">
        <v>324</v>
      </c>
      <c r="V145">
        <v>11</v>
      </c>
      <c r="AG145" t="s">
        <v>40</v>
      </c>
      <c r="AH145" t="s">
        <v>41</v>
      </c>
      <c r="BE145" t="s">
        <v>42</v>
      </c>
      <c r="BF145" t="s">
        <v>43</v>
      </c>
      <c r="BM145" t="s">
        <v>42</v>
      </c>
    </row>
    <row r="146" spans="1:65">
      <c r="A146">
        <v>94367</v>
      </c>
      <c r="B146" t="s">
        <v>196</v>
      </c>
      <c r="C146">
        <v>714</v>
      </c>
      <c r="D146" t="s">
        <v>37</v>
      </c>
      <c r="E146" t="s">
        <v>38</v>
      </c>
      <c r="F146" t="s">
        <v>39</v>
      </c>
      <c r="G146">
        <v>0.77500000000000002</v>
      </c>
      <c r="H146">
        <v>39.520000000000003</v>
      </c>
      <c r="I146">
        <v>0.3</v>
      </c>
      <c r="J146">
        <v>1.1080000000000001</v>
      </c>
      <c r="K146">
        <v>1.22</v>
      </c>
      <c r="L146">
        <v>0</v>
      </c>
      <c r="M146">
        <v>0</v>
      </c>
      <c r="N146">
        <v>1.1080000000000001</v>
      </c>
      <c r="O146">
        <v>56.5</v>
      </c>
      <c r="P146">
        <v>51</v>
      </c>
      <c r="Q146">
        <v>202224</v>
      </c>
      <c r="R146">
        <v>202234</v>
      </c>
      <c r="T146">
        <v>6</v>
      </c>
      <c r="U146">
        <v>272</v>
      </c>
      <c r="V146">
        <v>12</v>
      </c>
      <c r="AG146" t="s">
        <v>40</v>
      </c>
      <c r="AH146" t="s">
        <v>41</v>
      </c>
      <c r="BE146" t="s">
        <v>42</v>
      </c>
      <c r="BF146" t="s">
        <v>43</v>
      </c>
      <c r="BM146" t="s">
        <v>42</v>
      </c>
    </row>
    <row r="147" spans="1:65">
      <c r="A147">
        <v>94368</v>
      </c>
      <c r="B147" t="s">
        <v>197</v>
      </c>
      <c r="C147">
        <v>714</v>
      </c>
      <c r="D147" t="s">
        <v>37</v>
      </c>
      <c r="E147" t="s">
        <v>38</v>
      </c>
      <c r="F147" t="s">
        <v>39</v>
      </c>
      <c r="G147">
        <v>0.86199999999999999</v>
      </c>
      <c r="H147">
        <v>43.96</v>
      </c>
      <c r="I147">
        <v>0.3</v>
      </c>
      <c r="J147">
        <v>1.232</v>
      </c>
      <c r="K147">
        <v>1.51</v>
      </c>
      <c r="L147">
        <v>0</v>
      </c>
      <c r="M147">
        <v>0</v>
      </c>
      <c r="N147">
        <v>1.232</v>
      </c>
      <c r="O147">
        <v>62.83</v>
      </c>
      <c r="P147">
        <v>51</v>
      </c>
      <c r="Q147">
        <v>202224</v>
      </c>
      <c r="R147">
        <v>202234</v>
      </c>
      <c r="T147">
        <v>6</v>
      </c>
      <c r="U147">
        <v>10154</v>
      </c>
      <c r="V147">
        <v>15</v>
      </c>
      <c r="BE147" t="s">
        <v>42</v>
      </c>
      <c r="BF147" t="s">
        <v>43</v>
      </c>
      <c r="BM147" t="s">
        <v>42</v>
      </c>
    </row>
    <row r="148" spans="1:65">
      <c r="A148">
        <v>94369</v>
      </c>
      <c r="B148" t="s">
        <v>198</v>
      </c>
      <c r="C148">
        <v>714</v>
      </c>
      <c r="D148" t="s">
        <v>37</v>
      </c>
      <c r="E148" t="s">
        <v>38</v>
      </c>
      <c r="F148" t="s">
        <v>39</v>
      </c>
      <c r="G148">
        <v>0.86199999999999999</v>
      </c>
      <c r="H148">
        <v>43.96</v>
      </c>
      <c r="I148">
        <v>0.3</v>
      </c>
      <c r="J148">
        <v>1.232</v>
      </c>
      <c r="K148">
        <v>1.51</v>
      </c>
      <c r="L148">
        <v>0</v>
      </c>
      <c r="M148">
        <v>0</v>
      </c>
      <c r="N148">
        <v>1.232</v>
      </c>
      <c r="O148">
        <v>62.83</v>
      </c>
      <c r="P148">
        <v>51</v>
      </c>
      <c r="Q148">
        <v>202224</v>
      </c>
      <c r="R148">
        <v>202234</v>
      </c>
      <c r="T148">
        <v>6</v>
      </c>
      <c r="U148">
        <v>10155</v>
      </c>
      <c r="V148">
        <v>15</v>
      </c>
      <c r="BE148" t="s">
        <v>42</v>
      </c>
      <c r="BF148" t="s">
        <v>43</v>
      </c>
      <c r="BM148" t="s">
        <v>42</v>
      </c>
    </row>
    <row r="149" spans="1:65">
      <c r="A149">
        <v>94370</v>
      </c>
      <c r="B149" t="s">
        <v>199</v>
      </c>
      <c r="C149">
        <v>714</v>
      </c>
      <c r="D149" t="s">
        <v>37</v>
      </c>
      <c r="E149" t="s">
        <v>38</v>
      </c>
      <c r="F149" t="s">
        <v>39</v>
      </c>
      <c r="G149">
        <v>0.86199999999999999</v>
      </c>
      <c r="H149">
        <v>43.96</v>
      </c>
      <c r="I149">
        <v>0.3</v>
      </c>
      <c r="J149">
        <v>1.232</v>
      </c>
      <c r="K149">
        <v>1.51</v>
      </c>
      <c r="L149">
        <v>0</v>
      </c>
      <c r="M149">
        <v>0</v>
      </c>
      <c r="N149">
        <v>1.232</v>
      </c>
      <c r="O149">
        <v>62.83</v>
      </c>
      <c r="P149">
        <v>51</v>
      </c>
      <c r="Q149">
        <v>202224</v>
      </c>
      <c r="R149">
        <v>202234</v>
      </c>
      <c r="T149">
        <v>6</v>
      </c>
      <c r="U149">
        <v>10156</v>
      </c>
      <c r="V149">
        <v>15</v>
      </c>
      <c r="BE149" t="s">
        <v>42</v>
      </c>
      <c r="BF149" t="s">
        <v>43</v>
      </c>
      <c r="BM149" t="s">
        <v>42</v>
      </c>
    </row>
    <row r="150" spans="1:65">
      <c r="A150">
        <v>94375</v>
      </c>
      <c r="B150" t="s">
        <v>200</v>
      </c>
      <c r="C150">
        <v>714</v>
      </c>
      <c r="D150" t="s">
        <v>37</v>
      </c>
      <c r="E150" t="s">
        <v>38</v>
      </c>
      <c r="F150" t="s">
        <v>39</v>
      </c>
      <c r="G150">
        <v>0.79700000000000004</v>
      </c>
      <c r="H150">
        <v>40.64</v>
      </c>
      <c r="I150">
        <v>0.3</v>
      </c>
      <c r="J150">
        <v>1.139</v>
      </c>
      <c r="K150">
        <v>1.29</v>
      </c>
      <c r="L150">
        <v>0</v>
      </c>
      <c r="M150">
        <v>0</v>
      </c>
      <c r="N150">
        <v>1.139</v>
      </c>
      <c r="O150">
        <v>58.08</v>
      </c>
      <c r="P150">
        <v>51</v>
      </c>
      <c r="Q150">
        <v>202224</v>
      </c>
      <c r="R150">
        <v>202234</v>
      </c>
      <c r="T150">
        <v>6</v>
      </c>
      <c r="U150">
        <v>1496561</v>
      </c>
      <c r="V150">
        <v>13</v>
      </c>
      <c r="BE150" t="s">
        <v>42</v>
      </c>
      <c r="BF150" t="s">
        <v>43</v>
      </c>
      <c r="BM150" t="s">
        <v>42</v>
      </c>
    </row>
    <row r="151" spans="1:65">
      <c r="A151">
        <v>96185</v>
      </c>
      <c r="B151" t="s">
        <v>201</v>
      </c>
      <c r="C151">
        <v>714</v>
      </c>
      <c r="D151" t="s">
        <v>37</v>
      </c>
      <c r="E151" t="s">
        <v>38</v>
      </c>
      <c r="F151" t="s">
        <v>39</v>
      </c>
      <c r="G151">
        <v>0.754</v>
      </c>
      <c r="H151">
        <v>38.450000000000003</v>
      </c>
      <c r="I151">
        <v>0.3</v>
      </c>
      <c r="J151">
        <v>1.0780000000000001</v>
      </c>
      <c r="K151">
        <v>1.1599999999999999</v>
      </c>
      <c r="L151">
        <v>0</v>
      </c>
      <c r="M151">
        <v>0</v>
      </c>
      <c r="N151">
        <v>1.0780000000000001</v>
      </c>
      <c r="O151">
        <v>54.97</v>
      </c>
      <c r="P151">
        <v>51</v>
      </c>
      <c r="Q151">
        <v>202224</v>
      </c>
      <c r="R151">
        <v>202234</v>
      </c>
      <c r="T151">
        <v>6</v>
      </c>
      <c r="U151" t="s">
        <v>202</v>
      </c>
      <c r="V151">
        <v>11</v>
      </c>
      <c r="AE151" t="s">
        <v>171</v>
      </c>
      <c r="AF151" t="s">
        <v>172</v>
      </c>
      <c r="AG151" t="s">
        <v>40</v>
      </c>
      <c r="AH151" t="s">
        <v>41</v>
      </c>
      <c r="BE151" t="s">
        <v>42</v>
      </c>
      <c r="BF151" t="s">
        <v>43</v>
      </c>
      <c r="BM151" t="s">
        <v>42</v>
      </c>
    </row>
    <row r="152" spans="1:65">
      <c r="A152">
        <v>96430</v>
      </c>
      <c r="B152" t="s">
        <v>203</v>
      </c>
      <c r="C152">
        <v>714</v>
      </c>
      <c r="D152" t="s">
        <v>37</v>
      </c>
      <c r="E152" t="s">
        <v>38</v>
      </c>
      <c r="F152" t="s">
        <v>39</v>
      </c>
      <c r="G152">
        <v>0.754</v>
      </c>
      <c r="H152">
        <v>38.450000000000003</v>
      </c>
      <c r="I152">
        <v>0.3</v>
      </c>
      <c r="J152">
        <v>1.0780000000000001</v>
      </c>
      <c r="K152">
        <v>1.1599999999999999</v>
      </c>
      <c r="L152">
        <v>0</v>
      </c>
      <c r="M152">
        <v>0</v>
      </c>
      <c r="N152">
        <v>1.0780000000000001</v>
      </c>
      <c r="O152">
        <v>54.97</v>
      </c>
      <c r="P152">
        <v>51</v>
      </c>
      <c r="Q152">
        <v>202224</v>
      </c>
      <c r="R152">
        <v>202234</v>
      </c>
      <c r="T152">
        <v>6</v>
      </c>
      <c r="U152">
        <v>1609596</v>
      </c>
      <c r="V152">
        <v>11</v>
      </c>
      <c r="AE152" t="s">
        <v>171</v>
      </c>
      <c r="AF152" t="s">
        <v>172</v>
      </c>
      <c r="AG152" t="s">
        <v>40</v>
      </c>
      <c r="AH152" t="s">
        <v>41</v>
      </c>
      <c r="BE152" t="s">
        <v>42</v>
      </c>
      <c r="BF152" t="s">
        <v>43</v>
      </c>
      <c r="BM152" t="s">
        <v>42</v>
      </c>
    </row>
    <row r="153" spans="1:65">
      <c r="A153">
        <v>96431</v>
      </c>
      <c r="B153" t="s">
        <v>204</v>
      </c>
      <c r="C153">
        <v>714</v>
      </c>
      <c r="D153" t="s">
        <v>37</v>
      </c>
      <c r="E153" t="s">
        <v>38</v>
      </c>
      <c r="F153" t="s">
        <v>39</v>
      </c>
      <c r="G153">
        <v>0.79700000000000004</v>
      </c>
      <c r="H153">
        <v>40.64</v>
      </c>
      <c r="I153">
        <v>0.3</v>
      </c>
      <c r="J153">
        <v>1.139</v>
      </c>
      <c r="K153">
        <v>1.29</v>
      </c>
      <c r="L153">
        <v>0</v>
      </c>
      <c r="M153">
        <v>0</v>
      </c>
      <c r="N153">
        <v>1.139</v>
      </c>
      <c r="O153">
        <v>58.08</v>
      </c>
      <c r="P153">
        <v>51</v>
      </c>
      <c r="Q153">
        <v>202224</v>
      </c>
      <c r="R153">
        <v>202234</v>
      </c>
      <c r="T153">
        <v>6</v>
      </c>
      <c r="U153">
        <v>1609575</v>
      </c>
      <c r="V153">
        <v>13</v>
      </c>
      <c r="AG153" t="s">
        <v>40</v>
      </c>
      <c r="AH153" t="s">
        <v>41</v>
      </c>
      <c r="BE153" t="s">
        <v>42</v>
      </c>
      <c r="BF153" t="s">
        <v>43</v>
      </c>
      <c r="BM153" t="s">
        <v>42</v>
      </c>
    </row>
    <row r="154" spans="1:65">
      <c r="A154">
        <v>96432</v>
      </c>
      <c r="B154" t="s">
        <v>205</v>
      </c>
      <c r="C154">
        <v>714</v>
      </c>
      <c r="D154" t="s">
        <v>37</v>
      </c>
      <c r="E154" t="s">
        <v>38</v>
      </c>
      <c r="F154" t="s">
        <v>39</v>
      </c>
      <c r="G154">
        <v>0.754</v>
      </c>
      <c r="H154">
        <v>38.450000000000003</v>
      </c>
      <c r="I154">
        <v>0.3</v>
      </c>
      <c r="J154">
        <v>1.0780000000000001</v>
      </c>
      <c r="K154">
        <v>1.1599999999999999</v>
      </c>
      <c r="L154">
        <v>0</v>
      </c>
      <c r="M154">
        <v>0</v>
      </c>
      <c r="N154">
        <v>1.0780000000000001</v>
      </c>
      <c r="O154">
        <v>54.97</v>
      </c>
      <c r="P154">
        <v>51</v>
      </c>
      <c r="Q154">
        <v>202224</v>
      </c>
      <c r="R154">
        <v>202234</v>
      </c>
      <c r="T154">
        <v>6</v>
      </c>
      <c r="U154">
        <v>1609580</v>
      </c>
      <c r="V154">
        <v>11</v>
      </c>
      <c r="AE154" t="s">
        <v>171</v>
      </c>
      <c r="AF154" t="s">
        <v>172</v>
      </c>
      <c r="AG154" t="s">
        <v>40</v>
      </c>
      <c r="AH154" t="s">
        <v>41</v>
      </c>
      <c r="BE154" t="s">
        <v>42</v>
      </c>
      <c r="BF154" t="s">
        <v>43</v>
      </c>
      <c r="BM154" t="s">
        <v>42</v>
      </c>
    </row>
    <row r="155" spans="1:65">
      <c r="A155">
        <v>96433</v>
      </c>
      <c r="B155" t="s">
        <v>206</v>
      </c>
      <c r="C155">
        <v>714</v>
      </c>
      <c r="D155" t="s">
        <v>37</v>
      </c>
      <c r="E155" t="s">
        <v>38</v>
      </c>
      <c r="F155" t="s">
        <v>39</v>
      </c>
      <c r="G155">
        <v>0.754</v>
      </c>
      <c r="H155">
        <v>38.450000000000003</v>
      </c>
      <c r="I155">
        <v>0.3</v>
      </c>
      <c r="J155">
        <v>1.0780000000000001</v>
      </c>
      <c r="K155">
        <v>1.1599999999999999</v>
      </c>
      <c r="L155">
        <v>0</v>
      </c>
      <c r="M155">
        <v>0</v>
      </c>
      <c r="N155">
        <v>1.0780000000000001</v>
      </c>
      <c r="O155">
        <v>54.97</v>
      </c>
      <c r="P155">
        <v>51</v>
      </c>
      <c r="Q155">
        <v>202224</v>
      </c>
      <c r="R155">
        <v>202234</v>
      </c>
      <c r="T155">
        <v>6</v>
      </c>
      <c r="U155">
        <v>1609588</v>
      </c>
      <c r="V155">
        <v>11</v>
      </c>
      <c r="AE155" t="s">
        <v>171</v>
      </c>
      <c r="AF155" t="s">
        <v>172</v>
      </c>
      <c r="AG155" t="s">
        <v>40</v>
      </c>
      <c r="AH155" t="s">
        <v>41</v>
      </c>
      <c r="BE155" t="s">
        <v>42</v>
      </c>
      <c r="BF155" t="s">
        <v>43</v>
      </c>
      <c r="BM155" t="s">
        <v>42</v>
      </c>
    </row>
    <row r="156" spans="1:65">
      <c r="A156">
        <v>96434</v>
      </c>
      <c r="B156" t="s">
        <v>207</v>
      </c>
      <c r="C156">
        <v>714</v>
      </c>
      <c r="D156" t="s">
        <v>37</v>
      </c>
      <c r="E156" t="s">
        <v>38</v>
      </c>
      <c r="F156" t="s">
        <v>39</v>
      </c>
      <c r="G156">
        <v>0.754</v>
      </c>
      <c r="H156">
        <v>38.450000000000003</v>
      </c>
      <c r="I156">
        <v>0.3</v>
      </c>
      <c r="J156">
        <v>1.0780000000000001</v>
      </c>
      <c r="K156">
        <v>1.1599999999999999</v>
      </c>
      <c r="L156">
        <v>0</v>
      </c>
      <c r="M156">
        <v>0</v>
      </c>
      <c r="N156">
        <v>1.0780000000000001</v>
      </c>
      <c r="O156">
        <v>54.97</v>
      </c>
      <c r="P156">
        <v>51</v>
      </c>
      <c r="Q156">
        <v>202224</v>
      </c>
      <c r="R156">
        <v>202234</v>
      </c>
      <c r="T156">
        <v>6</v>
      </c>
      <c r="U156">
        <v>1356599</v>
      </c>
      <c r="V156">
        <v>11</v>
      </c>
      <c r="AE156" t="s">
        <v>171</v>
      </c>
      <c r="AF156" t="s">
        <v>172</v>
      </c>
      <c r="BE156" t="s">
        <v>42</v>
      </c>
      <c r="BF156" t="s">
        <v>43</v>
      </c>
      <c r="BM156" t="s">
        <v>42</v>
      </c>
    </row>
    <row r="157" spans="1:65">
      <c r="A157">
        <v>96435</v>
      </c>
      <c r="B157" t="s">
        <v>208</v>
      </c>
      <c r="C157">
        <v>714</v>
      </c>
      <c r="D157" t="s">
        <v>37</v>
      </c>
      <c r="E157" t="s">
        <v>38</v>
      </c>
      <c r="F157" t="s">
        <v>39</v>
      </c>
      <c r="G157">
        <v>0.754</v>
      </c>
      <c r="H157">
        <v>38.450000000000003</v>
      </c>
      <c r="I157">
        <v>0.3</v>
      </c>
      <c r="J157">
        <v>1.0780000000000001</v>
      </c>
      <c r="K157">
        <v>1.1599999999999999</v>
      </c>
      <c r="L157">
        <v>0</v>
      </c>
      <c r="M157">
        <v>0</v>
      </c>
      <c r="N157">
        <v>1.0780000000000001</v>
      </c>
      <c r="O157">
        <v>54.97</v>
      </c>
      <c r="P157">
        <v>51</v>
      </c>
      <c r="Q157">
        <v>202224</v>
      </c>
      <c r="R157">
        <v>202234</v>
      </c>
      <c r="T157">
        <v>6</v>
      </c>
      <c r="U157">
        <v>1609584</v>
      </c>
      <c r="V157">
        <v>11</v>
      </c>
      <c r="AE157" t="s">
        <v>171</v>
      </c>
      <c r="AF157" t="s">
        <v>172</v>
      </c>
      <c r="AG157" t="s">
        <v>40</v>
      </c>
      <c r="AH157" t="s">
        <v>41</v>
      </c>
      <c r="BE157" t="s">
        <v>42</v>
      </c>
      <c r="BF157" t="s">
        <v>43</v>
      </c>
      <c r="BM157" t="s">
        <v>42</v>
      </c>
    </row>
    <row r="158" spans="1:65">
      <c r="A158">
        <v>96436</v>
      </c>
      <c r="B158" t="s">
        <v>209</v>
      </c>
      <c r="C158">
        <v>714</v>
      </c>
      <c r="D158" t="s">
        <v>37</v>
      </c>
      <c r="E158" t="s">
        <v>38</v>
      </c>
      <c r="F158" t="s">
        <v>39</v>
      </c>
      <c r="G158">
        <v>0.77500000000000002</v>
      </c>
      <c r="H158">
        <v>39.520000000000003</v>
      </c>
      <c r="I158">
        <v>0.3</v>
      </c>
      <c r="J158">
        <v>1.1080000000000001</v>
      </c>
      <c r="K158">
        <v>1.22</v>
      </c>
      <c r="L158">
        <v>0</v>
      </c>
      <c r="M158">
        <v>0</v>
      </c>
      <c r="N158">
        <v>1.1080000000000001</v>
      </c>
      <c r="O158">
        <v>56.5</v>
      </c>
      <c r="P158">
        <v>51</v>
      </c>
      <c r="Q158">
        <v>202224</v>
      </c>
      <c r="R158">
        <v>202234</v>
      </c>
      <c r="T158">
        <v>6</v>
      </c>
      <c r="U158">
        <v>10104</v>
      </c>
      <c r="V158">
        <v>12</v>
      </c>
      <c r="AE158" t="s">
        <v>171</v>
      </c>
      <c r="AF158" t="s">
        <v>172</v>
      </c>
      <c r="AG158" t="s">
        <v>40</v>
      </c>
      <c r="AH158" t="s">
        <v>41</v>
      </c>
      <c r="BE158" t="s">
        <v>42</v>
      </c>
      <c r="BF158" t="s">
        <v>43</v>
      </c>
      <c r="BM158" t="s">
        <v>42</v>
      </c>
    </row>
    <row r="159" spans="1:65">
      <c r="A159">
        <v>96437</v>
      </c>
      <c r="B159" t="s">
        <v>210</v>
      </c>
      <c r="C159">
        <v>714</v>
      </c>
      <c r="D159" t="s">
        <v>37</v>
      </c>
      <c r="E159" t="s">
        <v>38</v>
      </c>
      <c r="F159" t="s">
        <v>39</v>
      </c>
      <c r="G159">
        <v>0.79700000000000004</v>
      </c>
      <c r="H159">
        <v>40.64</v>
      </c>
      <c r="I159">
        <v>0.3</v>
      </c>
      <c r="J159">
        <v>1.139</v>
      </c>
      <c r="K159">
        <v>1.29</v>
      </c>
      <c r="L159">
        <v>0</v>
      </c>
      <c r="M159">
        <v>0</v>
      </c>
      <c r="N159">
        <v>1.139</v>
      </c>
      <c r="O159">
        <v>58.08</v>
      </c>
      <c r="P159">
        <v>51</v>
      </c>
      <c r="Q159">
        <v>202224</v>
      </c>
      <c r="R159">
        <v>202234</v>
      </c>
      <c r="T159">
        <v>6</v>
      </c>
      <c r="U159">
        <v>11081</v>
      </c>
      <c r="V159">
        <v>13</v>
      </c>
      <c r="AE159" t="s">
        <v>171</v>
      </c>
      <c r="AF159" t="s">
        <v>172</v>
      </c>
      <c r="AG159" t="s">
        <v>40</v>
      </c>
      <c r="AH159" t="s">
        <v>41</v>
      </c>
      <c r="BE159" t="s">
        <v>42</v>
      </c>
      <c r="BF159" t="s">
        <v>43</v>
      </c>
      <c r="BM159" t="s">
        <v>42</v>
      </c>
    </row>
    <row r="160" spans="1:65">
      <c r="A160">
        <v>96438</v>
      </c>
      <c r="B160" t="s">
        <v>211</v>
      </c>
      <c r="C160">
        <v>714</v>
      </c>
      <c r="D160" t="s">
        <v>37</v>
      </c>
      <c r="E160" t="s">
        <v>38</v>
      </c>
      <c r="F160" t="s">
        <v>39</v>
      </c>
      <c r="G160">
        <v>0.754</v>
      </c>
      <c r="H160">
        <v>38.450000000000003</v>
      </c>
      <c r="I160">
        <v>0.3</v>
      </c>
      <c r="J160">
        <v>1.0780000000000001</v>
      </c>
      <c r="K160">
        <v>1.1599999999999999</v>
      </c>
      <c r="L160">
        <v>0</v>
      </c>
      <c r="M160">
        <v>0</v>
      </c>
      <c r="N160">
        <v>1.0780000000000001</v>
      </c>
      <c r="O160">
        <v>54.97</v>
      </c>
      <c r="P160">
        <v>51</v>
      </c>
      <c r="Q160">
        <v>202224</v>
      </c>
      <c r="R160">
        <v>202234</v>
      </c>
      <c r="T160">
        <v>6</v>
      </c>
      <c r="U160">
        <v>1609592</v>
      </c>
      <c r="V160">
        <v>11</v>
      </c>
      <c r="AG160" t="s">
        <v>40</v>
      </c>
      <c r="AH160" t="s">
        <v>41</v>
      </c>
      <c r="BE160" t="s">
        <v>42</v>
      </c>
      <c r="BF160" t="s">
        <v>43</v>
      </c>
      <c r="BM160" t="s">
        <v>42</v>
      </c>
    </row>
    <row r="161" spans="1:65">
      <c r="A161">
        <v>96440</v>
      </c>
      <c r="B161" t="s">
        <v>212</v>
      </c>
      <c r="C161">
        <v>714</v>
      </c>
      <c r="D161" t="s">
        <v>37</v>
      </c>
      <c r="E161" t="s">
        <v>38</v>
      </c>
      <c r="F161" t="s">
        <v>39</v>
      </c>
      <c r="G161">
        <v>0.77500000000000002</v>
      </c>
      <c r="H161">
        <v>39.520000000000003</v>
      </c>
      <c r="I161">
        <v>0.3</v>
      </c>
      <c r="J161">
        <v>1.1080000000000001</v>
      </c>
      <c r="K161">
        <v>1.22</v>
      </c>
      <c r="L161">
        <v>0</v>
      </c>
      <c r="M161">
        <v>0</v>
      </c>
      <c r="N161">
        <v>1.1080000000000001</v>
      </c>
      <c r="O161">
        <v>56.5</v>
      </c>
      <c r="P161">
        <v>51</v>
      </c>
      <c r="Q161">
        <v>202224</v>
      </c>
      <c r="R161">
        <v>202234</v>
      </c>
      <c r="T161">
        <v>6</v>
      </c>
      <c r="U161">
        <v>10101</v>
      </c>
      <c r="V161">
        <v>12</v>
      </c>
      <c r="AE161" t="s">
        <v>171</v>
      </c>
      <c r="AF161" t="s">
        <v>172</v>
      </c>
      <c r="AG161" t="s">
        <v>40</v>
      </c>
      <c r="AH161" t="s">
        <v>41</v>
      </c>
      <c r="BE161" t="s">
        <v>42</v>
      </c>
      <c r="BF161" t="s">
        <v>43</v>
      </c>
      <c r="BM161" t="s">
        <v>42</v>
      </c>
    </row>
    <row r="162" spans="1:65">
      <c r="A162">
        <v>96441</v>
      </c>
      <c r="B162" t="s">
        <v>213</v>
      </c>
      <c r="C162">
        <v>714</v>
      </c>
      <c r="D162" t="s">
        <v>37</v>
      </c>
      <c r="E162" t="s">
        <v>38</v>
      </c>
      <c r="F162" t="s">
        <v>39</v>
      </c>
      <c r="G162">
        <v>0.79700000000000004</v>
      </c>
      <c r="H162">
        <v>40.64</v>
      </c>
      <c r="I162">
        <v>0.3</v>
      </c>
      <c r="J162">
        <v>1.139</v>
      </c>
      <c r="K162">
        <v>1.29</v>
      </c>
      <c r="L162">
        <v>0</v>
      </c>
      <c r="M162">
        <v>0</v>
      </c>
      <c r="N162">
        <v>1.139</v>
      </c>
      <c r="O162">
        <v>58.08</v>
      </c>
      <c r="P162">
        <v>51</v>
      </c>
      <c r="Q162">
        <v>202224</v>
      </c>
      <c r="R162">
        <v>202234</v>
      </c>
      <c r="T162">
        <v>6</v>
      </c>
      <c r="U162">
        <v>11049</v>
      </c>
      <c r="V162">
        <v>13</v>
      </c>
      <c r="AE162" t="s">
        <v>171</v>
      </c>
      <c r="AF162" t="s">
        <v>172</v>
      </c>
      <c r="AG162" t="s">
        <v>40</v>
      </c>
      <c r="AH162" t="s">
        <v>41</v>
      </c>
      <c r="BE162" t="s">
        <v>42</v>
      </c>
      <c r="BF162" t="s">
        <v>43</v>
      </c>
      <c r="BM162" t="s">
        <v>42</v>
      </c>
    </row>
    <row r="163" spans="1:65">
      <c r="A163">
        <v>96442</v>
      </c>
      <c r="B163" t="s">
        <v>214</v>
      </c>
      <c r="C163">
        <v>714</v>
      </c>
      <c r="D163" t="s">
        <v>37</v>
      </c>
      <c r="E163" t="s">
        <v>38</v>
      </c>
      <c r="F163" t="s">
        <v>39</v>
      </c>
      <c r="G163">
        <v>0.79700000000000004</v>
      </c>
      <c r="H163">
        <v>40.64</v>
      </c>
      <c r="I163">
        <v>0.3</v>
      </c>
      <c r="J163">
        <v>1.139</v>
      </c>
      <c r="K163">
        <v>1.29</v>
      </c>
      <c r="L163">
        <v>0</v>
      </c>
      <c r="M163">
        <v>0</v>
      </c>
      <c r="N163">
        <v>1.139</v>
      </c>
      <c r="O163">
        <v>58.08</v>
      </c>
      <c r="P163">
        <v>51</v>
      </c>
      <c r="Q163">
        <v>202224</v>
      </c>
      <c r="R163">
        <v>202234</v>
      </c>
      <c r="T163">
        <v>6</v>
      </c>
      <c r="U163">
        <v>11048</v>
      </c>
      <c r="V163">
        <v>13</v>
      </c>
      <c r="AE163" t="s">
        <v>171</v>
      </c>
      <c r="AF163" t="s">
        <v>172</v>
      </c>
      <c r="AG163" t="s">
        <v>40</v>
      </c>
      <c r="AH163" t="s">
        <v>41</v>
      </c>
      <c r="BE163" t="s">
        <v>42</v>
      </c>
      <c r="BF163" t="s">
        <v>43</v>
      </c>
      <c r="BM163" t="s">
        <v>42</v>
      </c>
    </row>
  </sheetData>
  <sheetProtection algorithmName="SHA-512" hashValue="3qW3MMFiOYrhHYaYx1r9SjeLPlguEOyxrRFUYmcOr947BRCvahJv6rSynl/tJaOogPZk0cB3dbgTwnrwlcv59g==" saltValue="ZMtDpedOd4ftgcm0pdZOQQ==" spinCount="100000" sheet="1" objects="1" scenarios="1" selectLockedCells="1" selectUnlockedCells="1"/>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B9020-BE90-8C4A-9DF9-69C5A84E54D7}">
  <dimension ref="A1:BF163"/>
  <sheetViews>
    <sheetView workbookViewId="0">
      <selection activeCell="A2" sqref="A2:B2"/>
    </sheetView>
  </sheetViews>
  <sheetFormatPr baseColWidth="10" defaultRowHeight="16"/>
  <sheetData>
    <row r="1" spans="1:58">
      <c r="A1">
        <v>34086</v>
      </c>
      <c r="B1" t="s">
        <v>36</v>
      </c>
      <c r="C1">
        <v>714</v>
      </c>
      <c r="D1" t="s">
        <v>37</v>
      </c>
      <c r="E1" t="s">
        <v>38</v>
      </c>
      <c r="F1">
        <v>1.0780000000000001</v>
      </c>
      <c r="G1">
        <v>54.97</v>
      </c>
      <c r="H1">
        <v>1.006</v>
      </c>
      <c r="I1">
        <v>51.3</v>
      </c>
      <c r="J1">
        <v>0.94099999999999995</v>
      </c>
      <c r="K1">
        <v>47.99</v>
      </c>
      <c r="L1">
        <v>0.92900000000000005</v>
      </c>
      <c r="M1">
        <v>47.37</v>
      </c>
      <c r="N1">
        <v>0.89300000000000002</v>
      </c>
      <c r="O1">
        <v>45.54</v>
      </c>
      <c r="P1">
        <v>51</v>
      </c>
      <c r="Q1">
        <v>1.0629999999999999</v>
      </c>
      <c r="R1">
        <v>54.21</v>
      </c>
      <c r="S1">
        <v>0.99199999999999999</v>
      </c>
      <c r="T1">
        <v>50.59</v>
      </c>
      <c r="U1">
        <v>0.92900000000000005</v>
      </c>
      <c r="V1">
        <v>47.37</v>
      </c>
      <c r="W1">
        <v>0.91600000000000004</v>
      </c>
      <c r="X1">
        <v>46.71</v>
      </c>
      <c r="Y1">
        <v>0</v>
      </c>
      <c r="Z1">
        <v>0</v>
      </c>
      <c r="AA1" t="s">
        <v>39</v>
      </c>
      <c r="AB1">
        <v>0</v>
      </c>
      <c r="AC1">
        <v>0</v>
      </c>
      <c r="AD1">
        <v>6</v>
      </c>
      <c r="AG1" t="s">
        <v>40</v>
      </c>
      <c r="AH1" t="s">
        <v>41</v>
      </c>
      <c r="BE1" t="s">
        <v>42</v>
      </c>
      <c r="BF1" t="s">
        <v>43</v>
      </c>
    </row>
    <row r="2" spans="1:58">
      <c r="A2">
        <v>34096</v>
      </c>
      <c r="B2" t="s">
        <v>44</v>
      </c>
      <c r="C2">
        <v>714</v>
      </c>
      <c r="D2" t="s">
        <v>37</v>
      </c>
      <c r="E2" t="s">
        <v>38</v>
      </c>
      <c r="F2">
        <v>1.1080000000000001</v>
      </c>
      <c r="G2">
        <v>56.5</v>
      </c>
      <c r="H2">
        <v>1.034</v>
      </c>
      <c r="I2">
        <v>52.73</v>
      </c>
      <c r="J2">
        <v>0.96799999999999997</v>
      </c>
      <c r="K2">
        <v>49.36</v>
      </c>
      <c r="L2">
        <v>0.95599999999999996</v>
      </c>
      <c r="M2">
        <v>48.75</v>
      </c>
      <c r="N2">
        <v>0.91900000000000004</v>
      </c>
      <c r="O2">
        <v>46.86</v>
      </c>
      <c r="P2">
        <v>51</v>
      </c>
      <c r="Q2">
        <v>1.093</v>
      </c>
      <c r="R2">
        <v>55.74</v>
      </c>
      <c r="S2">
        <v>1.0209999999999999</v>
      </c>
      <c r="T2">
        <v>52.07</v>
      </c>
      <c r="U2">
        <v>0.95599999999999996</v>
      </c>
      <c r="V2">
        <v>48.75</v>
      </c>
      <c r="W2">
        <v>0.94299999999999995</v>
      </c>
      <c r="X2">
        <v>48.09</v>
      </c>
      <c r="Y2">
        <v>0</v>
      </c>
      <c r="Z2">
        <v>0</v>
      </c>
      <c r="AA2" t="s">
        <v>39</v>
      </c>
      <c r="AB2">
        <v>202224</v>
      </c>
      <c r="AC2">
        <v>202234</v>
      </c>
      <c r="AD2">
        <v>6</v>
      </c>
      <c r="AG2" t="s">
        <v>40</v>
      </c>
      <c r="AH2" t="s">
        <v>41</v>
      </c>
      <c r="BE2" t="s">
        <v>42</v>
      </c>
      <c r="BF2" t="s">
        <v>43</v>
      </c>
    </row>
    <row r="3" spans="1:58">
      <c r="A3">
        <v>34099</v>
      </c>
      <c r="B3" t="s">
        <v>45</v>
      </c>
      <c r="C3">
        <v>714</v>
      </c>
      <c r="D3" t="s">
        <v>37</v>
      </c>
      <c r="E3" t="s">
        <v>38</v>
      </c>
      <c r="F3">
        <v>1.0780000000000001</v>
      </c>
      <c r="G3">
        <v>54.97</v>
      </c>
      <c r="H3">
        <v>1.006</v>
      </c>
      <c r="I3">
        <v>51.3</v>
      </c>
      <c r="J3">
        <v>0.94099999999999995</v>
      </c>
      <c r="K3">
        <v>47.99</v>
      </c>
      <c r="L3">
        <v>0.92900000000000005</v>
      </c>
      <c r="M3">
        <v>47.37</v>
      </c>
      <c r="N3">
        <v>0.89300000000000002</v>
      </c>
      <c r="O3">
        <v>45.54</v>
      </c>
      <c r="P3">
        <v>51</v>
      </c>
      <c r="Q3">
        <v>1.0629999999999999</v>
      </c>
      <c r="R3">
        <v>54.21</v>
      </c>
      <c r="S3">
        <v>0.99199999999999999</v>
      </c>
      <c r="T3">
        <v>50.59</v>
      </c>
      <c r="U3">
        <v>0.92900000000000005</v>
      </c>
      <c r="V3">
        <v>47.37</v>
      </c>
      <c r="W3">
        <v>0.91600000000000004</v>
      </c>
      <c r="X3">
        <v>46.71</v>
      </c>
      <c r="Y3">
        <v>0</v>
      </c>
      <c r="Z3">
        <v>0</v>
      </c>
      <c r="AA3" t="s">
        <v>39</v>
      </c>
      <c r="AB3">
        <v>202224</v>
      </c>
      <c r="AC3">
        <v>202234</v>
      </c>
      <c r="AD3">
        <v>6</v>
      </c>
      <c r="AG3" t="s">
        <v>40</v>
      </c>
      <c r="AH3" t="s">
        <v>41</v>
      </c>
      <c r="BE3" t="s">
        <v>42</v>
      </c>
      <c r="BF3" t="s">
        <v>43</v>
      </c>
    </row>
    <row r="4" spans="1:58">
      <c r="A4">
        <v>40761</v>
      </c>
      <c r="B4" t="s">
        <v>46</v>
      </c>
      <c r="C4">
        <v>714</v>
      </c>
      <c r="D4" t="s">
        <v>37</v>
      </c>
      <c r="E4" t="s">
        <v>38</v>
      </c>
      <c r="F4">
        <v>1.0780000000000001</v>
      </c>
      <c r="G4">
        <v>54.97</v>
      </c>
      <c r="H4">
        <v>1.006</v>
      </c>
      <c r="I4">
        <v>51.3</v>
      </c>
      <c r="J4">
        <v>0.94099999999999995</v>
      </c>
      <c r="K4">
        <v>47.99</v>
      </c>
      <c r="L4">
        <v>0.92900000000000005</v>
      </c>
      <c r="M4">
        <v>47.37</v>
      </c>
      <c r="N4">
        <v>0.89300000000000002</v>
      </c>
      <c r="O4">
        <v>45.54</v>
      </c>
      <c r="P4">
        <v>51</v>
      </c>
      <c r="Q4">
        <v>1.0629999999999999</v>
      </c>
      <c r="R4">
        <v>54.21</v>
      </c>
      <c r="S4">
        <v>0.99199999999999999</v>
      </c>
      <c r="T4">
        <v>50.59</v>
      </c>
      <c r="U4">
        <v>0.92900000000000005</v>
      </c>
      <c r="V4">
        <v>47.37</v>
      </c>
      <c r="W4">
        <v>0.91600000000000004</v>
      </c>
      <c r="X4">
        <v>46.71</v>
      </c>
      <c r="Y4">
        <v>0</v>
      </c>
      <c r="Z4">
        <v>0</v>
      </c>
      <c r="AA4" t="s">
        <v>39</v>
      </c>
      <c r="AB4">
        <v>202224</v>
      </c>
      <c r="AC4">
        <v>202234</v>
      </c>
      <c r="AD4">
        <v>6</v>
      </c>
      <c r="AG4" t="s">
        <v>40</v>
      </c>
      <c r="AH4" t="s">
        <v>41</v>
      </c>
      <c r="BE4" t="s">
        <v>42</v>
      </c>
      <c r="BF4" t="s">
        <v>43</v>
      </c>
    </row>
    <row r="5" spans="1:58">
      <c r="A5">
        <v>40762</v>
      </c>
      <c r="B5" t="s">
        <v>47</v>
      </c>
      <c r="C5">
        <v>714</v>
      </c>
      <c r="D5" t="s">
        <v>37</v>
      </c>
      <c r="E5" t="s">
        <v>38</v>
      </c>
      <c r="F5">
        <v>1.232</v>
      </c>
      <c r="G5">
        <v>62.83</v>
      </c>
      <c r="H5">
        <v>1.1519999999999999</v>
      </c>
      <c r="I5">
        <v>58.75</v>
      </c>
      <c r="J5">
        <v>1.08</v>
      </c>
      <c r="K5">
        <v>55.08</v>
      </c>
      <c r="L5">
        <v>1.0669999999999999</v>
      </c>
      <c r="M5">
        <v>54.41</v>
      </c>
      <c r="N5">
        <v>1.028</v>
      </c>
      <c r="O5">
        <v>52.42</v>
      </c>
      <c r="P5">
        <v>51</v>
      </c>
      <c r="Q5">
        <v>1.218</v>
      </c>
      <c r="R5">
        <v>62.11</v>
      </c>
      <c r="S5">
        <v>1.1379999999999999</v>
      </c>
      <c r="T5">
        <v>58.03</v>
      </c>
      <c r="U5">
        <v>1.0669999999999999</v>
      </c>
      <c r="V5">
        <v>54.41</v>
      </c>
      <c r="W5">
        <v>1.054</v>
      </c>
      <c r="X5">
        <v>53.75</v>
      </c>
      <c r="Y5">
        <v>0</v>
      </c>
      <c r="Z5">
        <v>0</v>
      </c>
      <c r="AA5" t="s">
        <v>39</v>
      </c>
      <c r="AB5">
        <v>202224</v>
      </c>
      <c r="AC5">
        <v>202234</v>
      </c>
      <c r="AD5">
        <v>6</v>
      </c>
      <c r="AG5" t="s">
        <v>40</v>
      </c>
      <c r="AH5" t="s">
        <v>41</v>
      </c>
      <c r="BE5" t="s">
        <v>42</v>
      </c>
      <c r="BF5" t="s">
        <v>43</v>
      </c>
    </row>
    <row r="6" spans="1:58">
      <c r="A6">
        <v>40764</v>
      </c>
      <c r="B6" t="s">
        <v>48</v>
      </c>
      <c r="C6">
        <v>714</v>
      </c>
      <c r="D6" t="s">
        <v>37</v>
      </c>
      <c r="E6" t="s">
        <v>38</v>
      </c>
      <c r="F6">
        <v>1.0780000000000001</v>
      </c>
      <c r="G6">
        <v>54.97</v>
      </c>
      <c r="H6">
        <v>1.006</v>
      </c>
      <c r="I6">
        <v>51.3</v>
      </c>
      <c r="J6">
        <v>0.94099999999999995</v>
      </c>
      <c r="K6">
        <v>47.99</v>
      </c>
      <c r="L6">
        <v>0.92900000000000005</v>
      </c>
      <c r="M6">
        <v>47.37</v>
      </c>
      <c r="N6">
        <v>0.89300000000000002</v>
      </c>
      <c r="O6">
        <v>45.54</v>
      </c>
      <c r="P6">
        <v>51</v>
      </c>
      <c r="Q6">
        <v>1.0629999999999999</v>
      </c>
      <c r="R6">
        <v>54.21</v>
      </c>
      <c r="S6">
        <v>0.99199999999999999</v>
      </c>
      <c r="T6">
        <v>50.59</v>
      </c>
      <c r="U6">
        <v>0.92900000000000005</v>
      </c>
      <c r="V6">
        <v>47.37</v>
      </c>
      <c r="W6">
        <v>0.91600000000000004</v>
      </c>
      <c r="X6">
        <v>46.71</v>
      </c>
      <c r="Y6">
        <v>0</v>
      </c>
      <c r="Z6">
        <v>0</v>
      </c>
      <c r="AA6" t="s">
        <v>39</v>
      </c>
      <c r="AB6">
        <v>202224</v>
      </c>
      <c r="AC6">
        <v>202234</v>
      </c>
      <c r="AD6">
        <v>6</v>
      </c>
      <c r="AG6" t="s">
        <v>40</v>
      </c>
      <c r="AH6" t="s">
        <v>41</v>
      </c>
      <c r="BE6" t="s">
        <v>42</v>
      </c>
      <c r="BF6" t="s">
        <v>43</v>
      </c>
    </row>
    <row r="7" spans="1:58">
      <c r="A7">
        <v>40765</v>
      </c>
      <c r="B7" t="s">
        <v>49</v>
      </c>
      <c r="C7">
        <v>714</v>
      </c>
      <c r="D7" t="s">
        <v>37</v>
      </c>
      <c r="E7" t="s">
        <v>38</v>
      </c>
      <c r="F7">
        <v>1.0780000000000001</v>
      </c>
      <c r="G7">
        <v>54.97</v>
      </c>
      <c r="H7">
        <v>1.006</v>
      </c>
      <c r="I7">
        <v>51.3</v>
      </c>
      <c r="J7">
        <v>0.94099999999999995</v>
      </c>
      <c r="K7">
        <v>47.99</v>
      </c>
      <c r="L7">
        <v>0.92900000000000005</v>
      </c>
      <c r="M7">
        <v>47.37</v>
      </c>
      <c r="N7">
        <v>0.89300000000000002</v>
      </c>
      <c r="O7">
        <v>45.54</v>
      </c>
      <c r="P7">
        <v>51</v>
      </c>
      <c r="Q7">
        <v>1.0629999999999999</v>
      </c>
      <c r="R7">
        <v>54.21</v>
      </c>
      <c r="S7">
        <v>0.99199999999999999</v>
      </c>
      <c r="T7">
        <v>50.59</v>
      </c>
      <c r="U7">
        <v>0.92900000000000005</v>
      </c>
      <c r="V7">
        <v>47.37</v>
      </c>
      <c r="W7">
        <v>0.91600000000000004</v>
      </c>
      <c r="X7">
        <v>46.71</v>
      </c>
      <c r="Y7">
        <v>0</v>
      </c>
      <c r="Z7">
        <v>0</v>
      </c>
      <c r="AA7" t="s">
        <v>39</v>
      </c>
      <c r="AB7">
        <v>202224</v>
      </c>
      <c r="AC7">
        <v>202234</v>
      </c>
      <c r="AD7">
        <v>6</v>
      </c>
      <c r="AG7" t="s">
        <v>40</v>
      </c>
      <c r="AH7" t="s">
        <v>41</v>
      </c>
      <c r="BE7" t="s">
        <v>42</v>
      </c>
      <c r="BF7" t="s">
        <v>43</v>
      </c>
    </row>
    <row r="8" spans="1:58">
      <c r="A8">
        <v>40766</v>
      </c>
      <c r="B8" t="s">
        <v>50</v>
      </c>
      <c r="C8">
        <v>714</v>
      </c>
      <c r="D8" t="s">
        <v>37</v>
      </c>
      <c r="E8" t="s">
        <v>38</v>
      </c>
      <c r="F8">
        <v>1.018</v>
      </c>
      <c r="G8">
        <v>51.91</v>
      </c>
      <c r="H8">
        <v>0.94899999999999995</v>
      </c>
      <c r="I8">
        <v>48.39</v>
      </c>
      <c r="J8">
        <v>0.88800000000000001</v>
      </c>
      <c r="K8">
        <v>45.28</v>
      </c>
      <c r="L8">
        <v>0.875</v>
      </c>
      <c r="M8">
        <v>44.62</v>
      </c>
      <c r="N8">
        <v>0.84</v>
      </c>
      <c r="O8">
        <v>42.84</v>
      </c>
      <c r="P8">
        <v>51</v>
      </c>
      <c r="Q8">
        <v>1.0029999999999999</v>
      </c>
      <c r="R8">
        <v>51.15</v>
      </c>
      <c r="S8">
        <v>0.93600000000000005</v>
      </c>
      <c r="T8">
        <v>47.73</v>
      </c>
      <c r="U8">
        <v>0.875</v>
      </c>
      <c r="V8">
        <v>44.62</v>
      </c>
      <c r="W8">
        <v>0.86199999999999999</v>
      </c>
      <c r="X8">
        <v>43.96</v>
      </c>
      <c r="Y8">
        <v>0</v>
      </c>
      <c r="Z8">
        <v>0</v>
      </c>
      <c r="AA8" t="s">
        <v>39</v>
      </c>
      <c r="AB8">
        <v>202224</v>
      </c>
      <c r="AC8">
        <v>202234</v>
      </c>
      <c r="AD8">
        <v>6</v>
      </c>
      <c r="AG8" t="s">
        <v>40</v>
      </c>
      <c r="AH8" t="s">
        <v>41</v>
      </c>
      <c r="BE8" t="s">
        <v>42</v>
      </c>
      <c r="BF8" t="s">
        <v>43</v>
      </c>
    </row>
    <row r="9" spans="1:58">
      <c r="A9">
        <v>40767</v>
      </c>
      <c r="B9" t="s">
        <v>51</v>
      </c>
      <c r="C9">
        <v>714</v>
      </c>
      <c r="D9" t="s">
        <v>37</v>
      </c>
      <c r="E9" t="s">
        <v>38</v>
      </c>
      <c r="F9">
        <v>1.139</v>
      </c>
      <c r="G9">
        <v>58.08</v>
      </c>
      <c r="H9">
        <v>1.0640000000000001</v>
      </c>
      <c r="I9">
        <v>54.26</v>
      </c>
      <c r="J9">
        <v>0.997</v>
      </c>
      <c r="K9">
        <v>50.84</v>
      </c>
      <c r="L9">
        <v>0.98399999999999999</v>
      </c>
      <c r="M9">
        <v>50.18</v>
      </c>
      <c r="N9">
        <v>0.94699999999999995</v>
      </c>
      <c r="O9">
        <v>48.29</v>
      </c>
      <c r="P9">
        <v>51</v>
      </c>
      <c r="Q9">
        <v>1.125</v>
      </c>
      <c r="R9">
        <v>57.37</v>
      </c>
      <c r="S9">
        <v>1.05</v>
      </c>
      <c r="T9">
        <v>53.55</v>
      </c>
      <c r="U9">
        <v>0.98399999999999999</v>
      </c>
      <c r="V9">
        <v>50.18</v>
      </c>
      <c r="W9">
        <v>0.97099999999999997</v>
      </c>
      <c r="X9">
        <v>49.52</v>
      </c>
      <c r="Y9">
        <v>0</v>
      </c>
      <c r="Z9">
        <v>0</v>
      </c>
      <c r="AA9" t="s">
        <v>39</v>
      </c>
      <c r="AB9">
        <v>202224</v>
      </c>
      <c r="AC9">
        <v>202234</v>
      </c>
      <c r="AD9">
        <v>6</v>
      </c>
      <c r="AG9" t="s">
        <v>40</v>
      </c>
      <c r="AH9" t="s">
        <v>41</v>
      </c>
      <c r="BE9" t="s">
        <v>42</v>
      </c>
      <c r="BF9" t="s">
        <v>43</v>
      </c>
    </row>
    <row r="10" spans="1:58">
      <c r="A10">
        <v>40769</v>
      </c>
      <c r="B10" t="s">
        <v>52</v>
      </c>
      <c r="C10">
        <v>714</v>
      </c>
      <c r="D10" t="s">
        <v>37</v>
      </c>
      <c r="E10" t="s">
        <v>38</v>
      </c>
      <c r="F10">
        <v>1.5049999999999999</v>
      </c>
      <c r="G10">
        <v>76.75</v>
      </c>
      <c r="H10">
        <v>1.41</v>
      </c>
      <c r="I10">
        <v>71.91</v>
      </c>
      <c r="J10">
        <v>1.325</v>
      </c>
      <c r="K10">
        <v>67.569999999999993</v>
      </c>
      <c r="L10">
        <v>1.3120000000000001</v>
      </c>
      <c r="M10">
        <v>66.91</v>
      </c>
      <c r="N10">
        <v>1.2669999999999999</v>
      </c>
      <c r="O10">
        <v>64.61</v>
      </c>
      <c r="P10">
        <v>51</v>
      </c>
      <c r="Q10">
        <v>1.49</v>
      </c>
      <c r="R10">
        <v>75.989999999999995</v>
      </c>
      <c r="S10">
        <v>1.3959999999999999</v>
      </c>
      <c r="T10">
        <v>71.19</v>
      </c>
      <c r="U10">
        <v>1.3120000000000001</v>
      </c>
      <c r="V10">
        <v>66.91</v>
      </c>
      <c r="W10">
        <v>1.2989999999999999</v>
      </c>
      <c r="X10">
        <v>66.239999999999995</v>
      </c>
      <c r="Y10">
        <v>0</v>
      </c>
      <c r="Z10">
        <v>0</v>
      </c>
      <c r="AA10" t="s">
        <v>39</v>
      </c>
      <c r="AB10">
        <v>202224</v>
      </c>
      <c r="AC10">
        <v>202234</v>
      </c>
      <c r="AD10">
        <v>6</v>
      </c>
      <c r="AG10" t="s">
        <v>40</v>
      </c>
      <c r="AH10" t="s">
        <v>41</v>
      </c>
      <c r="BE10" t="s">
        <v>42</v>
      </c>
      <c r="BF10" t="s">
        <v>43</v>
      </c>
    </row>
    <row r="11" spans="1:58">
      <c r="A11">
        <v>40818</v>
      </c>
      <c r="B11" t="s">
        <v>53</v>
      </c>
      <c r="C11">
        <v>714</v>
      </c>
      <c r="D11" t="s">
        <v>37</v>
      </c>
      <c r="E11" t="s">
        <v>38</v>
      </c>
      <c r="F11">
        <v>1.0780000000000001</v>
      </c>
      <c r="G11">
        <v>54.97</v>
      </c>
      <c r="H11">
        <v>1.006</v>
      </c>
      <c r="I11">
        <v>51.3</v>
      </c>
      <c r="J11">
        <v>0.94099999999999995</v>
      </c>
      <c r="K11">
        <v>47.99</v>
      </c>
      <c r="L11">
        <v>0.92900000000000005</v>
      </c>
      <c r="M11">
        <v>47.37</v>
      </c>
      <c r="N11">
        <v>0.89300000000000002</v>
      </c>
      <c r="O11">
        <v>45.54</v>
      </c>
      <c r="P11">
        <v>51</v>
      </c>
      <c r="Q11">
        <v>1.0629999999999999</v>
      </c>
      <c r="R11">
        <v>54.21</v>
      </c>
      <c r="S11">
        <v>0.99199999999999999</v>
      </c>
      <c r="T11">
        <v>50.59</v>
      </c>
      <c r="U11">
        <v>0.92900000000000005</v>
      </c>
      <c r="V11">
        <v>47.37</v>
      </c>
      <c r="W11">
        <v>0.91600000000000004</v>
      </c>
      <c r="X11">
        <v>46.71</v>
      </c>
      <c r="Y11">
        <v>0</v>
      </c>
      <c r="Z11">
        <v>0</v>
      </c>
      <c r="AA11" t="s">
        <v>39</v>
      </c>
      <c r="AB11">
        <v>202224</v>
      </c>
      <c r="AC11">
        <v>202234</v>
      </c>
      <c r="AD11">
        <v>6</v>
      </c>
      <c r="AG11" t="s">
        <v>40</v>
      </c>
      <c r="AH11" t="s">
        <v>41</v>
      </c>
      <c r="AM11" t="s">
        <v>54</v>
      </c>
      <c r="AN11" t="s">
        <v>55</v>
      </c>
      <c r="BE11" t="s">
        <v>42</v>
      </c>
      <c r="BF11" t="s">
        <v>43</v>
      </c>
    </row>
    <row r="12" spans="1:58">
      <c r="A12">
        <v>40819</v>
      </c>
      <c r="B12" t="s">
        <v>56</v>
      </c>
      <c r="C12">
        <v>714</v>
      </c>
      <c r="D12" t="s">
        <v>37</v>
      </c>
      <c r="E12" t="s">
        <v>38</v>
      </c>
      <c r="F12">
        <v>1.0780000000000001</v>
      </c>
      <c r="G12">
        <v>54.97</v>
      </c>
      <c r="H12">
        <v>1.006</v>
      </c>
      <c r="I12">
        <v>51.3</v>
      </c>
      <c r="J12">
        <v>0.94099999999999995</v>
      </c>
      <c r="K12">
        <v>47.99</v>
      </c>
      <c r="L12">
        <v>0.92900000000000005</v>
      </c>
      <c r="M12">
        <v>47.37</v>
      </c>
      <c r="N12">
        <v>0.89300000000000002</v>
      </c>
      <c r="O12">
        <v>45.54</v>
      </c>
      <c r="P12">
        <v>51</v>
      </c>
      <c r="Q12">
        <v>1.0629999999999999</v>
      </c>
      <c r="R12">
        <v>54.21</v>
      </c>
      <c r="S12">
        <v>0.99199999999999999</v>
      </c>
      <c r="T12">
        <v>50.59</v>
      </c>
      <c r="U12">
        <v>0.92900000000000005</v>
      </c>
      <c r="V12">
        <v>47.37</v>
      </c>
      <c r="W12">
        <v>0.91600000000000004</v>
      </c>
      <c r="X12">
        <v>46.71</v>
      </c>
      <c r="Y12">
        <v>0</v>
      </c>
      <c r="Z12">
        <v>0</v>
      </c>
      <c r="AA12" t="s">
        <v>39</v>
      </c>
      <c r="AB12">
        <v>202224</v>
      </c>
      <c r="AC12">
        <v>202234</v>
      </c>
      <c r="AD12">
        <v>6</v>
      </c>
      <c r="AG12" t="s">
        <v>40</v>
      </c>
      <c r="AH12" t="s">
        <v>41</v>
      </c>
      <c r="AM12" t="s">
        <v>54</v>
      </c>
      <c r="AN12" t="s">
        <v>55</v>
      </c>
      <c r="BE12" t="s">
        <v>42</v>
      </c>
      <c r="BF12" t="s">
        <v>43</v>
      </c>
    </row>
    <row r="13" spans="1:58">
      <c r="A13">
        <v>40820</v>
      </c>
      <c r="B13" t="s">
        <v>57</v>
      </c>
      <c r="C13">
        <v>714</v>
      </c>
      <c r="D13" t="s">
        <v>37</v>
      </c>
      <c r="E13" t="s">
        <v>38</v>
      </c>
      <c r="F13">
        <v>1.018</v>
      </c>
      <c r="G13">
        <v>51.91</v>
      </c>
      <c r="H13">
        <v>0.94899999999999995</v>
      </c>
      <c r="I13">
        <v>48.39</v>
      </c>
      <c r="J13">
        <v>0.88800000000000001</v>
      </c>
      <c r="K13">
        <v>45.28</v>
      </c>
      <c r="L13">
        <v>0.875</v>
      </c>
      <c r="M13">
        <v>44.62</v>
      </c>
      <c r="N13">
        <v>0.84</v>
      </c>
      <c r="O13">
        <v>42.84</v>
      </c>
      <c r="P13">
        <v>51</v>
      </c>
      <c r="Q13">
        <v>1.0029999999999999</v>
      </c>
      <c r="R13">
        <v>51.15</v>
      </c>
      <c r="S13">
        <v>0.93600000000000005</v>
      </c>
      <c r="T13">
        <v>47.73</v>
      </c>
      <c r="U13">
        <v>0.875</v>
      </c>
      <c r="V13">
        <v>44.62</v>
      </c>
      <c r="W13">
        <v>0.86199999999999999</v>
      </c>
      <c r="X13">
        <v>43.96</v>
      </c>
      <c r="Y13">
        <v>0</v>
      </c>
      <c r="Z13">
        <v>0</v>
      </c>
      <c r="AA13" t="s">
        <v>39</v>
      </c>
      <c r="AB13">
        <v>202224</v>
      </c>
      <c r="AC13">
        <v>202234</v>
      </c>
      <c r="AD13">
        <v>6</v>
      </c>
      <c r="AG13" t="s">
        <v>40</v>
      </c>
      <c r="AH13" t="s">
        <v>41</v>
      </c>
      <c r="AM13" t="s">
        <v>54</v>
      </c>
      <c r="AN13" t="s">
        <v>55</v>
      </c>
      <c r="BE13" t="s">
        <v>42</v>
      </c>
      <c r="BF13" t="s">
        <v>43</v>
      </c>
    </row>
    <row r="14" spans="1:58">
      <c r="A14">
        <v>40827</v>
      </c>
      <c r="B14" t="s">
        <v>58</v>
      </c>
      <c r="C14">
        <v>714</v>
      </c>
      <c r="D14" t="s">
        <v>37</v>
      </c>
      <c r="E14" t="s">
        <v>38</v>
      </c>
      <c r="F14">
        <v>1.139</v>
      </c>
      <c r="G14">
        <v>58.08</v>
      </c>
      <c r="H14">
        <v>1.0640000000000001</v>
      </c>
      <c r="I14">
        <v>54.26</v>
      </c>
      <c r="J14">
        <v>0.997</v>
      </c>
      <c r="K14">
        <v>50.84</v>
      </c>
      <c r="L14">
        <v>0.98399999999999999</v>
      </c>
      <c r="M14">
        <v>50.18</v>
      </c>
      <c r="N14">
        <v>0.94699999999999995</v>
      </c>
      <c r="O14">
        <v>48.29</v>
      </c>
      <c r="P14">
        <v>51</v>
      </c>
      <c r="Q14">
        <v>1.125</v>
      </c>
      <c r="R14">
        <v>57.37</v>
      </c>
      <c r="S14">
        <v>1.05</v>
      </c>
      <c r="T14">
        <v>53.55</v>
      </c>
      <c r="U14">
        <v>0.98399999999999999</v>
      </c>
      <c r="V14">
        <v>50.18</v>
      </c>
      <c r="W14">
        <v>0.97099999999999997</v>
      </c>
      <c r="X14">
        <v>49.52</v>
      </c>
      <c r="Y14">
        <v>0</v>
      </c>
      <c r="Z14">
        <v>0</v>
      </c>
      <c r="AA14" t="s">
        <v>39</v>
      </c>
      <c r="AB14">
        <v>202224</v>
      </c>
      <c r="AC14">
        <v>202234</v>
      </c>
      <c r="AD14">
        <v>6</v>
      </c>
      <c r="AG14" t="s">
        <v>40</v>
      </c>
      <c r="AH14" t="s">
        <v>41</v>
      </c>
      <c r="BE14" t="s">
        <v>42</v>
      </c>
      <c r="BF14" t="s">
        <v>43</v>
      </c>
    </row>
    <row r="15" spans="1:58">
      <c r="A15">
        <v>56571</v>
      </c>
      <c r="B15" t="s">
        <v>59</v>
      </c>
      <c r="C15">
        <v>714</v>
      </c>
      <c r="D15" t="s">
        <v>37</v>
      </c>
      <c r="E15" t="s">
        <v>38</v>
      </c>
      <c r="F15">
        <v>1.0780000000000001</v>
      </c>
      <c r="G15">
        <v>54.97</v>
      </c>
      <c r="H15">
        <v>1.006</v>
      </c>
      <c r="I15">
        <v>51.3</v>
      </c>
      <c r="J15">
        <v>0.94099999999999995</v>
      </c>
      <c r="K15">
        <v>47.99</v>
      </c>
      <c r="L15">
        <v>0.92900000000000005</v>
      </c>
      <c r="M15">
        <v>47.37</v>
      </c>
      <c r="N15">
        <v>0.89300000000000002</v>
      </c>
      <c r="O15">
        <v>45.54</v>
      </c>
      <c r="P15">
        <v>51</v>
      </c>
      <c r="Q15">
        <v>1.0629999999999999</v>
      </c>
      <c r="R15">
        <v>54.21</v>
      </c>
      <c r="S15">
        <v>0.99199999999999999</v>
      </c>
      <c r="T15">
        <v>50.59</v>
      </c>
      <c r="U15">
        <v>0.92900000000000005</v>
      </c>
      <c r="V15">
        <v>47.37</v>
      </c>
      <c r="W15">
        <v>0.91600000000000004</v>
      </c>
      <c r="X15">
        <v>46.71</v>
      </c>
      <c r="Y15">
        <v>0</v>
      </c>
      <c r="Z15">
        <v>0</v>
      </c>
      <c r="AA15" t="s">
        <v>39</v>
      </c>
      <c r="AB15">
        <v>202224</v>
      </c>
      <c r="AC15">
        <v>202234</v>
      </c>
      <c r="AD15">
        <v>6</v>
      </c>
      <c r="AG15" t="s">
        <v>40</v>
      </c>
      <c r="AH15" t="s">
        <v>41</v>
      </c>
      <c r="BE15" t="s">
        <v>42</v>
      </c>
      <c r="BF15" t="s">
        <v>43</v>
      </c>
    </row>
    <row r="16" spans="1:58">
      <c r="A16">
        <v>56576</v>
      </c>
      <c r="B16" t="s">
        <v>60</v>
      </c>
      <c r="C16">
        <v>714</v>
      </c>
      <c r="D16" t="s">
        <v>37</v>
      </c>
      <c r="E16" t="s">
        <v>38</v>
      </c>
      <c r="F16">
        <v>1.139</v>
      </c>
      <c r="G16">
        <v>58.08</v>
      </c>
      <c r="H16">
        <v>1.0640000000000001</v>
      </c>
      <c r="I16">
        <v>54.26</v>
      </c>
      <c r="J16">
        <v>0.997</v>
      </c>
      <c r="K16">
        <v>50.84</v>
      </c>
      <c r="L16">
        <v>0.98399999999999999</v>
      </c>
      <c r="M16">
        <v>50.18</v>
      </c>
      <c r="N16">
        <v>0.94699999999999995</v>
      </c>
      <c r="O16">
        <v>48.29</v>
      </c>
      <c r="P16">
        <v>51</v>
      </c>
      <c r="Q16">
        <v>1.125</v>
      </c>
      <c r="R16">
        <v>57.37</v>
      </c>
      <c r="S16">
        <v>1.05</v>
      </c>
      <c r="T16">
        <v>53.55</v>
      </c>
      <c r="U16">
        <v>0.98399999999999999</v>
      </c>
      <c r="V16">
        <v>50.18</v>
      </c>
      <c r="W16">
        <v>0.97099999999999997</v>
      </c>
      <c r="X16">
        <v>49.52</v>
      </c>
      <c r="Y16">
        <v>0</v>
      </c>
      <c r="Z16">
        <v>0</v>
      </c>
      <c r="AA16" t="s">
        <v>39</v>
      </c>
      <c r="AB16">
        <v>202224</v>
      </c>
      <c r="AC16">
        <v>202234</v>
      </c>
      <c r="AD16">
        <v>6</v>
      </c>
      <c r="AG16" t="s">
        <v>40</v>
      </c>
      <c r="AH16" t="s">
        <v>41</v>
      </c>
      <c r="BE16" t="s">
        <v>42</v>
      </c>
      <c r="BF16" t="s">
        <v>43</v>
      </c>
    </row>
    <row r="17" spans="1:58">
      <c r="A17">
        <v>56580</v>
      </c>
      <c r="B17" t="s">
        <v>61</v>
      </c>
      <c r="C17">
        <v>714</v>
      </c>
      <c r="D17" t="s">
        <v>37</v>
      </c>
      <c r="E17" t="s">
        <v>38</v>
      </c>
      <c r="F17">
        <v>1.1080000000000001</v>
      </c>
      <c r="G17">
        <v>56.5</v>
      </c>
      <c r="H17">
        <v>1.034</v>
      </c>
      <c r="I17">
        <v>52.73</v>
      </c>
      <c r="J17">
        <v>0.96799999999999997</v>
      </c>
      <c r="K17">
        <v>49.36</v>
      </c>
      <c r="L17">
        <v>0.95599999999999996</v>
      </c>
      <c r="M17">
        <v>48.75</v>
      </c>
      <c r="N17">
        <v>0.91900000000000004</v>
      </c>
      <c r="O17">
        <v>46.86</v>
      </c>
      <c r="P17">
        <v>51</v>
      </c>
      <c r="Q17">
        <v>1.093</v>
      </c>
      <c r="R17">
        <v>55.74</v>
      </c>
      <c r="S17">
        <v>1.0209999999999999</v>
      </c>
      <c r="T17">
        <v>52.07</v>
      </c>
      <c r="U17">
        <v>0.95599999999999996</v>
      </c>
      <c r="V17">
        <v>48.75</v>
      </c>
      <c r="W17">
        <v>0.94299999999999995</v>
      </c>
      <c r="X17">
        <v>48.09</v>
      </c>
      <c r="Y17">
        <v>0</v>
      </c>
      <c r="Z17">
        <v>0</v>
      </c>
      <c r="AA17" t="s">
        <v>39</v>
      </c>
      <c r="AB17">
        <v>202224</v>
      </c>
      <c r="AC17">
        <v>202234</v>
      </c>
      <c r="AD17">
        <v>6</v>
      </c>
      <c r="AG17" t="s">
        <v>40</v>
      </c>
      <c r="AH17" t="s">
        <v>41</v>
      </c>
      <c r="BE17" t="s">
        <v>42</v>
      </c>
      <c r="BF17" t="s">
        <v>43</v>
      </c>
    </row>
    <row r="18" spans="1:58">
      <c r="A18">
        <v>56581</v>
      </c>
      <c r="B18" t="s">
        <v>62</v>
      </c>
      <c r="C18">
        <v>714</v>
      </c>
      <c r="D18" t="s">
        <v>37</v>
      </c>
      <c r="E18" t="s">
        <v>38</v>
      </c>
      <c r="F18">
        <v>1.1080000000000001</v>
      </c>
      <c r="G18">
        <v>56.5</v>
      </c>
      <c r="H18">
        <v>1.034</v>
      </c>
      <c r="I18">
        <v>52.73</v>
      </c>
      <c r="J18">
        <v>0.96799999999999997</v>
      </c>
      <c r="K18">
        <v>49.36</v>
      </c>
      <c r="L18">
        <v>0.95599999999999996</v>
      </c>
      <c r="M18">
        <v>48.75</v>
      </c>
      <c r="N18">
        <v>0.91900000000000004</v>
      </c>
      <c r="O18">
        <v>46.86</v>
      </c>
      <c r="P18">
        <v>51</v>
      </c>
      <c r="Q18">
        <v>1.093</v>
      </c>
      <c r="R18">
        <v>55.74</v>
      </c>
      <c r="S18">
        <v>1.0209999999999999</v>
      </c>
      <c r="T18">
        <v>52.07</v>
      </c>
      <c r="U18">
        <v>0.95599999999999996</v>
      </c>
      <c r="V18">
        <v>48.75</v>
      </c>
      <c r="W18">
        <v>0.94299999999999995</v>
      </c>
      <c r="X18">
        <v>48.09</v>
      </c>
      <c r="Y18">
        <v>0</v>
      </c>
      <c r="Z18">
        <v>0</v>
      </c>
      <c r="AA18" t="s">
        <v>39</v>
      </c>
      <c r="AB18">
        <v>202224</v>
      </c>
      <c r="AC18">
        <v>202234</v>
      </c>
      <c r="AD18">
        <v>6</v>
      </c>
      <c r="AG18" t="s">
        <v>40</v>
      </c>
      <c r="AH18" t="s">
        <v>41</v>
      </c>
      <c r="BE18" t="s">
        <v>42</v>
      </c>
      <c r="BF18" t="s">
        <v>43</v>
      </c>
    </row>
    <row r="19" spans="1:58">
      <c r="A19">
        <v>56582</v>
      </c>
      <c r="B19" t="s">
        <v>63</v>
      </c>
      <c r="C19">
        <v>714</v>
      </c>
      <c r="D19" t="s">
        <v>37</v>
      </c>
      <c r="E19" t="s">
        <v>38</v>
      </c>
      <c r="F19">
        <v>1.1080000000000001</v>
      </c>
      <c r="G19">
        <v>56.5</v>
      </c>
      <c r="H19">
        <v>1.034</v>
      </c>
      <c r="I19">
        <v>52.73</v>
      </c>
      <c r="J19">
        <v>0.96799999999999997</v>
      </c>
      <c r="K19">
        <v>49.36</v>
      </c>
      <c r="L19">
        <v>0.95599999999999996</v>
      </c>
      <c r="M19">
        <v>48.75</v>
      </c>
      <c r="N19">
        <v>0.91900000000000004</v>
      </c>
      <c r="O19">
        <v>46.86</v>
      </c>
      <c r="P19">
        <v>51</v>
      </c>
      <c r="Q19">
        <v>1.093</v>
      </c>
      <c r="R19">
        <v>55.74</v>
      </c>
      <c r="S19">
        <v>1.0209999999999999</v>
      </c>
      <c r="T19">
        <v>52.07</v>
      </c>
      <c r="U19">
        <v>0.95599999999999996</v>
      </c>
      <c r="V19">
        <v>48.75</v>
      </c>
      <c r="W19">
        <v>0.94299999999999995</v>
      </c>
      <c r="X19">
        <v>48.09</v>
      </c>
      <c r="Y19">
        <v>0</v>
      </c>
      <c r="Z19">
        <v>0</v>
      </c>
      <c r="AA19" t="s">
        <v>39</v>
      </c>
      <c r="AB19">
        <v>202224</v>
      </c>
      <c r="AC19">
        <v>202234</v>
      </c>
      <c r="AD19">
        <v>6</v>
      </c>
      <c r="AG19" t="s">
        <v>40</v>
      </c>
      <c r="AH19" t="s">
        <v>41</v>
      </c>
      <c r="BE19" t="s">
        <v>42</v>
      </c>
      <c r="BF19" t="s">
        <v>43</v>
      </c>
    </row>
    <row r="20" spans="1:58">
      <c r="A20">
        <v>60053</v>
      </c>
      <c r="B20" t="s">
        <v>64</v>
      </c>
      <c r="C20">
        <v>714</v>
      </c>
      <c r="D20" t="s">
        <v>37</v>
      </c>
      <c r="E20" t="s">
        <v>38</v>
      </c>
      <c r="F20">
        <v>1.0780000000000001</v>
      </c>
      <c r="G20">
        <v>54.97</v>
      </c>
      <c r="H20">
        <v>1.006</v>
      </c>
      <c r="I20">
        <v>51.3</v>
      </c>
      <c r="J20">
        <v>0.94099999999999995</v>
      </c>
      <c r="K20">
        <v>47.99</v>
      </c>
      <c r="L20">
        <v>0.92900000000000005</v>
      </c>
      <c r="M20">
        <v>47.37</v>
      </c>
      <c r="N20">
        <v>0.89300000000000002</v>
      </c>
      <c r="O20">
        <v>45.54</v>
      </c>
      <c r="P20">
        <v>51</v>
      </c>
      <c r="Q20">
        <v>1.0629999999999999</v>
      </c>
      <c r="R20">
        <v>54.21</v>
      </c>
      <c r="S20">
        <v>0.99199999999999999</v>
      </c>
      <c r="T20">
        <v>50.59</v>
      </c>
      <c r="U20">
        <v>0.92900000000000005</v>
      </c>
      <c r="V20">
        <v>47.37</v>
      </c>
      <c r="W20">
        <v>0.91600000000000004</v>
      </c>
      <c r="X20">
        <v>46.71</v>
      </c>
      <c r="Y20">
        <v>0</v>
      </c>
      <c r="Z20">
        <v>0</v>
      </c>
      <c r="AA20" t="s">
        <v>39</v>
      </c>
      <c r="AB20">
        <v>202224</v>
      </c>
      <c r="AC20">
        <v>202234</v>
      </c>
      <c r="AD20">
        <v>6</v>
      </c>
      <c r="AG20" t="s">
        <v>40</v>
      </c>
      <c r="AH20" t="s">
        <v>41</v>
      </c>
      <c r="BE20" t="s">
        <v>42</v>
      </c>
      <c r="BF20" t="s">
        <v>43</v>
      </c>
    </row>
    <row r="21" spans="1:58">
      <c r="A21">
        <v>63202</v>
      </c>
      <c r="B21" t="s">
        <v>65</v>
      </c>
      <c r="C21">
        <v>714</v>
      </c>
      <c r="D21" t="s">
        <v>37</v>
      </c>
      <c r="E21" t="s">
        <v>38</v>
      </c>
      <c r="F21">
        <v>1.0780000000000001</v>
      </c>
      <c r="G21">
        <v>54.97</v>
      </c>
      <c r="H21">
        <v>1.006</v>
      </c>
      <c r="I21">
        <v>51.3</v>
      </c>
      <c r="J21">
        <v>0.94099999999999995</v>
      </c>
      <c r="K21">
        <v>47.99</v>
      </c>
      <c r="L21">
        <v>0.92900000000000005</v>
      </c>
      <c r="M21">
        <v>47.37</v>
      </c>
      <c r="N21">
        <v>0.89300000000000002</v>
      </c>
      <c r="O21">
        <v>45.54</v>
      </c>
      <c r="P21">
        <v>51</v>
      </c>
      <c r="Q21">
        <v>1.0629999999999999</v>
      </c>
      <c r="R21">
        <v>54.21</v>
      </c>
      <c r="S21">
        <v>0.99199999999999999</v>
      </c>
      <c r="T21">
        <v>50.59</v>
      </c>
      <c r="U21">
        <v>0.92900000000000005</v>
      </c>
      <c r="V21">
        <v>47.37</v>
      </c>
      <c r="W21">
        <v>0.91600000000000004</v>
      </c>
      <c r="X21">
        <v>46.71</v>
      </c>
      <c r="Y21">
        <v>0</v>
      </c>
      <c r="Z21">
        <v>0</v>
      </c>
      <c r="AA21" t="s">
        <v>39</v>
      </c>
      <c r="AB21">
        <v>202224</v>
      </c>
      <c r="AC21">
        <v>202234</v>
      </c>
      <c r="AD21">
        <v>6</v>
      </c>
      <c r="AG21" t="s">
        <v>40</v>
      </c>
      <c r="AH21" t="s">
        <v>41</v>
      </c>
      <c r="BE21" t="s">
        <v>42</v>
      </c>
      <c r="BF21" t="s">
        <v>43</v>
      </c>
    </row>
    <row r="22" spans="1:58">
      <c r="A22">
        <v>63334</v>
      </c>
      <c r="B22" t="s">
        <v>66</v>
      </c>
      <c r="C22">
        <v>714</v>
      </c>
      <c r="D22" t="s">
        <v>37</v>
      </c>
      <c r="E22" t="s">
        <v>38</v>
      </c>
      <c r="F22">
        <v>1.1080000000000001</v>
      </c>
      <c r="G22">
        <v>56.5</v>
      </c>
      <c r="H22">
        <v>1.034</v>
      </c>
      <c r="I22">
        <v>52.73</v>
      </c>
      <c r="J22">
        <v>0.96799999999999997</v>
      </c>
      <c r="K22">
        <v>49.36</v>
      </c>
      <c r="L22">
        <v>0.95599999999999996</v>
      </c>
      <c r="M22">
        <v>48.75</v>
      </c>
      <c r="N22">
        <v>0.91900000000000004</v>
      </c>
      <c r="O22">
        <v>46.86</v>
      </c>
      <c r="P22">
        <v>51</v>
      </c>
      <c r="Q22">
        <v>1.093</v>
      </c>
      <c r="R22">
        <v>55.74</v>
      </c>
      <c r="S22">
        <v>1.0209999999999999</v>
      </c>
      <c r="T22">
        <v>52.07</v>
      </c>
      <c r="U22">
        <v>0.95599999999999996</v>
      </c>
      <c r="V22">
        <v>48.75</v>
      </c>
      <c r="W22">
        <v>0.94299999999999995</v>
      </c>
      <c r="X22">
        <v>48.09</v>
      </c>
      <c r="Y22">
        <v>0</v>
      </c>
      <c r="Z22">
        <v>0</v>
      </c>
      <c r="AA22" t="s">
        <v>39</v>
      </c>
      <c r="AB22">
        <v>202224</v>
      </c>
      <c r="AC22">
        <v>202234</v>
      </c>
      <c r="AD22">
        <v>6</v>
      </c>
      <c r="AG22" t="s">
        <v>40</v>
      </c>
      <c r="AH22" t="s">
        <v>41</v>
      </c>
      <c r="BE22" t="s">
        <v>42</v>
      </c>
      <c r="BF22" t="s">
        <v>43</v>
      </c>
    </row>
    <row r="23" spans="1:58">
      <c r="A23">
        <v>63357</v>
      </c>
      <c r="B23" t="s">
        <v>67</v>
      </c>
      <c r="C23">
        <v>714</v>
      </c>
      <c r="D23" t="s">
        <v>37</v>
      </c>
      <c r="E23" t="s">
        <v>38</v>
      </c>
      <c r="F23">
        <v>1.0780000000000001</v>
      </c>
      <c r="G23">
        <v>54.97</v>
      </c>
      <c r="H23">
        <v>1.006</v>
      </c>
      <c r="I23">
        <v>51.3</v>
      </c>
      <c r="J23">
        <v>0.94099999999999995</v>
      </c>
      <c r="K23">
        <v>47.99</v>
      </c>
      <c r="L23">
        <v>0.92900000000000005</v>
      </c>
      <c r="M23">
        <v>47.37</v>
      </c>
      <c r="N23">
        <v>0.89300000000000002</v>
      </c>
      <c r="O23">
        <v>45.54</v>
      </c>
      <c r="P23">
        <v>51</v>
      </c>
      <c r="Q23">
        <v>1.0629999999999999</v>
      </c>
      <c r="R23">
        <v>54.21</v>
      </c>
      <c r="S23">
        <v>0.99199999999999999</v>
      </c>
      <c r="T23">
        <v>50.59</v>
      </c>
      <c r="U23">
        <v>0.92900000000000005</v>
      </c>
      <c r="V23">
        <v>47.37</v>
      </c>
      <c r="W23">
        <v>0.91600000000000004</v>
      </c>
      <c r="X23">
        <v>46.71</v>
      </c>
      <c r="Y23">
        <v>0</v>
      </c>
      <c r="Z23">
        <v>0</v>
      </c>
      <c r="AA23" t="s">
        <v>39</v>
      </c>
      <c r="AB23">
        <v>202224</v>
      </c>
      <c r="AC23">
        <v>202234</v>
      </c>
      <c r="AD23">
        <v>6</v>
      </c>
      <c r="AG23" t="s">
        <v>40</v>
      </c>
      <c r="AH23" t="s">
        <v>41</v>
      </c>
      <c r="BE23" t="s">
        <v>42</v>
      </c>
      <c r="BF23" t="s">
        <v>43</v>
      </c>
    </row>
    <row r="24" spans="1:58">
      <c r="A24">
        <v>64825</v>
      </c>
      <c r="B24" t="s">
        <v>68</v>
      </c>
      <c r="C24">
        <v>714</v>
      </c>
      <c r="D24" t="s">
        <v>37</v>
      </c>
      <c r="E24" t="s">
        <v>38</v>
      </c>
      <c r="F24">
        <v>1.5049999999999999</v>
      </c>
      <c r="G24">
        <v>76.75</v>
      </c>
      <c r="H24">
        <v>1.41</v>
      </c>
      <c r="I24">
        <v>71.91</v>
      </c>
      <c r="J24">
        <v>1.325</v>
      </c>
      <c r="K24">
        <v>67.569999999999993</v>
      </c>
      <c r="L24">
        <v>1.3120000000000001</v>
      </c>
      <c r="M24">
        <v>66.91</v>
      </c>
      <c r="N24">
        <v>1.2669999999999999</v>
      </c>
      <c r="O24">
        <v>64.61</v>
      </c>
      <c r="P24">
        <v>51</v>
      </c>
      <c r="Q24">
        <v>1.49</v>
      </c>
      <c r="R24">
        <v>75.989999999999995</v>
      </c>
      <c r="S24">
        <v>1.3959999999999999</v>
      </c>
      <c r="T24">
        <v>71.19</v>
      </c>
      <c r="U24">
        <v>1.3120000000000001</v>
      </c>
      <c r="V24">
        <v>66.91</v>
      </c>
      <c r="W24">
        <v>1.2989999999999999</v>
      </c>
      <c r="X24">
        <v>66.239999999999995</v>
      </c>
      <c r="Y24">
        <v>0</v>
      </c>
      <c r="Z24">
        <v>0</v>
      </c>
      <c r="AA24" t="s">
        <v>39</v>
      </c>
      <c r="AB24">
        <v>202224</v>
      </c>
      <c r="AC24">
        <v>202234</v>
      </c>
      <c r="AD24">
        <v>6</v>
      </c>
      <c r="AG24" t="s">
        <v>40</v>
      </c>
      <c r="AH24" t="s">
        <v>41</v>
      </c>
      <c r="BE24" t="s">
        <v>42</v>
      </c>
      <c r="BF24" t="s">
        <v>43</v>
      </c>
    </row>
    <row r="25" spans="1:58">
      <c r="A25">
        <v>64846</v>
      </c>
      <c r="B25" t="s">
        <v>69</v>
      </c>
      <c r="C25">
        <v>714</v>
      </c>
      <c r="D25" t="s">
        <v>37</v>
      </c>
      <c r="E25" t="s">
        <v>38</v>
      </c>
      <c r="F25">
        <v>1.0780000000000001</v>
      </c>
      <c r="G25">
        <v>54.97</v>
      </c>
      <c r="H25">
        <v>1.006</v>
      </c>
      <c r="I25">
        <v>51.3</v>
      </c>
      <c r="J25">
        <v>0.94099999999999995</v>
      </c>
      <c r="K25">
        <v>47.99</v>
      </c>
      <c r="L25">
        <v>0.92900000000000005</v>
      </c>
      <c r="M25">
        <v>47.37</v>
      </c>
      <c r="N25">
        <v>0.89300000000000002</v>
      </c>
      <c r="O25">
        <v>45.54</v>
      </c>
      <c r="P25">
        <v>51</v>
      </c>
      <c r="Q25">
        <v>1.0629999999999999</v>
      </c>
      <c r="R25">
        <v>54.21</v>
      </c>
      <c r="S25">
        <v>0.99199999999999999</v>
      </c>
      <c r="T25">
        <v>50.59</v>
      </c>
      <c r="U25">
        <v>0.92900000000000005</v>
      </c>
      <c r="V25">
        <v>47.37</v>
      </c>
      <c r="W25">
        <v>0.91600000000000004</v>
      </c>
      <c r="X25">
        <v>46.71</v>
      </c>
      <c r="Y25">
        <v>0</v>
      </c>
      <c r="Z25">
        <v>0</v>
      </c>
      <c r="AA25" t="s">
        <v>39</v>
      </c>
      <c r="AB25">
        <v>202224</v>
      </c>
      <c r="AC25">
        <v>202234</v>
      </c>
      <c r="AD25">
        <v>6</v>
      </c>
      <c r="AG25" t="s">
        <v>40</v>
      </c>
      <c r="AH25" t="s">
        <v>41</v>
      </c>
      <c r="BE25" t="s">
        <v>42</v>
      </c>
      <c r="BF25" t="s">
        <v>43</v>
      </c>
    </row>
    <row r="26" spans="1:58">
      <c r="A26">
        <v>65623</v>
      </c>
      <c r="B26" t="s">
        <v>70</v>
      </c>
      <c r="C26">
        <v>714</v>
      </c>
      <c r="D26" t="s">
        <v>37</v>
      </c>
      <c r="E26" t="s">
        <v>38</v>
      </c>
      <c r="F26">
        <v>1.1080000000000001</v>
      </c>
      <c r="G26">
        <v>56.5</v>
      </c>
      <c r="H26">
        <v>1.034</v>
      </c>
      <c r="I26">
        <v>52.73</v>
      </c>
      <c r="J26">
        <v>0.96799999999999997</v>
      </c>
      <c r="K26">
        <v>49.36</v>
      </c>
      <c r="L26">
        <v>0.95599999999999996</v>
      </c>
      <c r="M26">
        <v>48.75</v>
      </c>
      <c r="N26">
        <v>0.91900000000000004</v>
      </c>
      <c r="O26">
        <v>46.86</v>
      </c>
      <c r="P26">
        <v>51</v>
      </c>
      <c r="Q26">
        <v>1.093</v>
      </c>
      <c r="R26">
        <v>55.74</v>
      </c>
      <c r="S26">
        <v>1.0209999999999999</v>
      </c>
      <c r="T26">
        <v>52.07</v>
      </c>
      <c r="U26">
        <v>0.95599999999999996</v>
      </c>
      <c r="V26">
        <v>48.75</v>
      </c>
      <c r="W26">
        <v>0.94299999999999995</v>
      </c>
      <c r="X26">
        <v>48.09</v>
      </c>
      <c r="Y26">
        <v>0</v>
      </c>
      <c r="Z26">
        <v>0</v>
      </c>
      <c r="AA26" t="s">
        <v>39</v>
      </c>
      <c r="AB26">
        <v>202224</v>
      </c>
      <c r="AC26">
        <v>202234</v>
      </c>
      <c r="AD26">
        <v>6</v>
      </c>
      <c r="AG26" t="s">
        <v>40</v>
      </c>
      <c r="AH26" t="s">
        <v>41</v>
      </c>
      <c r="BE26" t="s">
        <v>42</v>
      </c>
      <c r="BF26" t="s">
        <v>43</v>
      </c>
    </row>
    <row r="27" spans="1:58">
      <c r="A27">
        <v>66798</v>
      </c>
      <c r="B27" t="s">
        <v>71</v>
      </c>
      <c r="C27">
        <v>714</v>
      </c>
      <c r="D27" t="s">
        <v>37</v>
      </c>
      <c r="E27" t="s">
        <v>38</v>
      </c>
      <c r="F27">
        <v>1.0780000000000001</v>
      </c>
      <c r="G27">
        <v>54.97</v>
      </c>
      <c r="H27">
        <v>1.006</v>
      </c>
      <c r="I27">
        <v>51.3</v>
      </c>
      <c r="J27">
        <v>0.94099999999999995</v>
      </c>
      <c r="K27">
        <v>47.99</v>
      </c>
      <c r="L27">
        <v>0.92900000000000005</v>
      </c>
      <c r="M27">
        <v>47.37</v>
      </c>
      <c r="N27">
        <v>0.89300000000000002</v>
      </c>
      <c r="O27">
        <v>45.54</v>
      </c>
      <c r="P27">
        <v>51</v>
      </c>
      <c r="Q27">
        <v>1.0629999999999999</v>
      </c>
      <c r="R27">
        <v>54.21</v>
      </c>
      <c r="S27">
        <v>0.99199999999999999</v>
      </c>
      <c r="T27">
        <v>50.59</v>
      </c>
      <c r="U27">
        <v>0.92900000000000005</v>
      </c>
      <c r="V27">
        <v>47.37</v>
      </c>
      <c r="W27">
        <v>0.91600000000000004</v>
      </c>
      <c r="X27">
        <v>46.71</v>
      </c>
      <c r="Y27">
        <v>0</v>
      </c>
      <c r="Z27">
        <v>0</v>
      </c>
      <c r="AA27" t="s">
        <v>39</v>
      </c>
      <c r="AB27">
        <v>202224</v>
      </c>
      <c r="AC27">
        <v>202234</v>
      </c>
      <c r="AD27">
        <v>6</v>
      </c>
      <c r="AG27" t="s">
        <v>40</v>
      </c>
      <c r="AH27" t="s">
        <v>41</v>
      </c>
      <c r="BE27" t="s">
        <v>42</v>
      </c>
      <c r="BF27" t="s">
        <v>43</v>
      </c>
    </row>
    <row r="28" spans="1:58">
      <c r="A28">
        <v>67572</v>
      </c>
      <c r="B28" t="s">
        <v>72</v>
      </c>
      <c r="C28">
        <v>714</v>
      </c>
      <c r="D28" t="s">
        <v>37</v>
      </c>
      <c r="E28" t="s">
        <v>38</v>
      </c>
      <c r="F28">
        <v>1.0780000000000001</v>
      </c>
      <c r="G28">
        <v>54.97</v>
      </c>
      <c r="H28">
        <v>1.006</v>
      </c>
      <c r="I28">
        <v>51.3</v>
      </c>
      <c r="J28">
        <v>0.94099999999999995</v>
      </c>
      <c r="K28">
        <v>47.99</v>
      </c>
      <c r="L28">
        <v>0.92900000000000005</v>
      </c>
      <c r="M28">
        <v>47.37</v>
      </c>
      <c r="N28">
        <v>0.89300000000000002</v>
      </c>
      <c r="O28">
        <v>45.54</v>
      </c>
      <c r="P28">
        <v>51</v>
      </c>
      <c r="Q28">
        <v>1.0629999999999999</v>
      </c>
      <c r="R28">
        <v>54.21</v>
      </c>
      <c r="S28">
        <v>0.99199999999999999</v>
      </c>
      <c r="T28">
        <v>50.59</v>
      </c>
      <c r="U28">
        <v>0.92900000000000005</v>
      </c>
      <c r="V28">
        <v>47.37</v>
      </c>
      <c r="W28">
        <v>0.91600000000000004</v>
      </c>
      <c r="X28">
        <v>46.71</v>
      </c>
      <c r="Y28">
        <v>0</v>
      </c>
      <c r="Z28">
        <v>0</v>
      </c>
      <c r="AA28" t="s">
        <v>39</v>
      </c>
      <c r="AB28">
        <v>202224</v>
      </c>
      <c r="AC28">
        <v>202234</v>
      </c>
      <c r="AD28">
        <v>6</v>
      </c>
      <c r="AG28" t="s">
        <v>40</v>
      </c>
      <c r="AH28" t="s">
        <v>41</v>
      </c>
      <c r="BE28" t="s">
        <v>42</v>
      </c>
      <c r="BF28" t="s">
        <v>43</v>
      </c>
    </row>
    <row r="29" spans="1:58">
      <c r="A29">
        <v>67579</v>
      </c>
      <c r="B29" t="s">
        <v>73</v>
      </c>
      <c r="C29">
        <v>714</v>
      </c>
      <c r="D29" t="s">
        <v>37</v>
      </c>
      <c r="E29" t="s">
        <v>38</v>
      </c>
      <c r="F29">
        <v>1.139</v>
      </c>
      <c r="G29">
        <v>58.08</v>
      </c>
      <c r="H29">
        <v>1.0640000000000001</v>
      </c>
      <c r="I29">
        <v>54.26</v>
      </c>
      <c r="J29">
        <v>0.997</v>
      </c>
      <c r="K29">
        <v>50.84</v>
      </c>
      <c r="L29">
        <v>0.98399999999999999</v>
      </c>
      <c r="M29">
        <v>50.18</v>
      </c>
      <c r="N29">
        <v>0.94699999999999995</v>
      </c>
      <c r="O29">
        <v>48.29</v>
      </c>
      <c r="P29">
        <v>51</v>
      </c>
      <c r="Q29">
        <v>1.125</v>
      </c>
      <c r="R29">
        <v>57.37</v>
      </c>
      <c r="S29">
        <v>1.05</v>
      </c>
      <c r="T29">
        <v>53.55</v>
      </c>
      <c r="U29">
        <v>0.98399999999999999</v>
      </c>
      <c r="V29">
        <v>50.18</v>
      </c>
      <c r="W29">
        <v>0.97099999999999997</v>
      </c>
      <c r="X29">
        <v>49.52</v>
      </c>
      <c r="Y29">
        <v>0</v>
      </c>
      <c r="Z29">
        <v>0</v>
      </c>
      <c r="AA29" t="s">
        <v>39</v>
      </c>
      <c r="AB29">
        <v>202224</v>
      </c>
      <c r="AC29">
        <v>202234</v>
      </c>
      <c r="AD29">
        <v>6</v>
      </c>
      <c r="AG29" t="s">
        <v>40</v>
      </c>
      <c r="AH29" t="s">
        <v>41</v>
      </c>
      <c r="BE29" t="s">
        <v>42</v>
      </c>
      <c r="BF29" t="s">
        <v>43</v>
      </c>
    </row>
    <row r="30" spans="1:58">
      <c r="A30">
        <v>67633</v>
      </c>
      <c r="B30" t="s">
        <v>74</v>
      </c>
      <c r="C30">
        <v>714</v>
      </c>
      <c r="D30" t="s">
        <v>37</v>
      </c>
      <c r="E30" t="s">
        <v>38</v>
      </c>
      <c r="F30">
        <v>1.0780000000000001</v>
      </c>
      <c r="G30">
        <v>54.97</v>
      </c>
      <c r="H30">
        <v>1.006</v>
      </c>
      <c r="I30">
        <v>51.3</v>
      </c>
      <c r="J30">
        <v>0.94099999999999995</v>
      </c>
      <c r="K30">
        <v>47.99</v>
      </c>
      <c r="L30">
        <v>0.92900000000000005</v>
      </c>
      <c r="M30">
        <v>47.37</v>
      </c>
      <c r="N30">
        <v>0.89300000000000002</v>
      </c>
      <c r="O30">
        <v>45.54</v>
      </c>
      <c r="P30">
        <v>51</v>
      </c>
      <c r="Q30">
        <v>1.0629999999999999</v>
      </c>
      <c r="R30">
        <v>54.21</v>
      </c>
      <c r="S30">
        <v>0.99199999999999999</v>
      </c>
      <c r="T30">
        <v>50.59</v>
      </c>
      <c r="U30">
        <v>0.92900000000000005</v>
      </c>
      <c r="V30">
        <v>47.37</v>
      </c>
      <c r="W30">
        <v>0.91600000000000004</v>
      </c>
      <c r="X30">
        <v>46.71</v>
      </c>
      <c r="Y30">
        <v>0</v>
      </c>
      <c r="Z30">
        <v>0</v>
      </c>
      <c r="AA30" t="s">
        <v>39</v>
      </c>
      <c r="AB30">
        <v>202224</v>
      </c>
      <c r="AC30">
        <v>202234</v>
      </c>
      <c r="AD30">
        <v>6</v>
      </c>
      <c r="AG30" t="s">
        <v>40</v>
      </c>
      <c r="AH30" t="s">
        <v>41</v>
      </c>
      <c r="BE30" t="s">
        <v>42</v>
      </c>
      <c r="BF30" t="s">
        <v>43</v>
      </c>
    </row>
    <row r="31" spans="1:58">
      <c r="A31">
        <v>67673</v>
      </c>
      <c r="B31" t="s">
        <v>75</v>
      </c>
      <c r="C31">
        <v>714</v>
      </c>
      <c r="D31" t="s">
        <v>37</v>
      </c>
      <c r="E31" t="s">
        <v>38</v>
      </c>
      <c r="F31">
        <v>1.0780000000000001</v>
      </c>
      <c r="G31">
        <v>54.97</v>
      </c>
      <c r="H31">
        <v>1.006</v>
      </c>
      <c r="I31">
        <v>51.3</v>
      </c>
      <c r="J31">
        <v>0.94099999999999995</v>
      </c>
      <c r="K31">
        <v>47.99</v>
      </c>
      <c r="L31">
        <v>0.92900000000000005</v>
      </c>
      <c r="M31">
        <v>47.37</v>
      </c>
      <c r="N31">
        <v>0.89300000000000002</v>
      </c>
      <c r="O31">
        <v>45.54</v>
      </c>
      <c r="P31">
        <v>51</v>
      </c>
      <c r="Q31">
        <v>1.0629999999999999</v>
      </c>
      <c r="R31">
        <v>54.21</v>
      </c>
      <c r="S31">
        <v>0.99199999999999999</v>
      </c>
      <c r="T31">
        <v>50.59</v>
      </c>
      <c r="U31">
        <v>0.92900000000000005</v>
      </c>
      <c r="V31">
        <v>47.37</v>
      </c>
      <c r="W31">
        <v>0.91600000000000004</v>
      </c>
      <c r="X31">
        <v>46.71</v>
      </c>
      <c r="Y31">
        <v>0</v>
      </c>
      <c r="Z31">
        <v>0</v>
      </c>
      <c r="AA31" t="s">
        <v>39</v>
      </c>
      <c r="AB31">
        <v>202224</v>
      </c>
      <c r="AC31">
        <v>202234</v>
      </c>
      <c r="AD31">
        <v>6</v>
      </c>
      <c r="AG31" t="s">
        <v>40</v>
      </c>
      <c r="AH31" t="s">
        <v>41</v>
      </c>
      <c r="BE31" t="s">
        <v>42</v>
      </c>
      <c r="BF31" t="s">
        <v>43</v>
      </c>
    </row>
    <row r="32" spans="1:58">
      <c r="A32">
        <v>67678</v>
      </c>
      <c r="B32" t="s">
        <v>76</v>
      </c>
      <c r="C32">
        <v>714</v>
      </c>
      <c r="D32" t="s">
        <v>37</v>
      </c>
      <c r="E32" t="s">
        <v>38</v>
      </c>
      <c r="F32">
        <v>1.0780000000000001</v>
      </c>
      <c r="G32">
        <v>54.97</v>
      </c>
      <c r="H32">
        <v>1.006</v>
      </c>
      <c r="I32">
        <v>51.3</v>
      </c>
      <c r="J32">
        <v>0.94099999999999995</v>
      </c>
      <c r="K32">
        <v>47.99</v>
      </c>
      <c r="L32">
        <v>0.92900000000000005</v>
      </c>
      <c r="M32">
        <v>47.37</v>
      </c>
      <c r="N32">
        <v>0.89300000000000002</v>
      </c>
      <c r="O32">
        <v>45.54</v>
      </c>
      <c r="P32">
        <v>51</v>
      </c>
      <c r="Q32">
        <v>1.0629999999999999</v>
      </c>
      <c r="R32">
        <v>54.21</v>
      </c>
      <c r="S32">
        <v>0.99199999999999999</v>
      </c>
      <c r="T32">
        <v>50.59</v>
      </c>
      <c r="U32">
        <v>0.92900000000000005</v>
      </c>
      <c r="V32">
        <v>47.37</v>
      </c>
      <c r="W32">
        <v>0.91600000000000004</v>
      </c>
      <c r="X32">
        <v>46.71</v>
      </c>
      <c r="Y32">
        <v>0</v>
      </c>
      <c r="Z32">
        <v>0</v>
      </c>
      <c r="AA32" t="s">
        <v>39</v>
      </c>
      <c r="AB32">
        <v>202224</v>
      </c>
      <c r="AC32">
        <v>202234</v>
      </c>
      <c r="AD32">
        <v>6</v>
      </c>
      <c r="AG32" t="s">
        <v>40</v>
      </c>
      <c r="AH32" t="s">
        <v>41</v>
      </c>
      <c r="BE32" t="s">
        <v>42</v>
      </c>
      <c r="BF32" t="s">
        <v>43</v>
      </c>
    </row>
    <row r="33" spans="1:58">
      <c r="A33">
        <v>67679</v>
      </c>
      <c r="B33" t="s">
        <v>77</v>
      </c>
      <c r="C33">
        <v>714</v>
      </c>
      <c r="D33" t="s">
        <v>37</v>
      </c>
      <c r="E33" t="s">
        <v>38</v>
      </c>
      <c r="F33">
        <v>1.0780000000000001</v>
      </c>
      <c r="G33">
        <v>54.97</v>
      </c>
      <c r="H33">
        <v>1.006</v>
      </c>
      <c r="I33">
        <v>51.3</v>
      </c>
      <c r="J33">
        <v>0.94099999999999995</v>
      </c>
      <c r="K33">
        <v>47.99</v>
      </c>
      <c r="L33">
        <v>0.92900000000000005</v>
      </c>
      <c r="M33">
        <v>47.37</v>
      </c>
      <c r="N33">
        <v>0.89300000000000002</v>
      </c>
      <c r="O33">
        <v>45.54</v>
      </c>
      <c r="P33">
        <v>51</v>
      </c>
      <c r="Q33">
        <v>1.0629999999999999</v>
      </c>
      <c r="R33">
        <v>54.21</v>
      </c>
      <c r="S33">
        <v>0.99199999999999999</v>
      </c>
      <c r="T33">
        <v>50.59</v>
      </c>
      <c r="U33">
        <v>0.92900000000000005</v>
      </c>
      <c r="V33">
        <v>47.37</v>
      </c>
      <c r="W33">
        <v>0.91600000000000004</v>
      </c>
      <c r="X33">
        <v>46.71</v>
      </c>
      <c r="Y33">
        <v>0</v>
      </c>
      <c r="Z33">
        <v>0</v>
      </c>
      <c r="AA33" t="s">
        <v>39</v>
      </c>
      <c r="AB33">
        <v>202224</v>
      </c>
      <c r="AC33">
        <v>202234</v>
      </c>
      <c r="AD33">
        <v>6</v>
      </c>
      <c r="AG33" t="s">
        <v>40</v>
      </c>
      <c r="AH33" t="s">
        <v>41</v>
      </c>
      <c r="BE33" t="s">
        <v>42</v>
      </c>
      <c r="BF33" t="s">
        <v>43</v>
      </c>
    </row>
    <row r="34" spans="1:58">
      <c r="A34">
        <v>67684</v>
      </c>
      <c r="B34" t="s">
        <v>78</v>
      </c>
      <c r="C34">
        <v>714</v>
      </c>
      <c r="D34" t="s">
        <v>37</v>
      </c>
      <c r="E34" t="s">
        <v>38</v>
      </c>
      <c r="F34">
        <v>1.0780000000000001</v>
      </c>
      <c r="G34">
        <v>54.97</v>
      </c>
      <c r="H34">
        <v>1.006</v>
      </c>
      <c r="I34">
        <v>51.3</v>
      </c>
      <c r="J34">
        <v>0.94099999999999995</v>
      </c>
      <c r="K34">
        <v>47.99</v>
      </c>
      <c r="L34">
        <v>0.92900000000000005</v>
      </c>
      <c r="M34">
        <v>47.37</v>
      </c>
      <c r="N34">
        <v>0.89300000000000002</v>
      </c>
      <c r="O34">
        <v>45.54</v>
      </c>
      <c r="P34">
        <v>51</v>
      </c>
      <c r="Q34">
        <v>1.0629999999999999</v>
      </c>
      <c r="R34">
        <v>54.21</v>
      </c>
      <c r="S34">
        <v>0.99199999999999999</v>
      </c>
      <c r="T34">
        <v>50.59</v>
      </c>
      <c r="U34">
        <v>0.92900000000000005</v>
      </c>
      <c r="V34">
        <v>47.37</v>
      </c>
      <c r="W34">
        <v>0.91600000000000004</v>
      </c>
      <c r="X34">
        <v>46.71</v>
      </c>
      <c r="Y34">
        <v>0</v>
      </c>
      <c r="Z34">
        <v>0</v>
      </c>
      <c r="AA34" t="s">
        <v>39</v>
      </c>
      <c r="AB34">
        <v>202224</v>
      </c>
      <c r="AC34">
        <v>202234</v>
      </c>
      <c r="AD34">
        <v>6</v>
      </c>
      <c r="AG34" t="s">
        <v>40</v>
      </c>
      <c r="AH34" t="s">
        <v>41</v>
      </c>
      <c r="BE34" t="s">
        <v>42</v>
      </c>
      <c r="BF34" t="s">
        <v>43</v>
      </c>
    </row>
    <row r="35" spans="1:58">
      <c r="A35">
        <v>67694</v>
      </c>
      <c r="B35" t="s">
        <v>79</v>
      </c>
      <c r="C35">
        <v>714</v>
      </c>
      <c r="D35" t="s">
        <v>37</v>
      </c>
      <c r="E35" t="s">
        <v>38</v>
      </c>
      <c r="F35">
        <v>1.139</v>
      </c>
      <c r="G35">
        <v>58.08</v>
      </c>
      <c r="H35">
        <v>1.0640000000000001</v>
      </c>
      <c r="I35">
        <v>54.26</v>
      </c>
      <c r="J35">
        <v>0.997</v>
      </c>
      <c r="K35">
        <v>50.84</v>
      </c>
      <c r="L35">
        <v>0.98399999999999999</v>
      </c>
      <c r="M35">
        <v>50.18</v>
      </c>
      <c r="N35">
        <v>0.94699999999999995</v>
      </c>
      <c r="O35">
        <v>48.29</v>
      </c>
      <c r="P35">
        <v>51</v>
      </c>
      <c r="Q35">
        <v>1.125</v>
      </c>
      <c r="R35">
        <v>57.37</v>
      </c>
      <c r="S35">
        <v>1.05</v>
      </c>
      <c r="T35">
        <v>53.55</v>
      </c>
      <c r="U35">
        <v>0.98399999999999999</v>
      </c>
      <c r="V35">
        <v>50.18</v>
      </c>
      <c r="W35">
        <v>0.97099999999999997</v>
      </c>
      <c r="X35">
        <v>49.52</v>
      </c>
      <c r="Y35">
        <v>0</v>
      </c>
      <c r="Z35">
        <v>0</v>
      </c>
      <c r="AA35" t="s">
        <v>39</v>
      </c>
      <c r="AB35">
        <v>202224</v>
      </c>
      <c r="AC35">
        <v>202234</v>
      </c>
      <c r="AD35">
        <v>6</v>
      </c>
      <c r="AG35" t="s">
        <v>40</v>
      </c>
      <c r="AH35" t="s">
        <v>41</v>
      </c>
      <c r="BE35" t="s">
        <v>42</v>
      </c>
      <c r="BF35" t="s">
        <v>43</v>
      </c>
    </row>
    <row r="36" spans="1:58">
      <c r="A36">
        <v>67695</v>
      </c>
      <c r="B36" t="s">
        <v>80</v>
      </c>
      <c r="C36">
        <v>714</v>
      </c>
      <c r="D36" t="s">
        <v>37</v>
      </c>
      <c r="E36" t="s">
        <v>38</v>
      </c>
      <c r="F36">
        <v>1.0780000000000001</v>
      </c>
      <c r="G36">
        <v>54.97</v>
      </c>
      <c r="H36">
        <v>1.006</v>
      </c>
      <c r="I36">
        <v>51.3</v>
      </c>
      <c r="J36">
        <v>0.94099999999999995</v>
      </c>
      <c r="K36">
        <v>47.99</v>
      </c>
      <c r="L36">
        <v>0.92900000000000005</v>
      </c>
      <c r="M36">
        <v>47.37</v>
      </c>
      <c r="N36">
        <v>0.89300000000000002</v>
      </c>
      <c r="O36">
        <v>45.54</v>
      </c>
      <c r="P36">
        <v>51</v>
      </c>
      <c r="Q36">
        <v>1.0629999999999999</v>
      </c>
      <c r="R36">
        <v>54.21</v>
      </c>
      <c r="S36">
        <v>0.99199999999999999</v>
      </c>
      <c r="T36">
        <v>50.59</v>
      </c>
      <c r="U36">
        <v>0.92900000000000005</v>
      </c>
      <c r="V36">
        <v>47.37</v>
      </c>
      <c r="W36">
        <v>0.91600000000000004</v>
      </c>
      <c r="X36">
        <v>46.71</v>
      </c>
      <c r="Y36">
        <v>0</v>
      </c>
      <c r="Z36">
        <v>0</v>
      </c>
      <c r="AA36" t="s">
        <v>39</v>
      </c>
      <c r="AB36">
        <v>202224</v>
      </c>
      <c r="AC36">
        <v>202234</v>
      </c>
      <c r="AD36">
        <v>6</v>
      </c>
      <c r="AG36" t="s">
        <v>40</v>
      </c>
      <c r="AH36" t="s">
        <v>41</v>
      </c>
      <c r="BE36" t="s">
        <v>42</v>
      </c>
      <c r="BF36" t="s">
        <v>43</v>
      </c>
    </row>
    <row r="37" spans="1:58">
      <c r="A37">
        <v>67700</v>
      </c>
      <c r="B37" t="s">
        <v>81</v>
      </c>
      <c r="C37">
        <v>714</v>
      </c>
      <c r="D37" t="s">
        <v>37</v>
      </c>
      <c r="E37" t="s">
        <v>38</v>
      </c>
      <c r="F37">
        <v>1.0780000000000001</v>
      </c>
      <c r="G37">
        <v>54.97</v>
      </c>
      <c r="H37">
        <v>1.006</v>
      </c>
      <c r="I37">
        <v>51.3</v>
      </c>
      <c r="J37">
        <v>0.94099999999999995</v>
      </c>
      <c r="K37">
        <v>47.99</v>
      </c>
      <c r="L37">
        <v>0.92900000000000005</v>
      </c>
      <c r="M37">
        <v>47.37</v>
      </c>
      <c r="N37">
        <v>0.89300000000000002</v>
      </c>
      <c r="O37">
        <v>45.54</v>
      </c>
      <c r="P37">
        <v>51</v>
      </c>
      <c r="Q37">
        <v>1.0629999999999999</v>
      </c>
      <c r="R37">
        <v>54.21</v>
      </c>
      <c r="S37">
        <v>0.99199999999999999</v>
      </c>
      <c r="T37">
        <v>50.59</v>
      </c>
      <c r="U37">
        <v>0.92900000000000005</v>
      </c>
      <c r="V37">
        <v>47.37</v>
      </c>
      <c r="W37">
        <v>0.91600000000000004</v>
      </c>
      <c r="X37">
        <v>46.71</v>
      </c>
      <c r="Y37">
        <v>0</v>
      </c>
      <c r="Z37">
        <v>0</v>
      </c>
      <c r="AA37" t="s">
        <v>39</v>
      </c>
      <c r="AB37">
        <v>202224</v>
      </c>
      <c r="AC37">
        <v>202234</v>
      </c>
      <c r="AD37">
        <v>6</v>
      </c>
      <c r="AG37" t="s">
        <v>40</v>
      </c>
      <c r="AH37" t="s">
        <v>41</v>
      </c>
      <c r="BE37" t="s">
        <v>42</v>
      </c>
      <c r="BF37" t="s">
        <v>43</v>
      </c>
    </row>
    <row r="38" spans="1:58">
      <c r="A38">
        <v>68207</v>
      </c>
      <c r="B38" t="s">
        <v>82</v>
      </c>
      <c r="C38">
        <v>714</v>
      </c>
      <c r="D38" t="s">
        <v>37</v>
      </c>
      <c r="E38" t="s">
        <v>38</v>
      </c>
      <c r="F38">
        <v>1.018</v>
      </c>
      <c r="G38">
        <v>51.91</v>
      </c>
      <c r="H38">
        <v>0.94899999999999995</v>
      </c>
      <c r="I38">
        <v>48.39</v>
      </c>
      <c r="J38">
        <v>0.88800000000000001</v>
      </c>
      <c r="K38">
        <v>45.28</v>
      </c>
      <c r="L38">
        <v>0.875</v>
      </c>
      <c r="M38">
        <v>44.62</v>
      </c>
      <c r="N38">
        <v>0.84</v>
      </c>
      <c r="O38">
        <v>42.84</v>
      </c>
      <c r="P38">
        <v>51</v>
      </c>
      <c r="Q38">
        <v>1.0029999999999999</v>
      </c>
      <c r="R38">
        <v>51.15</v>
      </c>
      <c r="S38">
        <v>0.93600000000000005</v>
      </c>
      <c r="T38">
        <v>47.73</v>
      </c>
      <c r="U38">
        <v>0.875</v>
      </c>
      <c r="V38">
        <v>44.62</v>
      </c>
      <c r="W38">
        <v>0.86199999999999999</v>
      </c>
      <c r="X38">
        <v>43.96</v>
      </c>
      <c r="Y38">
        <v>0</v>
      </c>
      <c r="Z38">
        <v>0</v>
      </c>
      <c r="AA38" t="s">
        <v>39</v>
      </c>
      <c r="AB38">
        <v>202224</v>
      </c>
      <c r="AC38">
        <v>202234</v>
      </c>
      <c r="AD38">
        <v>6</v>
      </c>
      <c r="AG38" t="s">
        <v>40</v>
      </c>
      <c r="AH38" t="s">
        <v>41</v>
      </c>
      <c r="BE38" t="s">
        <v>42</v>
      </c>
      <c r="BF38" t="s">
        <v>43</v>
      </c>
    </row>
    <row r="39" spans="1:58">
      <c r="A39">
        <v>68633</v>
      </c>
      <c r="B39" t="s">
        <v>83</v>
      </c>
      <c r="C39">
        <v>714</v>
      </c>
      <c r="D39" t="s">
        <v>37</v>
      </c>
      <c r="E39" t="s">
        <v>38</v>
      </c>
      <c r="F39">
        <v>1.0780000000000001</v>
      </c>
      <c r="G39">
        <v>54.97</v>
      </c>
      <c r="H39">
        <v>1.006</v>
      </c>
      <c r="I39">
        <v>51.3</v>
      </c>
      <c r="J39">
        <v>0.94099999999999995</v>
      </c>
      <c r="K39">
        <v>47.99</v>
      </c>
      <c r="L39">
        <v>0.92900000000000005</v>
      </c>
      <c r="M39">
        <v>47.37</v>
      </c>
      <c r="N39">
        <v>0.89300000000000002</v>
      </c>
      <c r="O39">
        <v>45.54</v>
      </c>
      <c r="P39">
        <v>51</v>
      </c>
      <c r="Q39">
        <v>1.0629999999999999</v>
      </c>
      <c r="R39">
        <v>54.21</v>
      </c>
      <c r="S39">
        <v>0.99199999999999999</v>
      </c>
      <c r="T39">
        <v>50.59</v>
      </c>
      <c r="U39">
        <v>0.92900000000000005</v>
      </c>
      <c r="V39">
        <v>47.37</v>
      </c>
      <c r="W39">
        <v>0.91600000000000004</v>
      </c>
      <c r="X39">
        <v>46.71</v>
      </c>
      <c r="Y39">
        <v>0</v>
      </c>
      <c r="Z39">
        <v>0</v>
      </c>
      <c r="AA39" t="s">
        <v>39</v>
      </c>
      <c r="AB39">
        <v>202224</v>
      </c>
      <c r="AC39">
        <v>202234</v>
      </c>
      <c r="AD39">
        <v>6</v>
      </c>
      <c r="AG39" t="s">
        <v>40</v>
      </c>
      <c r="AH39" t="s">
        <v>41</v>
      </c>
      <c r="BE39" t="s">
        <v>42</v>
      </c>
      <c r="BF39" t="s">
        <v>43</v>
      </c>
    </row>
    <row r="40" spans="1:58">
      <c r="A40">
        <v>69853</v>
      </c>
      <c r="B40" t="s">
        <v>84</v>
      </c>
      <c r="C40">
        <v>714</v>
      </c>
      <c r="D40" t="s">
        <v>37</v>
      </c>
      <c r="E40" t="s">
        <v>38</v>
      </c>
      <c r="F40">
        <v>1.5049999999999999</v>
      </c>
      <c r="G40">
        <v>76.75</v>
      </c>
      <c r="H40">
        <v>1.41</v>
      </c>
      <c r="I40">
        <v>71.91</v>
      </c>
      <c r="J40">
        <v>1.325</v>
      </c>
      <c r="K40">
        <v>67.569999999999993</v>
      </c>
      <c r="L40">
        <v>1.3120000000000001</v>
      </c>
      <c r="M40">
        <v>66.91</v>
      </c>
      <c r="N40">
        <v>1.2669999999999999</v>
      </c>
      <c r="O40">
        <v>64.61</v>
      </c>
      <c r="P40">
        <v>51</v>
      </c>
      <c r="Q40">
        <v>1.49</v>
      </c>
      <c r="R40">
        <v>75.989999999999995</v>
      </c>
      <c r="S40">
        <v>1.3959999999999999</v>
      </c>
      <c r="T40">
        <v>71.19</v>
      </c>
      <c r="U40">
        <v>1.3120000000000001</v>
      </c>
      <c r="V40">
        <v>66.91</v>
      </c>
      <c r="W40">
        <v>1.2989999999999999</v>
      </c>
      <c r="X40">
        <v>66.239999999999995</v>
      </c>
      <c r="Y40">
        <v>0</v>
      </c>
      <c r="Z40">
        <v>0</v>
      </c>
      <c r="AA40" t="s">
        <v>39</v>
      </c>
      <c r="AB40">
        <v>202224</v>
      </c>
      <c r="AC40">
        <v>202234</v>
      </c>
      <c r="AD40">
        <v>6</v>
      </c>
      <c r="AG40" t="s">
        <v>40</v>
      </c>
      <c r="AH40" t="s">
        <v>41</v>
      </c>
      <c r="BE40" t="s">
        <v>42</v>
      </c>
      <c r="BF40" t="s">
        <v>43</v>
      </c>
    </row>
    <row r="41" spans="1:58">
      <c r="A41">
        <v>70358</v>
      </c>
      <c r="B41" t="s">
        <v>85</v>
      </c>
      <c r="C41">
        <v>714</v>
      </c>
      <c r="D41" t="s">
        <v>37</v>
      </c>
      <c r="E41" t="s">
        <v>38</v>
      </c>
      <c r="F41">
        <v>1.0780000000000001</v>
      </c>
      <c r="G41">
        <v>54.97</v>
      </c>
      <c r="H41">
        <v>1.006</v>
      </c>
      <c r="I41">
        <v>51.3</v>
      </c>
      <c r="J41">
        <v>0.94099999999999995</v>
      </c>
      <c r="K41">
        <v>47.99</v>
      </c>
      <c r="L41">
        <v>0.92900000000000005</v>
      </c>
      <c r="M41">
        <v>47.37</v>
      </c>
      <c r="N41">
        <v>0.89300000000000002</v>
      </c>
      <c r="O41">
        <v>45.54</v>
      </c>
      <c r="P41">
        <v>51</v>
      </c>
      <c r="Q41">
        <v>1.0629999999999999</v>
      </c>
      <c r="R41">
        <v>54.21</v>
      </c>
      <c r="S41">
        <v>0.99199999999999999</v>
      </c>
      <c r="T41">
        <v>50.59</v>
      </c>
      <c r="U41">
        <v>0.92900000000000005</v>
      </c>
      <c r="V41">
        <v>47.37</v>
      </c>
      <c r="W41">
        <v>0.91600000000000004</v>
      </c>
      <c r="X41">
        <v>46.71</v>
      </c>
      <c r="Y41">
        <v>0</v>
      </c>
      <c r="Z41">
        <v>0</v>
      </c>
      <c r="AA41" t="s">
        <v>39</v>
      </c>
      <c r="AB41">
        <v>202224</v>
      </c>
      <c r="AC41">
        <v>202234</v>
      </c>
      <c r="AD41">
        <v>6</v>
      </c>
      <c r="AG41" t="s">
        <v>40</v>
      </c>
      <c r="AH41" t="s">
        <v>41</v>
      </c>
      <c r="BE41" t="s">
        <v>42</v>
      </c>
      <c r="BF41" t="s">
        <v>43</v>
      </c>
    </row>
    <row r="42" spans="1:58">
      <c r="A42">
        <v>70359</v>
      </c>
      <c r="B42" t="s">
        <v>86</v>
      </c>
      <c r="C42">
        <v>714</v>
      </c>
      <c r="D42" t="s">
        <v>37</v>
      </c>
      <c r="E42" t="s">
        <v>38</v>
      </c>
      <c r="F42">
        <v>1.0780000000000001</v>
      </c>
      <c r="G42">
        <v>54.97</v>
      </c>
      <c r="H42">
        <v>1.006</v>
      </c>
      <c r="I42">
        <v>51.3</v>
      </c>
      <c r="J42">
        <v>0.94099999999999995</v>
      </c>
      <c r="K42">
        <v>47.99</v>
      </c>
      <c r="L42">
        <v>0.92900000000000005</v>
      </c>
      <c r="M42">
        <v>47.37</v>
      </c>
      <c r="N42">
        <v>0.89300000000000002</v>
      </c>
      <c r="O42">
        <v>45.54</v>
      </c>
      <c r="P42">
        <v>51</v>
      </c>
      <c r="Q42">
        <v>1.0629999999999999</v>
      </c>
      <c r="R42">
        <v>54.21</v>
      </c>
      <c r="S42">
        <v>0.99199999999999999</v>
      </c>
      <c r="T42">
        <v>50.59</v>
      </c>
      <c r="U42">
        <v>0.92900000000000005</v>
      </c>
      <c r="V42">
        <v>47.37</v>
      </c>
      <c r="W42">
        <v>0.91600000000000004</v>
      </c>
      <c r="X42">
        <v>46.71</v>
      </c>
      <c r="Y42">
        <v>0</v>
      </c>
      <c r="Z42">
        <v>0</v>
      </c>
      <c r="AA42" t="s">
        <v>39</v>
      </c>
      <c r="AB42">
        <v>202224</v>
      </c>
      <c r="AC42">
        <v>202234</v>
      </c>
      <c r="AD42">
        <v>6</v>
      </c>
      <c r="AG42" t="s">
        <v>40</v>
      </c>
      <c r="AH42" t="s">
        <v>41</v>
      </c>
      <c r="BE42" t="s">
        <v>42</v>
      </c>
      <c r="BF42" t="s">
        <v>43</v>
      </c>
    </row>
    <row r="43" spans="1:58">
      <c r="A43">
        <v>70361</v>
      </c>
      <c r="B43" t="s">
        <v>87</v>
      </c>
      <c r="C43">
        <v>714</v>
      </c>
      <c r="D43" t="s">
        <v>37</v>
      </c>
      <c r="E43" t="s">
        <v>38</v>
      </c>
      <c r="F43">
        <v>1.1080000000000001</v>
      </c>
      <c r="G43">
        <v>56.5</v>
      </c>
      <c r="H43">
        <v>1.034</v>
      </c>
      <c r="I43">
        <v>52.73</v>
      </c>
      <c r="J43">
        <v>0.96799999999999997</v>
      </c>
      <c r="K43">
        <v>49.36</v>
      </c>
      <c r="L43">
        <v>0.95599999999999996</v>
      </c>
      <c r="M43">
        <v>48.75</v>
      </c>
      <c r="N43">
        <v>0.91900000000000004</v>
      </c>
      <c r="O43">
        <v>46.86</v>
      </c>
      <c r="P43">
        <v>51</v>
      </c>
      <c r="Q43">
        <v>1.093</v>
      </c>
      <c r="R43">
        <v>55.74</v>
      </c>
      <c r="S43">
        <v>1.0209999999999999</v>
      </c>
      <c r="T43">
        <v>52.07</v>
      </c>
      <c r="U43">
        <v>0.95599999999999996</v>
      </c>
      <c r="V43">
        <v>48.75</v>
      </c>
      <c r="W43">
        <v>0.94299999999999995</v>
      </c>
      <c r="X43">
        <v>48.09</v>
      </c>
      <c r="Y43">
        <v>0</v>
      </c>
      <c r="Z43">
        <v>0</v>
      </c>
      <c r="AA43" t="s">
        <v>39</v>
      </c>
      <c r="AB43">
        <v>202224</v>
      </c>
      <c r="AC43">
        <v>202234</v>
      </c>
      <c r="AD43">
        <v>6</v>
      </c>
      <c r="AG43" t="s">
        <v>40</v>
      </c>
      <c r="AH43" t="s">
        <v>41</v>
      </c>
      <c r="BE43" t="s">
        <v>42</v>
      </c>
      <c r="BF43" t="s">
        <v>43</v>
      </c>
    </row>
    <row r="44" spans="1:58">
      <c r="A44">
        <v>71617</v>
      </c>
      <c r="B44" t="s">
        <v>88</v>
      </c>
      <c r="C44">
        <v>714</v>
      </c>
      <c r="D44" t="s">
        <v>37</v>
      </c>
      <c r="E44" t="s">
        <v>38</v>
      </c>
      <c r="F44">
        <v>1.1080000000000001</v>
      </c>
      <c r="G44">
        <v>56.5</v>
      </c>
      <c r="H44">
        <v>1.034</v>
      </c>
      <c r="I44">
        <v>52.73</v>
      </c>
      <c r="J44">
        <v>0.96799999999999997</v>
      </c>
      <c r="K44">
        <v>49.36</v>
      </c>
      <c r="L44">
        <v>0.95599999999999996</v>
      </c>
      <c r="M44">
        <v>48.75</v>
      </c>
      <c r="N44">
        <v>0.91900000000000004</v>
      </c>
      <c r="O44">
        <v>46.86</v>
      </c>
      <c r="P44">
        <v>51</v>
      </c>
      <c r="Q44">
        <v>1.093</v>
      </c>
      <c r="R44">
        <v>55.74</v>
      </c>
      <c r="S44">
        <v>1.0209999999999999</v>
      </c>
      <c r="T44">
        <v>52.07</v>
      </c>
      <c r="U44">
        <v>0.95599999999999996</v>
      </c>
      <c r="V44">
        <v>48.75</v>
      </c>
      <c r="W44">
        <v>0.94299999999999995</v>
      </c>
      <c r="X44">
        <v>48.09</v>
      </c>
      <c r="Y44">
        <v>0</v>
      </c>
      <c r="Z44">
        <v>0</v>
      </c>
      <c r="AA44" t="s">
        <v>39</v>
      </c>
      <c r="AB44">
        <v>202224</v>
      </c>
      <c r="AC44">
        <v>202234</v>
      </c>
      <c r="AD44">
        <v>6</v>
      </c>
      <c r="AG44" t="s">
        <v>40</v>
      </c>
      <c r="AH44" t="s">
        <v>41</v>
      </c>
      <c r="BE44" t="s">
        <v>42</v>
      </c>
      <c r="BF44" t="s">
        <v>43</v>
      </c>
    </row>
    <row r="45" spans="1:58">
      <c r="A45">
        <v>71620</v>
      </c>
      <c r="B45" t="s">
        <v>89</v>
      </c>
      <c r="C45">
        <v>714</v>
      </c>
      <c r="D45" t="s">
        <v>37</v>
      </c>
      <c r="E45" t="s">
        <v>38</v>
      </c>
      <c r="F45">
        <v>1.0780000000000001</v>
      </c>
      <c r="G45">
        <v>54.97</v>
      </c>
      <c r="H45">
        <v>1.006</v>
      </c>
      <c r="I45">
        <v>51.3</v>
      </c>
      <c r="J45">
        <v>0.94099999999999995</v>
      </c>
      <c r="K45">
        <v>47.99</v>
      </c>
      <c r="L45">
        <v>0.92900000000000005</v>
      </c>
      <c r="M45">
        <v>47.37</v>
      </c>
      <c r="N45">
        <v>0.89300000000000002</v>
      </c>
      <c r="O45">
        <v>45.54</v>
      </c>
      <c r="P45">
        <v>51</v>
      </c>
      <c r="Q45">
        <v>1.0629999999999999</v>
      </c>
      <c r="R45">
        <v>54.21</v>
      </c>
      <c r="S45">
        <v>0.99199999999999999</v>
      </c>
      <c r="T45">
        <v>50.59</v>
      </c>
      <c r="U45">
        <v>0.92900000000000005</v>
      </c>
      <c r="V45">
        <v>47.37</v>
      </c>
      <c r="W45">
        <v>0.91600000000000004</v>
      </c>
      <c r="X45">
        <v>46.71</v>
      </c>
      <c r="Y45">
        <v>0</v>
      </c>
      <c r="Z45">
        <v>0</v>
      </c>
      <c r="AA45" t="s">
        <v>39</v>
      </c>
      <c r="AB45">
        <v>202224</v>
      </c>
      <c r="AC45">
        <v>202234</v>
      </c>
      <c r="AD45">
        <v>6</v>
      </c>
      <c r="AG45" t="s">
        <v>40</v>
      </c>
      <c r="AH45" t="s">
        <v>41</v>
      </c>
      <c r="BE45" t="s">
        <v>42</v>
      </c>
      <c r="BF45" t="s">
        <v>43</v>
      </c>
    </row>
    <row r="46" spans="1:58">
      <c r="A46">
        <v>71622</v>
      </c>
      <c r="B46" t="s">
        <v>90</v>
      </c>
      <c r="C46">
        <v>714</v>
      </c>
      <c r="D46" t="s">
        <v>37</v>
      </c>
      <c r="E46" t="s">
        <v>38</v>
      </c>
      <c r="F46">
        <v>1.1080000000000001</v>
      </c>
      <c r="G46">
        <v>56.5</v>
      </c>
      <c r="H46">
        <v>1.034</v>
      </c>
      <c r="I46">
        <v>52.73</v>
      </c>
      <c r="J46">
        <v>0.96799999999999997</v>
      </c>
      <c r="K46">
        <v>49.36</v>
      </c>
      <c r="L46">
        <v>0.95599999999999996</v>
      </c>
      <c r="M46">
        <v>48.75</v>
      </c>
      <c r="N46">
        <v>0.91900000000000004</v>
      </c>
      <c r="O46">
        <v>46.86</v>
      </c>
      <c r="P46">
        <v>51</v>
      </c>
      <c r="Q46">
        <v>1.093</v>
      </c>
      <c r="R46">
        <v>55.74</v>
      </c>
      <c r="S46">
        <v>1.0209999999999999</v>
      </c>
      <c r="T46">
        <v>52.07</v>
      </c>
      <c r="U46">
        <v>0.95599999999999996</v>
      </c>
      <c r="V46">
        <v>48.75</v>
      </c>
      <c r="W46">
        <v>0.94299999999999995</v>
      </c>
      <c r="X46">
        <v>48.09</v>
      </c>
      <c r="Y46">
        <v>0</v>
      </c>
      <c r="Z46">
        <v>0</v>
      </c>
      <c r="AA46" t="s">
        <v>39</v>
      </c>
      <c r="AB46">
        <v>202224</v>
      </c>
      <c r="AC46">
        <v>202234</v>
      </c>
      <c r="AD46">
        <v>6</v>
      </c>
      <c r="AG46" t="s">
        <v>40</v>
      </c>
      <c r="AH46" t="s">
        <v>41</v>
      </c>
      <c r="BE46" t="s">
        <v>42</v>
      </c>
      <c r="BF46" t="s">
        <v>43</v>
      </c>
    </row>
    <row r="47" spans="1:58">
      <c r="A47">
        <v>71624</v>
      </c>
      <c r="B47" t="s">
        <v>91</v>
      </c>
      <c r="C47">
        <v>714</v>
      </c>
      <c r="D47" t="s">
        <v>37</v>
      </c>
      <c r="E47" t="s">
        <v>38</v>
      </c>
      <c r="F47">
        <v>1.1080000000000001</v>
      </c>
      <c r="G47">
        <v>56.5</v>
      </c>
      <c r="H47">
        <v>1.034</v>
      </c>
      <c r="I47">
        <v>52.73</v>
      </c>
      <c r="J47">
        <v>0.96799999999999997</v>
      </c>
      <c r="K47">
        <v>49.36</v>
      </c>
      <c r="L47">
        <v>0.95599999999999996</v>
      </c>
      <c r="M47">
        <v>48.75</v>
      </c>
      <c r="N47">
        <v>0.91900000000000004</v>
      </c>
      <c r="O47">
        <v>46.86</v>
      </c>
      <c r="P47">
        <v>51</v>
      </c>
      <c r="Q47">
        <v>1.093</v>
      </c>
      <c r="R47">
        <v>55.74</v>
      </c>
      <c r="S47">
        <v>1.0209999999999999</v>
      </c>
      <c r="T47">
        <v>52.07</v>
      </c>
      <c r="U47">
        <v>0.95599999999999996</v>
      </c>
      <c r="V47">
        <v>48.75</v>
      </c>
      <c r="W47">
        <v>0.94299999999999995</v>
      </c>
      <c r="X47">
        <v>48.09</v>
      </c>
      <c r="Y47">
        <v>0</v>
      </c>
      <c r="Z47">
        <v>0</v>
      </c>
      <c r="AA47" t="s">
        <v>39</v>
      </c>
      <c r="AB47">
        <v>202224</v>
      </c>
      <c r="AC47">
        <v>202234</v>
      </c>
      <c r="AD47">
        <v>6</v>
      </c>
      <c r="AG47" t="s">
        <v>40</v>
      </c>
      <c r="AH47" t="s">
        <v>41</v>
      </c>
      <c r="BE47" t="s">
        <v>42</v>
      </c>
      <c r="BF47" t="s">
        <v>43</v>
      </c>
    </row>
    <row r="48" spans="1:58">
      <c r="A48">
        <v>71630</v>
      </c>
      <c r="B48" t="s">
        <v>92</v>
      </c>
      <c r="C48">
        <v>714</v>
      </c>
      <c r="D48" t="s">
        <v>37</v>
      </c>
      <c r="E48" t="s">
        <v>38</v>
      </c>
      <c r="F48">
        <v>1.1080000000000001</v>
      </c>
      <c r="G48">
        <v>56.5</v>
      </c>
      <c r="H48">
        <v>1.034</v>
      </c>
      <c r="I48">
        <v>52.73</v>
      </c>
      <c r="J48">
        <v>0.96799999999999997</v>
      </c>
      <c r="K48">
        <v>49.36</v>
      </c>
      <c r="L48">
        <v>0.95599999999999996</v>
      </c>
      <c r="M48">
        <v>48.75</v>
      </c>
      <c r="N48">
        <v>0.91900000000000004</v>
      </c>
      <c r="O48">
        <v>46.86</v>
      </c>
      <c r="P48">
        <v>51</v>
      </c>
      <c r="Q48">
        <v>1.093</v>
      </c>
      <c r="R48">
        <v>55.74</v>
      </c>
      <c r="S48">
        <v>1.0209999999999999</v>
      </c>
      <c r="T48">
        <v>52.07</v>
      </c>
      <c r="U48">
        <v>0.95599999999999996</v>
      </c>
      <c r="V48">
        <v>48.75</v>
      </c>
      <c r="W48">
        <v>0.94299999999999995</v>
      </c>
      <c r="X48">
        <v>48.09</v>
      </c>
      <c r="Y48">
        <v>0</v>
      </c>
      <c r="Z48">
        <v>0</v>
      </c>
      <c r="AA48" t="s">
        <v>39</v>
      </c>
      <c r="AB48">
        <v>202224</v>
      </c>
      <c r="AC48">
        <v>202234</v>
      </c>
      <c r="AD48">
        <v>6</v>
      </c>
      <c r="AG48" t="s">
        <v>40</v>
      </c>
      <c r="AH48" t="s">
        <v>41</v>
      </c>
      <c r="BE48" t="s">
        <v>42</v>
      </c>
      <c r="BF48" t="s">
        <v>43</v>
      </c>
    </row>
    <row r="49" spans="1:58">
      <c r="A49">
        <v>72233</v>
      </c>
      <c r="B49" t="s">
        <v>93</v>
      </c>
      <c r="C49">
        <v>714</v>
      </c>
      <c r="D49" t="s">
        <v>37</v>
      </c>
      <c r="E49" t="s">
        <v>38</v>
      </c>
      <c r="F49">
        <v>1.0780000000000001</v>
      </c>
      <c r="G49">
        <v>54.97</v>
      </c>
      <c r="H49">
        <v>1.006</v>
      </c>
      <c r="I49">
        <v>51.3</v>
      </c>
      <c r="J49">
        <v>0.94099999999999995</v>
      </c>
      <c r="K49">
        <v>47.99</v>
      </c>
      <c r="L49">
        <v>0.92900000000000005</v>
      </c>
      <c r="M49">
        <v>47.37</v>
      </c>
      <c r="N49">
        <v>0.89300000000000002</v>
      </c>
      <c r="O49">
        <v>45.54</v>
      </c>
      <c r="P49">
        <v>51</v>
      </c>
      <c r="Q49">
        <v>1.0629999999999999</v>
      </c>
      <c r="R49">
        <v>54.21</v>
      </c>
      <c r="S49">
        <v>0.99199999999999999</v>
      </c>
      <c r="T49">
        <v>50.59</v>
      </c>
      <c r="U49">
        <v>0.92900000000000005</v>
      </c>
      <c r="V49">
        <v>47.37</v>
      </c>
      <c r="W49">
        <v>0.91600000000000004</v>
      </c>
      <c r="X49">
        <v>46.71</v>
      </c>
      <c r="Y49">
        <v>0</v>
      </c>
      <c r="Z49">
        <v>0</v>
      </c>
      <c r="AA49" t="s">
        <v>39</v>
      </c>
      <c r="AB49">
        <v>202224</v>
      </c>
      <c r="AC49">
        <v>202234</v>
      </c>
      <c r="AD49">
        <v>6</v>
      </c>
      <c r="AG49" t="s">
        <v>40</v>
      </c>
      <c r="AH49" t="s">
        <v>41</v>
      </c>
      <c r="BE49" t="s">
        <v>42</v>
      </c>
      <c r="BF49" t="s">
        <v>43</v>
      </c>
    </row>
    <row r="50" spans="1:58">
      <c r="A50">
        <v>72238</v>
      </c>
      <c r="B50" t="s">
        <v>94</v>
      </c>
      <c r="C50">
        <v>714</v>
      </c>
      <c r="D50" t="s">
        <v>37</v>
      </c>
      <c r="E50" t="s">
        <v>38</v>
      </c>
      <c r="F50">
        <v>1.0780000000000001</v>
      </c>
      <c r="G50">
        <v>54.97</v>
      </c>
      <c r="H50">
        <v>1.006</v>
      </c>
      <c r="I50">
        <v>51.3</v>
      </c>
      <c r="J50">
        <v>0.94099999999999995</v>
      </c>
      <c r="K50">
        <v>47.99</v>
      </c>
      <c r="L50">
        <v>0.92900000000000005</v>
      </c>
      <c r="M50">
        <v>47.37</v>
      </c>
      <c r="N50">
        <v>0.89300000000000002</v>
      </c>
      <c r="O50">
        <v>45.54</v>
      </c>
      <c r="P50">
        <v>51</v>
      </c>
      <c r="Q50">
        <v>1.0629999999999999</v>
      </c>
      <c r="R50">
        <v>54.21</v>
      </c>
      <c r="S50">
        <v>0.99199999999999999</v>
      </c>
      <c r="T50">
        <v>50.59</v>
      </c>
      <c r="U50">
        <v>0.92900000000000005</v>
      </c>
      <c r="V50">
        <v>47.37</v>
      </c>
      <c r="W50">
        <v>0.91600000000000004</v>
      </c>
      <c r="X50">
        <v>46.71</v>
      </c>
      <c r="Y50">
        <v>0</v>
      </c>
      <c r="Z50">
        <v>0</v>
      </c>
      <c r="AA50" t="s">
        <v>39</v>
      </c>
      <c r="AB50">
        <v>202224</v>
      </c>
      <c r="AC50">
        <v>202234</v>
      </c>
      <c r="AD50">
        <v>6</v>
      </c>
      <c r="AG50" t="s">
        <v>40</v>
      </c>
      <c r="AH50" t="s">
        <v>41</v>
      </c>
      <c r="BE50" t="s">
        <v>42</v>
      </c>
      <c r="BF50" t="s">
        <v>43</v>
      </c>
    </row>
    <row r="51" spans="1:58">
      <c r="A51">
        <v>72754</v>
      </c>
      <c r="B51" t="s">
        <v>95</v>
      </c>
      <c r="C51">
        <v>714</v>
      </c>
      <c r="D51" t="s">
        <v>37</v>
      </c>
      <c r="E51" t="s">
        <v>38</v>
      </c>
      <c r="F51">
        <v>1.1080000000000001</v>
      </c>
      <c r="G51">
        <v>56.5</v>
      </c>
      <c r="H51">
        <v>1.034</v>
      </c>
      <c r="I51">
        <v>52.73</v>
      </c>
      <c r="J51">
        <v>0.96799999999999997</v>
      </c>
      <c r="K51">
        <v>49.36</v>
      </c>
      <c r="L51">
        <v>0.95599999999999996</v>
      </c>
      <c r="M51">
        <v>48.75</v>
      </c>
      <c r="N51">
        <v>0.91900000000000004</v>
      </c>
      <c r="O51">
        <v>46.86</v>
      </c>
      <c r="P51">
        <v>51</v>
      </c>
      <c r="Q51">
        <v>1.093</v>
      </c>
      <c r="R51">
        <v>55.74</v>
      </c>
      <c r="S51">
        <v>1.0209999999999999</v>
      </c>
      <c r="T51">
        <v>52.07</v>
      </c>
      <c r="U51">
        <v>0.95599999999999996</v>
      </c>
      <c r="V51">
        <v>48.75</v>
      </c>
      <c r="W51">
        <v>0.94299999999999995</v>
      </c>
      <c r="X51">
        <v>48.09</v>
      </c>
      <c r="Y51">
        <v>0</v>
      </c>
      <c r="Z51">
        <v>0</v>
      </c>
      <c r="AA51" t="s">
        <v>39</v>
      </c>
      <c r="AB51">
        <v>202224</v>
      </c>
      <c r="AC51">
        <v>202234</v>
      </c>
      <c r="AD51">
        <v>6</v>
      </c>
      <c r="AG51" t="s">
        <v>40</v>
      </c>
      <c r="AH51" t="s">
        <v>41</v>
      </c>
      <c r="BE51" t="s">
        <v>42</v>
      </c>
      <c r="BF51" t="s">
        <v>43</v>
      </c>
    </row>
    <row r="52" spans="1:58">
      <c r="A52">
        <v>73193</v>
      </c>
      <c r="B52" t="s">
        <v>96</v>
      </c>
      <c r="C52">
        <v>714</v>
      </c>
      <c r="D52" t="s">
        <v>37</v>
      </c>
      <c r="E52" t="s">
        <v>38</v>
      </c>
      <c r="F52">
        <v>1.1080000000000001</v>
      </c>
      <c r="G52">
        <v>56.5</v>
      </c>
      <c r="H52">
        <v>1.034</v>
      </c>
      <c r="I52">
        <v>52.73</v>
      </c>
      <c r="J52">
        <v>0.96799999999999997</v>
      </c>
      <c r="K52">
        <v>49.36</v>
      </c>
      <c r="L52">
        <v>0.95599999999999996</v>
      </c>
      <c r="M52">
        <v>48.75</v>
      </c>
      <c r="N52">
        <v>0.91900000000000004</v>
      </c>
      <c r="O52">
        <v>46.86</v>
      </c>
      <c r="P52">
        <v>51</v>
      </c>
      <c r="Q52">
        <v>1.093</v>
      </c>
      <c r="R52">
        <v>55.74</v>
      </c>
      <c r="S52">
        <v>1.0209999999999999</v>
      </c>
      <c r="T52">
        <v>52.07</v>
      </c>
      <c r="U52">
        <v>0.95599999999999996</v>
      </c>
      <c r="V52">
        <v>48.75</v>
      </c>
      <c r="W52">
        <v>0.94299999999999995</v>
      </c>
      <c r="X52">
        <v>48.09</v>
      </c>
      <c r="Y52">
        <v>0</v>
      </c>
      <c r="Z52">
        <v>0</v>
      </c>
      <c r="AA52" t="s">
        <v>39</v>
      </c>
      <c r="AB52">
        <v>202224</v>
      </c>
      <c r="AC52">
        <v>202234</v>
      </c>
      <c r="AD52">
        <v>6</v>
      </c>
      <c r="AG52" t="s">
        <v>40</v>
      </c>
      <c r="AH52" t="s">
        <v>41</v>
      </c>
      <c r="BE52" t="s">
        <v>42</v>
      </c>
      <c r="BF52" t="s">
        <v>43</v>
      </c>
    </row>
    <row r="53" spans="1:58">
      <c r="A53">
        <v>73206</v>
      </c>
      <c r="B53" t="s">
        <v>97</v>
      </c>
      <c r="C53">
        <v>714</v>
      </c>
      <c r="D53" t="s">
        <v>37</v>
      </c>
      <c r="E53" t="s">
        <v>38</v>
      </c>
      <c r="F53">
        <v>1.1080000000000001</v>
      </c>
      <c r="G53">
        <v>56.5</v>
      </c>
      <c r="H53">
        <v>1.034</v>
      </c>
      <c r="I53">
        <v>52.73</v>
      </c>
      <c r="J53">
        <v>0.96799999999999997</v>
      </c>
      <c r="K53">
        <v>49.36</v>
      </c>
      <c r="L53">
        <v>0.95599999999999996</v>
      </c>
      <c r="M53">
        <v>48.75</v>
      </c>
      <c r="N53">
        <v>0.91900000000000004</v>
      </c>
      <c r="O53">
        <v>46.86</v>
      </c>
      <c r="P53">
        <v>51</v>
      </c>
      <c r="Q53">
        <v>1.093</v>
      </c>
      <c r="R53">
        <v>55.74</v>
      </c>
      <c r="S53">
        <v>1.0209999999999999</v>
      </c>
      <c r="T53">
        <v>52.07</v>
      </c>
      <c r="U53">
        <v>0.95599999999999996</v>
      </c>
      <c r="V53">
        <v>48.75</v>
      </c>
      <c r="W53">
        <v>0.94299999999999995</v>
      </c>
      <c r="X53">
        <v>48.09</v>
      </c>
      <c r="Y53">
        <v>0</v>
      </c>
      <c r="Z53">
        <v>0</v>
      </c>
      <c r="AA53" t="s">
        <v>39</v>
      </c>
      <c r="AB53">
        <v>202224</v>
      </c>
      <c r="AC53">
        <v>202234</v>
      </c>
      <c r="AD53">
        <v>6</v>
      </c>
      <c r="AG53" t="s">
        <v>40</v>
      </c>
      <c r="AH53" t="s">
        <v>41</v>
      </c>
      <c r="BE53" t="s">
        <v>42</v>
      </c>
      <c r="BF53" t="s">
        <v>43</v>
      </c>
    </row>
    <row r="54" spans="1:58">
      <c r="A54">
        <v>74883</v>
      </c>
      <c r="B54" t="s">
        <v>98</v>
      </c>
      <c r="C54">
        <v>714</v>
      </c>
      <c r="D54" t="s">
        <v>37</v>
      </c>
      <c r="E54" t="s">
        <v>38</v>
      </c>
      <c r="F54">
        <v>1.0780000000000001</v>
      </c>
      <c r="G54">
        <v>54.97</v>
      </c>
      <c r="H54">
        <v>1.006</v>
      </c>
      <c r="I54">
        <v>51.3</v>
      </c>
      <c r="J54">
        <v>0.94099999999999995</v>
      </c>
      <c r="K54">
        <v>47.99</v>
      </c>
      <c r="L54">
        <v>0.92900000000000005</v>
      </c>
      <c r="M54">
        <v>47.37</v>
      </c>
      <c r="N54">
        <v>0.89300000000000002</v>
      </c>
      <c r="O54">
        <v>45.54</v>
      </c>
      <c r="P54">
        <v>51</v>
      </c>
      <c r="Q54">
        <v>1.0629999999999999</v>
      </c>
      <c r="R54">
        <v>54.21</v>
      </c>
      <c r="S54">
        <v>0.99199999999999999</v>
      </c>
      <c r="T54">
        <v>50.59</v>
      </c>
      <c r="U54">
        <v>0.92900000000000005</v>
      </c>
      <c r="V54">
        <v>47.37</v>
      </c>
      <c r="W54">
        <v>0.91600000000000004</v>
      </c>
      <c r="X54">
        <v>46.71</v>
      </c>
      <c r="Y54">
        <v>0</v>
      </c>
      <c r="Z54">
        <v>0</v>
      </c>
      <c r="AA54" t="s">
        <v>39</v>
      </c>
      <c r="AB54">
        <v>202224</v>
      </c>
      <c r="AC54">
        <v>202234</v>
      </c>
      <c r="AD54">
        <v>6</v>
      </c>
      <c r="AG54" t="s">
        <v>40</v>
      </c>
      <c r="AH54" t="s">
        <v>41</v>
      </c>
      <c r="BE54" t="s">
        <v>42</v>
      </c>
      <c r="BF54" t="s">
        <v>43</v>
      </c>
    </row>
    <row r="55" spans="1:58">
      <c r="A55">
        <v>74884</v>
      </c>
      <c r="B55" t="s">
        <v>99</v>
      </c>
      <c r="C55">
        <v>714</v>
      </c>
      <c r="D55" t="s">
        <v>37</v>
      </c>
      <c r="E55" t="s">
        <v>38</v>
      </c>
      <c r="F55">
        <v>1.0780000000000001</v>
      </c>
      <c r="G55">
        <v>54.97</v>
      </c>
      <c r="H55">
        <v>1.006</v>
      </c>
      <c r="I55">
        <v>51.3</v>
      </c>
      <c r="J55">
        <v>0.94099999999999995</v>
      </c>
      <c r="K55">
        <v>47.99</v>
      </c>
      <c r="L55">
        <v>0.92900000000000005</v>
      </c>
      <c r="M55">
        <v>47.37</v>
      </c>
      <c r="N55">
        <v>0.89300000000000002</v>
      </c>
      <c r="O55">
        <v>45.54</v>
      </c>
      <c r="P55">
        <v>51</v>
      </c>
      <c r="Q55">
        <v>1.0629999999999999</v>
      </c>
      <c r="R55">
        <v>54.21</v>
      </c>
      <c r="S55">
        <v>0.99199999999999999</v>
      </c>
      <c r="T55">
        <v>50.59</v>
      </c>
      <c r="U55">
        <v>0.92900000000000005</v>
      </c>
      <c r="V55">
        <v>47.37</v>
      </c>
      <c r="W55">
        <v>0.91600000000000004</v>
      </c>
      <c r="X55">
        <v>46.71</v>
      </c>
      <c r="Y55">
        <v>0</v>
      </c>
      <c r="Z55">
        <v>0</v>
      </c>
      <c r="AA55" t="s">
        <v>39</v>
      </c>
      <c r="AB55">
        <v>202224</v>
      </c>
      <c r="AC55">
        <v>202234</v>
      </c>
      <c r="AD55">
        <v>6</v>
      </c>
      <c r="AG55" t="s">
        <v>40</v>
      </c>
      <c r="AH55" t="s">
        <v>41</v>
      </c>
      <c r="BE55" t="s">
        <v>42</v>
      </c>
      <c r="BF55" t="s">
        <v>43</v>
      </c>
    </row>
    <row r="56" spans="1:58">
      <c r="A56">
        <v>74891</v>
      </c>
      <c r="B56" t="s">
        <v>100</v>
      </c>
      <c r="C56">
        <v>714</v>
      </c>
      <c r="D56" t="s">
        <v>37</v>
      </c>
      <c r="E56" t="s">
        <v>38</v>
      </c>
      <c r="F56">
        <v>1.1080000000000001</v>
      </c>
      <c r="G56">
        <v>56.5</v>
      </c>
      <c r="H56">
        <v>1.034</v>
      </c>
      <c r="I56">
        <v>52.73</v>
      </c>
      <c r="J56">
        <v>0.96799999999999997</v>
      </c>
      <c r="K56">
        <v>49.36</v>
      </c>
      <c r="L56">
        <v>0.95599999999999996</v>
      </c>
      <c r="M56">
        <v>48.75</v>
      </c>
      <c r="N56">
        <v>0.91900000000000004</v>
      </c>
      <c r="O56">
        <v>46.86</v>
      </c>
      <c r="P56">
        <v>51</v>
      </c>
      <c r="Q56">
        <v>1.093</v>
      </c>
      <c r="R56">
        <v>55.74</v>
      </c>
      <c r="S56">
        <v>1.0209999999999999</v>
      </c>
      <c r="T56">
        <v>52.07</v>
      </c>
      <c r="U56">
        <v>0.95599999999999996</v>
      </c>
      <c r="V56">
        <v>48.75</v>
      </c>
      <c r="W56">
        <v>0.94299999999999995</v>
      </c>
      <c r="X56">
        <v>48.09</v>
      </c>
      <c r="Y56">
        <v>0</v>
      </c>
      <c r="Z56">
        <v>0</v>
      </c>
      <c r="AA56" t="s">
        <v>39</v>
      </c>
      <c r="AB56">
        <v>202224</v>
      </c>
      <c r="AC56">
        <v>202234</v>
      </c>
      <c r="AD56">
        <v>6</v>
      </c>
      <c r="AG56" t="s">
        <v>40</v>
      </c>
      <c r="AH56" t="s">
        <v>41</v>
      </c>
      <c r="BE56" t="s">
        <v>42</v>
      </c>
      <c r="BF56" t="s">
        <v>43</v>
      </c>
    </row>
    <row r="57" spans="1:58">
      <c r="A57">
        <v>74892</v>
      </c>
      <c r="B57" t="s">
        <v>101</v>
      </c>
      <c r="C57">
        <v>714</v>
      </c>
      <c r="D57" t="s">
        <v>37</v>
      </c>
      <c r="E57" t="s">
        <v>38</v>
      </c>
      <c r="F57">
        <v>1.1080000000000001</v>
      </c>
      <c r="G57">
        <v>56.5</v>
      </c>
      <c r="H57">
        <v>1.034</v>
      </c>
      <c r="I57">
        <v>52.73</v>
      </c>
      <c r="J57">
        <v>0.96799999999999997</v>
      </c>
      <c r="K57">
        <v>49.36</v>
      </c>
      <c r="L57">
        <v>0.95599999999999996</v>
      </c>
      <c r="M57">
        <v>48.75</v>
      </c>
      <c r="N57">
        <v>0.91900000000000004</v>
      </c>
      <c r="O57">
        <v>46.86</v>
      </c>
      <c r="P57">
        <v>51</v>
      </c>
      <c r="Q57">
        <v>1.093</v>
      </c>
      <c r="R57">
        <v>55.74</v>
      </c>
      <c r="S57">
        <v>1.0209999999999999</v>
      </c>
      <c r="T57">
        <v>52.07</v>
      </c>
      <c r="U57">
        <v>0.95599999999999996</v>
      </c>
      <c r="V57">
        <v>48.75</v>
      </c>
      <c r="W57">
        <v>0.94299999999999995</v>
      </c>
      <c r="X57">
        <v>48.09</v>
      </c>
      <c r="Y57">
        <v>0</v>
      </c>
      <c r="Z57">
        <v>0</v>
      </c>
      <c r="AA57" t="s">
        <v>39</v>
      </c>
      <c r="AB57">
        <v>202224</v>
      </c>
      <c r="AC57">
        <v>202234</v>
      </c>
      <c r="AD57">
        <v>6</v>
      </c>
      <c r="AG57" t="s">
        <v>40</v>
      </c>
      <c r="AH57" t="s">
        <v>41</v>
      </c>
      <c r="BE57" t="s">
        <v>42</v>
      </c>
      <c r="BF57" t="s">
        <v>43</v>
      </c>
    </row>
    <row r="58" spans="1:58">
      <c r="A58">
        <v>76492</v>
      </c>
      <c r="B58" t="s">
        <v>102</v>
      </c>
      <c r="C58">
        <v>714</v>
      </c>
      <c r="D58" t="s">
        <v>37</v>
      </c>
      <c r="E58" t="s">
        <v>38</v>
      </c>
      <c r="F58">
        <v>1.5049999999999999</v>
      </c>
      <c r="G58">
        <v>76.75</v>
      </c>
      <c r="H58">
        <v>1.41</v>
      </c>
      <c r="I58">
        <v>71.91</v>
      </c>
      <c r="J58">
        <v>1.325</v>
      </c>
      <c r="K58">
        <v>67.569999999999993</v>
      </c>
      <c r="L58">
        <v>1.3120000000000001</v>
      </c>
      <c r="M58">
        <v>66.91</v>
      </c>
      <c r="N58">
        <v>1.2669999999999999</v>
      </c>
      <c r="O58">
        <v>64.61</v>
      </c>
      <c r="P58">
        <v>51</v>
      </c>
      <c r="Q58">
        <v>1.49</v>
      </c>
      <c r="R58">
        <v>75.989999999999995</v>
      </c>
      <c r="S58">
        <v>1.3959999999999999</v>
      </c>
      <c r="T58">
        <v>71.19</v>
      </c>
      <c r="U58">
        <v>1.3120000000000001</v>
      </c>
      <c r="V58">
        <v>66.91</v>
      </c>
      <c r="W58">
        <v>1.2989999999999999</v>
      </c>
      <c r="X58">
        <v>66.239999999999995</v>
      </c>
      <c r="Y58">
        <v>0</v>
      </c>
      <c r="Z58">
        <v>0</v>
      </c>
      <c r="AA58" t="s">
        <v>39</v>
      </c>
      <c r="AB58">
        <v>202224</v>
      </c>
      <c r="AC58">
        <v>202234</v>
      </c>
      <c r="AD58">
        <v>6</v>
      </c>
      <c r="AG58" t="s">
        <v>40</v>
      </c>
      <c r="AH58" t="s">
        <v>41</v>
      </c>
      <c r="BE58" t="s">
        <v>42</v>
      </c>
      <c r="BF58" t="s">
        <v>43</v>
      </c>
    </row>
    <row r="59" spans="1:58">
      <c r="A59">
        <v>76493</v>
      </c>
      <c r="B59" t="s">
        <v>103</v>
      </c>
      <c r="C59">
        <v>714</v>
      </c>
      <c r="D59" t="s">
        <v>37</v>
      </c>
      <c r="E59" t="s">
        <v>38</v>
      </c>
      <c r="F59">
        <v>1.139</v>
      </c>
      <c r="G59">
        <v>58.08</v>
      </c>
      <c r="H59">
        <v>1.0640000000000001</v>
      </c>
      <c r="I59">
        <v>54.26</v>
      </c>
      <c r="J59">
        <v>0.997</v>
      </c>
      <c r="K59">
        <v>50.84</v>
      </c>
      <c r="L59">
        <v>0.98399999999999999</v>
      </c>
      <c r="M59">
        <v>50.18</v>
      </c>
      <c r="N59">
        <v>0.94699999999999995</v>
      </c>
      <c r="O59">
        <v>48.29</v>
      </c>
      <c r="P59">
        <v>51</v>
      </c>
      <c r="Q59">
        <v>1.125</v>
      </c>
      <c r="R59">
        <v>57.37</v>
      </c>
      <c r="S59">
        <v>1.05</v>
      </c>
      <c r="T59">
        <v>53.55</v>
      </c>
      <c r="U59">
        <v>0.98399999999999999</v>
      </c>
      <c r="V59">
        <v>50.18</v>
      </c>
      <c r="W59">
        <v>0.97099999999999997</v>
      </c>
      <c r="X59">
        <v>49.52</v>
      </c>
      <c r="Y59">
        <v>0</v>
      </c>
      <c r="Z59">
        <v>0</v>
      </c>
      <c r="AA59" t="s">
        <v>39</v>
      </c>
      <c r="AB59">
        <v>202224</v>
      </c>
      <c r="AC59">
        <v>202234</v>
      </c>
      <c r="AD59">
        <v>6</v>
      </c>
      <c r="AG59" t="s">
        <v>40</v>
      </c>
      <c r="AH59" t="s">
        <v>41</v>
      </c>
      <c r="BE59" t="s">
        <v>42</v>
      </c>
      <c r="BF59" t="s">
        <v>43</v>
      </c>
    </row>
    <row r="60" spans="1:58">
      <c r="A60">
        <v>76504</v>
      </c>
      <c r="B60" t="s">
        <v>104</v>
      </c>
      <c r="C60">
        <v>714</v>
      </c>
      <c r="D60" t="s">
        <v>37</v>
      </c>
      <c r="E60" t="s">
        <v>38</v>
      </c>
      <c r="F60">
        <v>1.0780000000000001</v>
      </c>
      <c r="G60">
        <v>54.97</v>
      </c>
      <c r="H60">
        <v>1.006</v>
      </c>
      <c r="I60">
        <v>51.3</v>
      </c>
      <c r="J60">
        <v>0.94099999999999995</v>
      </c>
      <c r="K60">
        <v>47.99</v>
      </c>
      <c r="L60">
        <v>0.92900000000000005</v>
      </c>
      <c r="M60">
        <v>47.37</v>
      </c>
      <c r="N60">
        <v>0.89300000000000002</v>
      </c>
      <c r="O60">
        <v>45.54</v>
      </c>
      <c r="P60">
        <v>51</v>
      </c>
      <c r="Q60">
        <v>1.0629999999999999</v>
      </c>
      <c r="R60">
        <v>54.21</v>
      </c>
      <c r="S60">
        <v>0.99199999999999999</v>
      </c>
      <c r="T60">
        <v>50.59</v>
      </c>
      <c r="U60">
        <v>0.92900000000000005</v>
      </c>
      <c r="V60">
        <v>47.37</v>
      </c>
      <c r="W60">
        <v>0.91600000000000004</v>
      </c>
      <c r="X60">
        <v>46.71</v>
      </c>
      <c r="Y60">
        <v>0</v>
      </c>
      <c r="Z60">
        <v>0</v>
      </c>
      <c r="AA60" t="s">
        <v>39</v>
      </c>
      <c r="AB60">
        <v>202224</v>
      </c>
      <c r="AC60">
        <v>202234</v>
      </c>
      <c r="AD60">
        <v>6</v>
      </c>
      <c r="AG60" t="s">
        <v>40</v>
      </c>
      <c r="AH60" t="s">
        <v>41</v>
      </c>
      <c r="BE60" t="s">
        <v>42</v>
      </c>
      <c r="BF60" t="s">
        <v>43</v>
      </c>
    </row>
    <row r="61" spans="1:58">
      <c r="A61">
        <v>76506</v>
      </c>
      <c r="B61" t="s">
        <v>105</v>
      </c>
      <c r="C61">
        <v>714</v>
      </c>
      <c r="D61" t="s">
        <v>37</v>
      </c>
      <c r="E61" t="s">
        <v>38</v>
      </c>
      <c r="F61">
        <v>1.0780000000000001</v>
      </c>
      <c r="G61">
        <v>54.97</v>
      </c>
      <c r="H61">
        <v>1.006</v>
      </c>
      <c r="I61">
        <v>51.3</v>
      </c>
      <c r="J61">
        <v>0.94099999999999995</v>
      </c>
      <c r="K61">
        <v>47.99</v>
      </c>
      <c r="L61">
        <v>0.92900000000000005</v>
      </c>
      <c r="M61">
        <v>47.37</v>
      </c>
      <c r="N61">
        <v>0.89300000000000002</v>
      </c>
      <c r="O61">
        <v>45.54</v>
      </c>
      <c r="P61">
        <v>51</v>
      </c>
      <c r="Q61">
        <v>1.0629999999999999</v>
      </c>
      <c r="R61">
        <v>54.21</v>
      </c>
      <c r="S61">
        <v>0.99199999999999999</v>
      </c>
      <c r="T61">
        <v>50.59</v>
      </c>
      <c r="U61">
        <v>0.92900000000000005</v>
      </c>
      <c r="V61">
        <v>47.37</v>
      </c>
      <c r="W61">
        <v>0.91600000000000004</v>
      </c>
      <c r="X61">
        <v>46.71</v>
      </c>
      <c r="Y61">
        <v>0</v>
      </c>
      <c r="Z61">
        <v>0</v>
      </c>
      <c r="AA61" t="s">
        <v>39</v>
      </c>
      <c r="AB61">
        <v>202224</v>
      </c>
      <c r="AC61">
        <v>202234</v>
      </c>
      <c r="AD61">
        <v>6</v>
      </c>
      <c r="AG61" t="s">
        <v>40</v>
      </c>
      <c r="AH61" t="s">
        <v>41</v>
      </c>
      <c r="BE61" t="s">
        <v>42</v>
      </c>
      <c r="BF61" t="s">
        <v>43</v>
      </c>
    </row>
    <row r="62" spans="1:58">
      <c r="A62">
        <v>78127</v>
      </c>
      <c r="B62" t="s">
        <v>106</v>
      </c>
      <c r="C62">
        <v>714</v>
      </c>
      <c r="D62" t="s">
        <v>37</v>
      </c>
      <c r="E62" t="s">
        <v>38</v>
      </c>
      <c r="F62">
        <v>1.0780000000000001</v>
      </c>
      <c r="G62">
        <v>54.97</v>
      </c>
      <c r="H62">
        <v>1.006</v>
      </c>
      <c r="I62">
        <v>51.3</v>
      </c>
      <c r="J62">
        <v>0.94099999999999995</v>
      </c>
      <c r="K62">
        <v>47.99</v>
      </c>
      <c r="L62">
        <v>0.92900000000000005</v>
      </c>
      <c r="M62">
        <v>47.37</v>
      </c>
      <c r="N62">
        <v>0.89300000000000002</v>
      </c>
      <c r="O62">
        <v>45.54</v>
      </c>
      <c r="P62">
        <v>51</v>
      </c>
      <c r="Q62">
        <v>1.0629999999999999</v>
      </c>
      <c r="R62">
        <v>54.21</v>
      </c>
      <c r="S62">
        <v>0.99199999999999999</v>
      </c>
      <c r="T62">
        <v>50.59</v>
      </c>
      <c r="U62">
        <v>0.92900000000000005</v>
      </c>
      <c r="V62">
        <v>47.37</v>
      </c>
      <c r="W62">
        <v>0.91600000000000004</v>
      </c>
      <c r="X62">
        <v>46.71</v>
      </c>
      <c r="Y62">
        <v>0</v>
      </c>
      <c r="Z62">
        <v>0</v>
      </c>
      <c r="AA62" t="s">
        <v>39</v>
      </c>
      <c r="AB62">
        <v>202224</v>
      </c>
      <c r="AC62">
        <v>202234</v>
      </c>
      <c r="AD62">
        <v>6</v>
      </c>
      <c r="AG62" t="s">
        <v>40</v>
      </c>
      <c r="AH62" t="s">
        <v>41</v>
      </c>
      <c r="BE62" t="s">
        <v>42</v>
      </c>
      <c r="BF62" t="s">
        <v>43</v>
      </c>
    </row>
    <row r="63" spans="1:58">
      <c r="A63">
        <v>78130</v>
      </c>
      <c r="B63" t="s">
        <v>107</v>
      </c>
      <c r="C63">
        <v>714</v>
      </c>
      <c r="D63" t="s">
        <v>37</v>
      </c>
      <c r="E63" t="s">
        <v>38</v>
      </c>
      <c r="F63">
        <v>1.0780000000000001</v>
      </c>
      <c r="G63">
        <v>54.97</v>
      </c>
      <c r="H63">
        <v>1.006</v>
      </c>
      <c r="I63">
        <v>51.3</v>
      </c>
      <c r="J63">
        <v>0.94099999999999995</v>
      </c>
      <c r="K63">
        <v>47.99</v>
      </c>
      <c r="L63">
        <v>0.92900000000000005</v>
      </c>
      <c r="M63">
        <v>47.37</v>
      </c>
      <c r="N63">
        <v>0.89300000000000002</v>
      </c>
      <c r="O63">
        <v>45.54</v>
      </c>
      <c r="P63">
        <v>51</v>
      </c>
      <c r="Q63">
        <v>1.0629999999999999</v>
      </c>
      <c r="R63">
        <v>54.21</v>
      </c>
      <c r="S63">
        <v>0.99199999999999999</v>
      </c>
      <c r="T63">
        <v>50.59</v>
      </c>
      <c r="U63">
        <v>0.92900000000000005</v>
      </c>
      <c r="V63">
        <v>47.37</v>
      </c>
      <c r="W63">
        <v>0.91600000000000004</v>
      </c>
      <c r="X63">
        <v>46.71</v>
      </c>
      <c r="Y63">
        <v>0</v>
      </c>
      <c r="Z63">
        <v>0</v>
      </c>
      <c r="AA63" t="s">
        <v>39</v>
      </c>
      <c r="AB63">
        <v>202224</v>
      </c>
      <c r="AC63">
        <v>202234</v>
      </c>
      <c r="AD63">
        <v>6</v>
      </c>
      <c r="AG63" t="s">
        <v>40</v>
      </c>
      <c r="AH63" t="s">
        <v>41</v>
      </c>
      <c r="BE63" t="s">
        <v>42</v>
      </c>
      <c r="BF63" t="s">
        <v>43</v>
      </c>
    </row>
    <row r="64" spans="1:58">
      <c r="A64">
        <v>78132</v>
      </c>
      <c r="B64" t="s">
        <v>108</v>
      </c>
      <c r="C64">
        <v>714</v>
      </c>
      <c r="D64" t="s">
        <v>37</v>
      </c>
      <c r="E64" t="s">
        <v>38</v>
      </c>
      <c r="F64">
        <v>1.1080000000000001</v>
      </c>
      <c r="G64">
        <v>56.5</v>
      </c>
      <c r="H64">
        <v>1.034</v>
      </c>
      <c r="I64">
        <v>52.73</v>
      </c>
      <c r="J64">
        <v>0.96799999999999997</v>
      </c>
      <c r="K64">
        <v>49.36</v>
      </c>
      <c r="L64">
        <v>0.95599999999999996</v>
      </c>
      <c r="M64">
        <v>48.75</v>
      </c>
      <c r="N64">
        <v>0.91900000000000004</v>
      </c>
      <c r="O64">
        <v>46.86</v>
      </c>
      <c r="P64">
        <v>51</v>
      </c>
      <c r="Q64">
        <v>1.093</v>
      </c>
      <c r="R64">
        <v>55.74</v>
      </c>
      <c r="S64">
        <v>1.0209999999999999</v>
      </c>
      <c r="T64">
        <v>52.07</v>
      </c>
      <c r="U64">
        <v>0.95599999999999996</v>
      </c>
      <c r="V64">
        <v>48.75</v>
      </c>
      <c r="W64">
        <v>0.94299999999999995</v>
      </c>
      <c r="X64">
        <v>48.09</v>
      </c>
      <c r="Y64">
        <v>0</v>
      </c>
      <c r="Z64">
        <v>0</v>
      </c>
      <c r="AA64" t="s">
        <v>39</v>
      </c>
      <c r="AB64">
        <v>202224</v>
      </c>
      <c r="AC64">
        <v>202234</v>
      </c>
      <c r="AD64">
        <v>6</v>
      </c>
      <c r="AG64" t="s">
        <v>40</v>
      </c>
      <c r="AH64" t="s">
        <v>41</v>
      </c>
      <c r="BE64" t="s">
        <v>42</v>
      </c>
      <c r="BF64" t="s">
        <v>43</v>
      </c>
    </row>
    <row r="65" spans="1:58">
      <c r="A65">
        <v>78136</v>
      </c>
      <c r="B65" t="s">
        <v>109</v>
      </c>
      <c r="C65">
        <v>714</v>
      </c>
      <c r="D65" t="s">
        <v>37</v>
      </c>
      <c r="E65" t="s">
        <v>38</v>
      </c>
      <c r="F65">
        <v>1.0780000000000001</v>
      </c>
      <c r="G65">
        <v>54.97</v>
      </c>
      <c r="H65">
        <v>1.006</v>
      </c>
      <c r="I65">
        <v>51.3</v>
      </c>
      <c r="J65">
        <v>0.94099999999999995</v>
      </c>
      <c r="K65">
        <v>47.99</v>
      </c>
      <c r="L65">
        <v>0.92900000000000005</v>
      </c>
      <c r="M65">
        <v>47.37</v>
      </c>
      <c r="N65">
        <v>0.89300000000000002</v>
      </c>
      <c r="O65">
        <v>45.54</v>
      </c>
      <c r="P65">
        <v>51</v>
      </c>
      <c r="Q65">
        <v>1.0629999999999999</v>
      </c>
      <c r="R65">
        <v>54.21</v>
      </c>
      <c r="S65">
        <v>0.99199999999999999</v>
      </c>
      <c r="T65">
        <v>50.59</v>
      </c>
      <c r="U65">
        <v>0.92900000000000005</v>
      </c>
      <c r="V65">
        <v>47.37</v>
      </c>
      <c r="W65">
        <v>0.91600000000000004</v>
      </c>
      <c r="X65">
        <v>46.71</v>
      </c>
      <c r="Y65">
        <v>0</v>
      </c>
      <c r="Z65">
        <v>0</v>
      </c>
      <c r="AA65" t="s">
        <v>39</v>
      </c>
      <c r="AB65">
        <v>202224</v>
      </c>
      <c r="AC65">
        <v>202234</v>
      </c>
      <c r="AD65">
        <v>6</v>
      </c>
      <c r="AG65" t="s">
        <v>40</v>
      </c>
      <c r="AH65" t="s">
        <v>41</v>
      </c>
      <c r="BE65" t="s">
        <v>42</v>
      </c>
      <c r="BF65" t="s">
        <v>43</v>
      </c>
    </row>
    <row r="66" spans="1:58">
      <c r="A66">
        <v>78137</v>
      </c>
      <c r="B66" t="s">
        <v>110</v>
      </c>
      <c r="C66">
        <v>714</v>
      </c>
      <c r="D66" t="s">
        <v>37</v>
      </c>
      <c r="E66" t="s">
        <v>38</v>
      </c>
      <c r="F66">
        <v>1.0780000000000001</v>
      </c>
      <c r="G66">
        <v>54.97</v>
      </c>
      <c r="H66">
        <v>1.006</v>
      </c>
      <c r="I66">
        <v>51.3</v>
      </c>
      <c r="J66">
        <v>0.94099999999999995</v>
      </c>
      <c r="K66">
        <v>47.99</v>
      </c>
      <c r="L66">
        <v>0.92900000000000005</v>
      </c>
      <c r="M66">
        <v>47.37</v>
      </c>
      <c r="N66">
        <v>0.89300000000000002</v>
      </c>
      <c r="O66">
        <v>45.54</v>
      </c>
      <c r="P66">
        <v>51</v>
      </c>
      <c r="Q66">
        <v>1.0629999999999999</v>
      </c>
      <c r="R66">
        <v>54.21</v>
      </c>
      <c r="S66">
        <v>0.99199999999999999</v>
      </c>
      <c r="T66">
        <v>50.59</v>
      </c>
      <c r="U66">
        <v>0.92900000000000005</v>
      </c>
      <c r="V66">
        <v>47.37</v>
      </c>
      <c r="W66">
        <v>0.91600000000000004</v>
      </c>
      <c r="X66">
        <v>46.71</v>
      </c>
      <c r="Y66">
        <v>0</v>
      </c>
      <c r="Z66">
        <v>0</v>
      </c>
      <c r="AA66" t="s">
        <v>39</v>
      </c>
      <c r="AB66">
        <v>202224</v>
      </c>
      <c r="AC66">
        <v>202234</v>
      </c>
      <c r="AD66">
        <v>6</v>
      </c>
      <c r="AG66" t="s">
        <v>40</v>
      </c>
      <c r="AH66" t="s">
        <v>41</v>
      </c>
      <c r="BE66" t="s">
        <v>42</v>
      </c>
      <c r="BF66" t="s">
        <v>43</v>
      </c>
    </row>
    <row r="67" spans="1:58">
      <c r="A67">
        <v>78138</v>
      </c>
      <c r="B67" t="s">
        <v>111</v>
      </c>
      <c r="C67">
        <v>714</v>
      </c>
      <c r="D67" t="s">
        <v>37</v>
      </c>
      <c r="E67" t="s">
        <v>38</v>
      </c>
      <c r="F67">
        <v>1.0780000000000001</v>
      </c>
      <c r="G67">
        <v>54.97</v>
      </c>
      <c r="H67">
        <v>1.006</v>
      </c>
      <c r="I67">
        <v>51.3</v>
      </c>
      <c r="J67">
        <v>0.94099999999999995</v>
      </c>
      <c r="K67">
        <v>47.99</v>
      </c>
      <c r="L67">
        <v>0.92900000000000005</v>
      </c>
      <c r="M67">
        <v>47.37</v>
      </c>
      <c r="N67">
        <v>0.89300000000000002</v>
      </c>
      <c r="O67">
        <v>45.54</v>
      </c>
      <c r="P67">
        <v>51</v>
      </c>
      <c r="Q67">
        <v>1.0629999999999999</v>
      </c>
      <c r="R67">
        <v>54.21</v>
      </c>
      <c r="S67">
        <v>0.99199999999999999</v>
      </c>
      <c r="T67">
        <v>50.59</v>
      </c>
      <c r="U67">
        <v>0.92900000000000005</v>
      </c>
      <c r="V67">
        <v>47.37</v>
      </c>
      <c r="W67">
        <v>0.91600000000000004</v>
      </c>
      <c r="X67">
        <v>46.71</v>
      </c>
      <c r="Y67">
        <v>0</v>
      </c>
      <c r="Z67">
        <v>0</v>
      </c>
      <c r="AA67" t="s">
        <v>39</v>
      </c>
      <c r="AB67">
        <v>202224</v>
      </c>
      <c r="AC67">
        <v>202234</v>
      </c>
      <c r="AD67">
        <v>6</v>
      </c>
      <c r="AG67" t="s">
        <v>40</v>
      </c>
      <c r="AH67" t="s">
        <v>41</v>
      </c>
      <c r="BE67" t="s">
        <v>42</v>
      </c>
      <c r="BF67" t="s">
        <v>43</v>
      </c>
    </row>
    <row r="68" spans="1:58">
      <c r="A68">
        <v>78874</v>
      </c>
      <c r="B68" t="s">
        <v>112</v>
      </c>
      <c r="C68">
        <v>714</v>
      </c>
      <c r="D68" t="s">
        <v>37</v>
      </c>
      <c r="E68" t="s">
        <v>38</v>
      </c>
      <c r="F68">
        <v>1.018</v>
      </c>
      <c r="G68">
        <v>51.91</v>
      </c>
      <c r="H68">
        <v>0.94899999999999995</v>
      </c>
      <c r="I68">
        <v>48.39</v>
      </c>
      <c r="J68">
        <v>0.88800000000000001</v>
      </c>
      <c r="K68">
        <v>45.28</v>
      </c>
      <c r="L68">
        <v>0.875</v>
      </c>
      <c r="M68">
        <v>44.62</v>
      </c>
      <c r="N68">
        <v>0.84</v>
      </c>
      <c r="O68">
        <v>42.84</v>
      </c>
      <c r="P68">
        <v>51</v>
      </c>
      <c r="Q68">
        <v>1.0029999999999999</v>
      </c>
      <c r="R68">
        <v>51.15</v>
      </c>
      <c r="S68">
        <v>0.93600000000000005</v>
      </c>
      <c r="T68">
        <v>47.73</v>
      </c>
      <c r="U68">
        <v>0.875</v>
      </c>
      <c r="V68">
        <v>44.62</v>
      </c>
      <c r="W68">
        <v>0.86199999999999999</v>
      </c>
      <c r="X68">
        <v>43.96</v>
      </c>
      <c r="Y68">
        <v>0</v>
      </c>
      <c r="Z68">
        <v>0</v>
      </c>
      <c r="AA68" t="s">
        <v>39</v>
      </c>
      <c r="AB68">
        <v>202224</v>
      </c>
      <c r="AC68">
        <v>202234</v>
      </c>
      <c r="AD68">
        <v>6</v>
      </c>
      <c r="AG68" t="s">
        <v>40</v>
      </c>
      <c r="AH68" t="s">
        <v>41</v>
      </c>
      <c r="BE68" t="s">
        <v>42</v>
      </c>
      <c r="BF68" t="s">
        <v>43</v>
      </c>
    </row>
    <row r="69" spans="1:58">
      <c r="A69">
        <v>80254</v>
      </c>
      <c r="B69" t="s">
        <v>113</v>
      </c>
      <c r="C69">
        <v>714</v>
      </c>
      <c r="D69" t="s">
        <v>37</v>
      </c>
      <c r="E69" t="s">
        <v>38</v>
      </c>
      <c r="F69">
        <v>1.1080000000000001</v>
      </c>
      <c r="G69">
        <v>56.5</v>
      </c>
      <c r="H69">
        <v>1.034</v>
      </c>
      <c r="I69">
        <v>52.73</v>
      </c>
      <c r="J69">
        <v>0.96799999999999997</v>
      </c>
      <c r="K69">
        <v>49.36</v>
      </c>
      <c r="L69">
        <v>0.95599999999999996</v>
      </c>
      <c r="M69">
        <v>48.75</v>
      </c>
      <c r="N69">
        <v>0.91900000000000004</v>
      </c>
      <c r="O69">
        <v>46.86</v>
      </c>
      <c r="P69">
        <v>51</v>
      </c>
      <c r="Q69">
        <v>1.093</v>
      </c>
      <c r="R69">
        <v>55.74</v>
      </c>
      <c r="S69">
        <v>1.0209999999999999</v>
      </c>
      <c r="T69">
        <v>52.07</v>
      </c>
      <c r="U69">
        <v>0.95599999999999996</v>
      </c>
      <c r="V69">
        <v>48.75</v>
      </c>
      <c r="W69">
        <v>0.94299999999999995</v>
      </c>
      <c r="X69">
        <v>48.09</v>
      </c>
      <c r="Y69">
        <v>0</v>
      </c>
      <c r="Z69">
        <v>0</v>
      </c>
      <c r="AA69" t="s">
        <v>39</v>
      </c>
      <c r="AB69">
        <v>202224</v>
      </c>
      <c r="AC69">
        <v>202234</v>
      </c>
      <c r="AD69">
        <v>6</v>
      </c>
      <c r="AG69" t="s">
        <v>40</v>
      </c>
      <c r="AH69" t="s">
        <v>41</v>
      </c>
      <c r="AS69" t="s">
        <v>114</v>
      </c>
      <c r="AT69" t="s">
        <v>115</v>
      </c>
      <c r="BE69" t="s">
        <v>42</v>
      </c>
      <c r="BF69" t="s">
        <v>43</v>
      </c>
    </row>
    <row r="70" spans="1:58">
      <c r="A70">
        <v>80255</v>
      </c>
      <c r="B70" t="s">
        <v>116</v>
      </c>
      <c r="C70">
        <v>714</v>
      </c>
      <c r="D70" t="s">
        <v>37</v>
      </c>
      <c r="E70" t="s">
        <v>38</v>
      </c>
      <c r="F70">
        <v>1.1080000000000001</v>
      </c>
      <c r="G70">
        <v>56.5</v>
      </c>
      <c r="H70">
        <v>1.034</v>
      </c>
      <c r="I70">
        <v>52.73</v>
      </c>
      <c r="J70">
        <v>0.96799999999999997</v>
      </c>
      <c r="K70">
        <v>49.36</v>
      </c>
      <c r="L70">
        <v>0.95599999999999996</v>
      </c>
      <c r="M70">
        <v>48.75</v>
      </c>
      <c r="N70">
        <v>0.91900000000000004</v>
      </c>
      <c r="O70">
        <v>46.86</v>
      </c>
      <c r="P70">
        <v>51</v>
      </c>
      <c r="Q70">
        <v>1.093</v>
      </c>
      <c r="R70">
        <v>55.74</v>
      </c>
      <c r="S70">
        <v>1.0209999999999999</v>
      </c>
      <c r="T70">
        <v>52.07</v>
      </c>
      <c r="U70">
        <v>0.95599999999999996</v>
      </c>
      <c r="V70">
        <v>48.75</v>
      </c>
      <c r="W70">
        <v>0.94299999999999995</v>
      </c>
      <c r="X70">
        <v>48.09</v>
      </c>
      <c r="Y70">
        <v>0</v>
      </c>
      <c r="Z70">
        <v>0</v>
      </c>
      <c r="AA70" t="s">
        <v>39</v>
      </c>
      <c r="AB70">
        <v>202224</v>
      </c>
      <c r="AC70">
        <v>202234</v>
      </c>
      <c r="AD70">
        <v>6</v>
      </c>
      <c r="AG70" t="s">
        <v>40</v>
      </c>
      <c r="AH70" t="s">
        <v>41</v>
      </c>
      <c r="AS70" t="s">
        <v>114</v>
      </c>
      <c r="AT70" t="s">
        <v>115</v>
      </c>
      <c r="BE70" t="s">
        <v>42</v>
      </c>
      <c r="BF70" t="s">
        <v>43</v>
      </c>
    </row>
    <row r="71" spans="1:58">
      <c r="A71">
        <v>80828</v>
      </c>
      <c r="B71" t="s">
        <v>117</v>
      </c>
      <c r="C71">
        <v>714</v>
      </c>
      <c r="D71" t="s">
        <v>37</v>
      </c>
      <c r="E71" t="s">
        <v>38</v>
      </c>
      <c r="F71">
        <v>1.018</v>
      </c>
      <c r="G71">
        <v>51.91</v>
      </c>
      <c r="H71">
        <v>0.94899999999999995</v>
      </c>
      <c r="I71">
        <v>48.39</v>
      </c>
      <c r="J71">
        <v>0.88800000000000001</v>
      </c>
      <c r="K71">
        <v>45.28</v>
      </c>
      <c r="L71">
        <v>0.875</v>
      </c>
      <c r="M71">
        <v>44.62</v>
      </c>
      <c r="N71">
        <v>0.84</v>
      </c>
      <c r="O71">
        <v>42.84</v>
      </c>
      <c r="P71">
        <v>51</v>
      </c>
      <c r="Q71">
        <v>1.0029999999999999</v>
      </c>
      <c r="R71">
        <v>51.15</v>
      </c>
      <c r="S71">
        <v>0.93600000000000005</v>
      </c>
      <c r="T71">
        <v>47.73</v>
      </c>
      <c r="U71">
        <v>0.875</v>
      </c>
      <c r="V71">
        <v>44.62</v>
      </c>
      <c r="W71">
        <v>0.86199999999999999</v>
      </c>
      <c r="X71">
        <v>43.96</v>
      </c>
      <c r="Y71">
        <v>0</v>
      </c>
      <c r="Z71">
        <v>0</v>
      </c>
      <c r="AA71" t="s">
        <v>39</v>
      </c>
      <c r="AB71">
        <v>202224</v>
      </c>
      <c r="AC71">
        <v>202234</v>
      </c>
      <c r="AD71">
        <v>6</v>
      </c>
      <c r="AG71" t="s">
        <v>40</v>
      </c>
      <c r="AH71" t="s">
        <v>41</v>
      </c>
      <c r="AM71" t="s">
        <v>54</v>
      </c>
      <c r="AN71" t="s">
        <v>55</v>
      </c>
      <c r="BE71" t="s">
        <v>42</v>
      </c>
      <c r="BF71" t="s">
        <v>43</v>
      </c>
    </row>
    <row r="72" spans="1:58">
      <c r="A72">
        <v>80831</v>
      </c>
      <c r="B72" t="s">
        <v>118</v>
      </c>
      <c r="C72">
        <v>714</v>
      </c>
      <c r="D72" t="s">
        <v>37</v>
      </c>
      <c r="E72" t="s">
        <v>38</v>
      </c>
      <c r="F72">
        <v>1.018</v>
      </c>
      <c r="G72">
        <v>51.91</v>
      </c>
      <c r="H72">
        <v>0.94899999999999995</v>
      </c>
      <c r="I72">
        <v>48.39</v>
      </c>
      <c r="J72">
        <v>0.88800000000000001</v>
      </c>
      <c r="K72">
        <v>45.28</v>
      </c>
      <c r="L72">
        <v>0.875</v>
      </c>
      <c r="M72">
        <v>44.62</v>
      </c>
      <c r="N72">
        <v>0.84</v>
      </c>
      <c r="O72">
        <v>42.84</v>
      </c>
      <c r="P72">
        <v>51</v>
      </c>
      <c r="Q72">
        <v>1.0029999999999999</v>
      </c>
      <c r="R72">
        <v>51.15</v>
      </c>
      <c r="S72">
        <v>0.93600000000000005</v>
      </c>
      <c r="T72">
        <v>47.73</v>
      </c>
      <c r="U72">
        <v>0.875</v>
      </c>
      <c r="V72">
        <v>44.62</v>
      </c>
      <c r="W72">
        <v>0.86199999999999999</v>
      </c>
      <c r="X72">
        <v>43.96</v>
      </c>
      <c r="Y72">
        <v>0</v>
      </c>
      <c r="Z72">
        <v>0</v>
      </c>
      <c r="AA72" t="s">
        <v>39</v>
      </c>
      <c r="AB72">
        <v>202224</v>
      </c>
      <c r="AC72">
        <v>202234</v>
      </c>
      <c r="AD72">
        <v>6</v>
      </c>
      <c r="AG72" t="s">
        <v>40</v>
      </c>
      <c r="AH72" t="s">
        <v>41</v>
      </c>
      <c r="AM72" t="s">
        <v>54</v>
      </c>
      <c r="AN72" t="s">
        <v>55</v>
      </c>
      <c r="BE72" t="s">
        <v>42</v>
      </c>
      <c r="BF72" t="s">
        <v>43</v>
      </c>
    </row>
    <row r="73" spans="1:58">
      <c r="A73">
        <v>80841</v>
      </c>
      <c r="B73" t="s">
        <v>119</v>
      </c>
      <c r="C73">
        <v>714</v>
      </c>
      <c r="D73" t="s">
        <v>37</v>
      </c>
      <c r="E73" t="s">
        <v>38</v>
      </c>
      <c r="F73">
        <v>1.018</v>
      </c>
      <c r="G73">
        <v>51.91</v>
      </c>
      <c r="H73">
        <v>0.94899999999999995</v>
      </c>
      <c r="I73">
        <v>48.39</v>
      </c>
      <c r="J73">
        <v>0.88800000000000001</v>
      </c>
      <c r="K73">
        <v>45.28</v>
      </c>
      <c r="L73">
        <v>0.875</v>
      </c>
      <c r="M73">
        <v>44.62</v>
      </c>
      <c r="N73">
        <v>0.84</v>
      </c>
      <c r="O73">
        <v>42.84</v>
      </c>
      <c r="P73">
        <v>51</v>
      </c>
      <c r="Q73">
        <v>1.0029999999999999</v>
      </c>
      <c r="R73">
        <v>51.15</v>
      </c>
      <c r="S73">
        <v>0.93600000000000005</v>
      </c>
      <c r="T73">
        <v>47.73</v>
      </c>
      <c r="U73">
        <v>0.875</v>
      </c>
      <c r="V73">
        <v>44.62</v>
      </c>
      <c r="W73">
        <v>0.86199999999999999</v>
      </c>
      <c r="X73">
        <v>43.96</v>
      </c>
      <c r="Y73">
        <v>0</v>
      </c>
      <c r="Z73">
        <v>0</v>
      </c>
      <c r="AA73" t="s">
        <v>39</v>
      </c>
      <c r="AB73">
        <v>202224</v>
      </c>
      <c r="AC73">
        <v>202234</v>
      </c>
      <c r="AD73">
        <v>6</v>
      </c>
      <c r="AG73" t="s">
        <v>40</v>
      </c>
      <c r="AH73" t="s">
        <v>41</v>
      </c>
      <c r="AM73" t="s">
        <v>54</v>
      </c>
      <c r="AN73" t="s">
        <v>55</v>
      </c>
      <c r="BE73" t="s">
        <v>42</v>
      </c>
      <c r="BF73" t="s">
        <v>43</v>
      </c>
    </row>
    <row r="74" spans="1:58">
      <c r="A74">
        <v>80842</v>
      </c>
      <c r="B74" t="s">
        <v>120</v>
      </c>
      <c r="C74">
        <v>714</v>
      </c>
      <c r="D74" t="s">
        <v>37</v>
      </c>
      <c r="E74" t="s">
        <v>38</v>
      </c>
      <c r="F74">
        <v>1.018</v>
      </c>
      <c r="G74">
        <v>51.91</v>
      </c>
      <c r="H74">
        <v>0.94899999999999995</v>
      </c>
      <c r="I74">
        <v>48.39</v>
      </c>
      <c r="J74">
        <v>0.88800000000000001</v>
      </c>
      <c r="K74">
        <v>45.28</v>
      </c>
      <c r="L74">
        <v>0.875</v>
      </c>
      <c r="M74">
        <v>44.62</v>
      </c>
      <c r="N74">
        <v>0.84</v>
      </c>
      <c r="O74">
        <v>42.84</v>
      </c>
      <c r="P74">
        <v>51</v>
      </c>
      <c r="Q74">
        <v>1.0029999999999999</v>
      </c>
      <c r="R74">
        <v>51.15</v>
      </c>
      <c r="S74">
        <v>0.93600000000000005</v>
      </c>
      <c r="T74">
        <v>47.73</v>
      </c>
      <c r="U74">
        <v>0.875</v>
      </c>
      <c r="V74">
        <v>44.62</v>
      </c>
      <c r="W74">
        <v>0.86199999999999999</v>
      </c>
      <c r="X74">
        <v>43.96</v>
      </c>
      <c r="Y74">
        <v>0</v>
      </c>
      <c r="Z74">
        <v>0</v>
      </c>
      <c r="AA74" t="s">
        <v>39</v>
      </c>
      <c r="AB74">
        <v>202224</v>
      </c>
      <c r="AC74">
        <v>202234</v>
      </c>
      <c r="AD74">
        <v>6</v>
      </c>
      <c r="AG74" t="s">
        <v>40</v>
      </c>
      <c r="AH74" t="s">
        <v>41</v>
      </c>
      <c r="AM74" t="s">
        <v>54</v>
      </c>
      <c r="AN74" t="s">
        <v>55</v>
      </c>
      <c r="BE74" t="s">
        <v>42</v>
      </c>
      <c r="BF74" t="s">
        <v>43</v>
      </c>
    </row>
    <row r="75" spans="1:58">
      <c r="A75">
        <v>80844</v>
      </c>
      <c r="B75" t="s">
        <v>121</v>
      </c>
      <c r="C75">
        <v>714</v>
      </c>
      <c r="D75" t="s">
        <v>37</v>
      </c>
      <c r="E75" t="s">
        <v>38</v>
      </c>
      <c r="F75">
        <v>1.018</v>
      </c>
      <c r="G75">
        <v>51.91</v>
      </c>
      <c r="H75">
        <v>0.94899999999999995</v>
      </c>
      <c r="I75">
        <v>48.39</v>
      </c>
      <c r="J75">
        <v>0.88800000000000001</v>
      </c>
      <c r="K75">
        <v>45.28</v>
      </c>
      <c r="L75">
        <v>0.875</v>
      </c>
      <c r="M75">
        <v>44.62</v>
      </c>
      <c r="N75">
        <v>0.84</v>
      </c>
      <c r="O75">
        <v>42.84</v>
      </c>
      <c r="P75">
        <v>51</v>
      </c>
      <c r="Q75">
        <v>1.0029999999999999</v>
      </c>
      <c r="R75">
        <v>51.15</v>
      </c>
      <c r="S75">
        <v>0.93600000000000005</v>
      </c>
      <c r="T75">
        <v>47.73</v>
      </c>
      <c r="U75">
        <v>0.875</v>
      </c>
      <c r="V75">
        <v>44.62</v>
      </c>
      <c r="W75">
        <v>0.86199999999999999</v>
      </c>
      <c r="X75">
        <v>43.96</v>
      </c>
      <c r="Y75">
        <v>0</v>
      </c>
      <c r="Z75">
        <v>0</v>
      </c>
      <c r="AA75" t="s">
        <v>39</v>
      </c>
      <c r="AB75">
        <v>202224</v>
      </c>
      <c r="AC75">
        <v>202234</v>
      </c>
      <c r="AD75">
        <v>6</v>
      </c>
      <c r="AG75" t="s">
        <v>40</v>
      </c>
      <c r="AH75" t="s">
        <v>41</v>
      </c>
      <c r="AM75" t="s">
        <v>54</v>
      </c>
      <c r="AN75" t="s">
        <v>55</v>
      </c>
      <c r="BE75" t="s">
        <v>42</v>
      </c>
      <c r="BF75" t="s">
        <v>43</v>
      </c>
    </row>
    <row r="76" spans="1:58">
      <c r="A76">
        <v>80845</v>
      </c>
      <c r="B76" t="s">
        <v>122</v>
      </c>
      <c r="C76">
        <v>714</v>
      </c>
      <c r="D76" t="s">
        <v>37</v>
      </c>
      <c r="E76" t="s">
        <v>38</v>
      </c>
      <c r="F76">
        <v>1.1599999999999999</v>
      </c>
      <c r="G76">
        <v>59.16</v>
      </c>
      <c r="H76">
        <v>1.0840000000000001</v>
      </c>
      <c r="I76">
        <v>55.28</v>
      </c>
      <c r="J76">
        <v>1.016</v>
      </c>
      <c r="K76">
        <v>51.81</v>
      </c>
      <c r="L76">
        <v>1.0029999999999999</v>
      </c>
      <c r="M76">
        <v>51.15</v>
      </c>
      <c r="N76">
        <v>0.96499999999999997</v>
      </c>
      <c r="O76">
        <v>49.21</v>
      </c>
      <c r="P76">
        <v>51</v>
      </c>
      <c r="Q76">
        <v>1.1459999999999999</v>
      </c>
      <c r="R76">
        <v>58.44</v>
      </c>
      <c r="S76">
        <v>1.071</v>
      </c>
      <c r="T76">
        <v>54.62</v>
      </c>
      <c r="U76">
        <v>1.0029999999999999</v>
      </c>
      <c r="V76">
        <v>51.15</v>
      </c>
      <c r="W76">
        <v>0.99</v>
      </c>
      <c r="X76">
        <v>50.49</v>
      </c>
      <c r="Y76">
        <v>0</v>
      </c>
      <c r="Z76">
        <v>0</v>
      </c>
      <c r="AA76" t="s">
        <v>39</v>
      </c>
      <c r="AB76">
        <v>202224</v>
      </c>
      <c r="AC76">
        <v>202234</v>
      </c>
      <c r="AD76">
        <v>6</v>
      </c>
      <c r="AG76" t="s">
        <v>40</v>
      </c>
      <c r="AH76" t="s">
        <v>41</v>
      </c>
      <c r="AM76" t="s">
        <v>54</v>
      </c>
      <c r="AN76" t="s">
        <v>55</v>
      </c>
      <c r="BE76" t="s">
        <v>42</v>
      </c>
      <c r="BF76" t="s">
        <v>43</v>
      </c>
    </row>
    <row r="77" spans="1:58">
      <c r="A77">
        <v>80846</v>
      </c>
      <c r="B77" t="s">
        <v>123</v>
      </c>
      <c r="C77">
        <v>714</v>
      </c>
      <c r="D77" t="s">
        <v>37</v>
      </c>
      <c r="E77" t="s">
        <v>38</v>
      </c>
      <c r="F77">
        <v>1.018</v>
      </c>
      <c r="G77">
        <v>51.91</v>
      </c>
      <c r="H77">
        <v>0.94899999999999995</v>
      </c>
      <c r="I77">
        <v>48.39</v>
      </c>
      <c r="J77">
        <v>0.88800000000000001</v>
      </c>
      <c r="K77">
        <v>45.28</v>
      </c>
      <c r="L77">
        <v>0.875</v>
      </c>
      <c r="M77">
        <v>44.62</v>
      </c>
      <c r="N77">
        <v>0.84</v>
      </c>
      <c r="O77">
        <v>42.84</v>
      </c>
      <c r="P77">
        <v>51</v>
      </c>
      <c r="Q77">
        <v>1.0029999999999999</v>
      </c>
      <c r="R77">
        <v>51.15</v>
      </c>
      <c r="S77">
        <v>0.93600000000000005</v>
      </c>
      <c r="T77">
        <v>47.73</v>
      </c>
      <c r="U77">
        <v>0.875</v>
      </c>
      <c r="V77">
        <v>44.62</v>
      </c>
      <c r="W77">
        <v>0.86199999999999999</v>
      </c>
      <c r="X77">
        <v>43.96</v>
      </c>
      <c r="Y77">
        <v>0</v>
      </c>
      <c r="Z77">
        <v>0</v>
      </c>
      <c r="AA77" t="s">
        <v>39</v>
      </c>
      <c r="AB77">
        <v>202224</v>
      </c>
      <c r="AC77">
        <v>202234</v>
      </c>
      <c r="AD77">
        <v>6</v>
      </c>
      <c r="AG77" t="s">
        <v>40</v>
      </c>
      <c r="AH77" t="s">
        <v>41</v>
      </c>
      <c r="AM77" t="s">
        <v>54</v>
      </c>
      <c r="AN77" t="s">
        <v>55</v>
      </c>
      <c r="BE77" t="s">
        <v>42</v>
      </c>
      <c r="BF77" t="s">
        <v>43</v>
      </c>
    </row>
    <row r="78" spans="1:58">
      <c r="A78">
        <v>80847</v>
      </c>
      <c r="B78" t="s">
        <v>124</v>
      </c>
      <c r="C78">
        <v>714</v>
      </c>
      <c r="D78" t="s">
        <v>37</v>
      </c>
      <c r="E78" t="s">
        <v>38</v>
      </c>
      <c r="F78">
        <v>1.018</v>
      </c>
      <c r="G78">
        <v>51.91</v>
      </c>
      <c r="H78">
        <v>0.94899999999999995</v>
      </c>
      <c r="I78">
        <v>48.39</v>
      </c>
      <c r="J78">
        <v>0.88800000000000001</v>
      </c>
      <c r="K78">
        <v>45.28</v>
      </c>
      <c r="L78">
        <v>0.875</v>
      </c>
      <c r="M78">
        <v>44.62</v>
      </c>
      <c r="N78">
        <v>0.84</v>
      </c>
      <c r="O78">
        <v>42.84</v>
      </c>
      <c r="P78">
        <v>51</v>
      </c>
      <c r="Q78">
        <v>1.0029999999999999</v>
      </c>
      <c r="R78">
        <v>51.15</v>
      </c>
      <c r="S78">
        <v>0.93600000000000005</v>
      </c>
      <c r="T78">
        <v>47.73</v>
      </c>
      <c r="U78">
        <v>0.875</v>
      </c>
      <c r="V78">
        <v>44.62</v>
      </c>
      <c r="W78">
        <v>0.86199999999999999</v>
      </c>
      <c r="X78">
        <v>43.96</v>
      </c>
      <c r="Y78">
        <v>0</v>
      </c>
      <c r="Z78">
        <v>0</v>
      </c>
      <c r="AA78" t="s">
        <v>39</v>
      </c>
      <c r="AB78">
        <v>202224</v>
      </c>
      <c r="AC78">
        <v>202234</v>
      </c>
      <c r="AD78">
        <v>6</v>
      </c>
      <c r="AG78" t="s">
        <v>40</v>
      </c>
      <c r="AH78" t="s">
        <v>41</v>
      </c>
      <c r="AM78" t="s">
        <v>54</v>
      </c>
      <c r="AN78" t="s">
        <v>55</v>
      </c>
      <c r="BE78" t="s">
        <v>42</v>
      </c>
      <c r="BF78" t="s">
        <v>43</v>
      </c>
    </row>
    <row r="79" spans="1:58">
      <c r="A79">
        <v>80848</v>
      </c>
      <c r="B79" t="s">
        <v>125</v>
      </c>
      <c r="C79">
        <v>714</v>
      </c>
      <c r="D79" t="s">
        <v>37</v>
      </c>
      <c r="E79" t="s">
        <v>38</v>
      </c>
      <c r="F79">
        <v>1.018</v>
      </c>
      <c r="G79">
        <v>51.91</v>
      </c>
      <c r="H79">
        <v>0.94899999999999995</v>
      </c>
      <c r="I79">
        <v>48.39</v>
      </c>
      <c r="J79">
        <v>0.88800000000000001</v>
      </c>
      <c r="K79">
        <v>45.28</v>
      </c>
      <c r="L79">
        <v>0.875</v>
      </c>
      <c r="M79">
        <v>44.62</v>
      </c>
      <c r="N79">
        <v>0.84</v>
      </c>
      <c r="O79">
        <v>42.84</v>
      </c>
      <c r="P79">
        <v>51</v>
      </c>
      <c r="Q79">
        <v>1.0029999999999999</v>
      </c>
      <c r="R79">
        <v>51.15</v>
      </c>
      <c r="S79">
        <v>0.93600000000000005</v>
      </c>
      <c r="T79">
        <v>47.73</v>
      </c>
      <c r="U79">
        <v>0.875</v>
      </c>
      <c r="V79">
        <v>44.62</v>
      </c>
      <c r="W79">
        <v>0.86199999999999999</v>
      </c>
      <c r="X79">
        <v>43.96</v>
      </c>
      <c r="Y79">
        <v>0</v>
      </c>
      <c r="Z79">
        <v>0</v>
      </c>
      <c r="AA79" t="s">
        <v>39</v>
      </c>
      <c r="AB79">
        <v>202224</v>
      </c>
      <c r="AC79">
        <v>202234</v>
      </c>
      <c r="AD79">
        <v>6</v>
      </c>
      <c r="AG79" t="s">
        <v>40</v>
      </c>
      <c r="AH79" t="s">
        <v>41</v>
      </c>
      <c r="AM79" t="s">
        <v>54</v>
      </c>
      <c r="AN79" t="s">
        <v>55</v>
      </c>
      <c r="BE79" t="s">
        <v>42</v>
      </c>
      <c r="BF79" t="s">
        <v>43</v>
      </c>
    </row>
    <row r="80" spans="1:58">
      <c r="A80">
        <v>80849</v>
      </c>
      <c r="B80" t="s">
        <v>126</v>
      </c>
      <c r="C80">
        <v>714</v>
      </c>
      <c r="D80" t="s">
        <v>37</v>
      </c>
      <c r="E80" t="s">
        <v>38</v>
      </c>
      <c r="F80">
        <v>1.018</v>
      </c>
      <c r="G80">
        <v>51.91</v>
      </c>
      <c r="H80">
        <v>0.94899999999999995</v>
      </c>
      <c r="I80">
        <v>48.39</v>
      </c>
      <c r="J80">
        <v>0.88800000000000001</v>
      </c>
      <c r="K80">
        <v>45.28</v>
      </c>
      <c r="L80">
        <v>0.875</v>
      </c>
      <c r="M80">
        <v>44.62</v>
      </c>
      <c r="N80">
        <v>0.84</v>
      </c>
      <c r="O80">
        <v>42.84</v>
      </c>
      <c r="P80">
        <v>51</v>
      </c>
      <c r="Q80">
        <v>1.0029999999999999</v>
      </c>
      <c r="R80">
        <v>51.15</v>
      </c>
      <c r="S80">
        <v>0.93600000000000005</v>
      </c>
      <c r="T80">
        <v>47.73</v>
      </c>
      <c r="U80">
        <v>0.875</v>
      </c>
      <c r="V80">
        <v>44.62</v>
      </c>
      <c r="W80">
        <v>0.86199999999999999</v>
      </c>
      <c r="X80">
        <v>43.96</v>
      </c>
      <c r="Y80">
        <v>0</v>
      </c>
      <c r="Z80">
        <v>0</v>
      </c>
      <c r="AA80" t="s">
        <v>39</v>
      </c>
      <c r="AB80">
        <v>202224</v>
      </c>
      <c r="AC80">
        <v>202234</v>
      </c>
      <c r="AD80">
        <v>6</v>
      </c>
      <c r="AG80" t="s">
        <v>40</v>
      </c>
      <c r="AH80" t="s">
        <v>41</v>
      </c>
      <c r="AM80" t="s">
        <v>54</v>
      </c>
      <c r="AN80" t="s">
        <v>55</v>
      </c>
      <c r="BE80" t="s">
        <v>42</v>
      </c>
      <c r="BF80" t="s">
        <v>43</v>
      </c>
    </row>
    <row r="81" spans="1:58">
      <c r="A81">
        <v>80850</v>
      </c>
      <c r="B81" t="s">
        <v>127</v>
      </c>
      <c r="C81">
        <v>714</v>
      </c>
      <c r="D81" t="s">
        <v>37</v>
      </c>
      <c r="E81" t="s">
        <v>38</v>
      </c>
      <c r="F81">
        <v>1.018</v>
      </c>
      <c r="G81">
        <v>51.91</v>
      </c>
      <c r="H81">
        <v>0.94899999999999995</v>
      </c>
      <c r="I81">
        <v>48.39</v>
      </c>
      <c r="J81">
        <v>0.88800000000000001</v>
      </c>
      <c r="K81">
        <v>45.28</v>
      </c>
      <c r="L81">
        <v>0.875</v>
      </c>
      <c r="M81">
        <v>44.62</v>
      </c>
      <c r="N81">
        <v>0.84</v>
      </c>
      <c r="O81">
        <v>42.84</v>
      </c>
      <c r="P81">
        <v>51</v>
      </c>
      <c r="Q81">
        <v>1.0029999999999999</v>
      </c>
      <c r="R81">
        <v>51.15</v>
      </c>
      <c r="S81">
        <v>0.93600000000000005</v>
      </c>
      <c r="T81">
        <v>47.73</v>
      </c>
      <c r="U81">
        <v>0.875</v>
      </c>
      <c r="V81">
        <v>44.62</v>
      </c>
      <c r="W81">
        <v>0.86199999999999999</v>
      </c>
      <c r="X81">
        <v>43.96</v>
      </c>
      <c r="Y81">
        <v>0</v>
      </c>
      <c r="Z81">
        <v>0</v>
      </c>
      <c r="AA81" t="s">
        <v>39</v>
      </c>
      <c r="AB81">
        <v>202224</v>
      </c>
      <c r="AC81">
        <v>202234</v>
      </c>
      <c r="AD81">
        <v>6</v>
      </c>
      <c r="AG81" t="s">
        <v>40</v>
      </c>
      <c r="AH81" t="s">
        <v>41</v>
      </c>
      <c r="AM81" t="s">
        <v>54</v>
      </c>
      <c r="AN81" t="s">
        <v>55</v>
      </c>
      <c r="BE81" t="s">
        <v>42</v>
      </c>
      <c r="BF81" t="s">
        <v>43</v>
      </c>
    </row>
    <row r="82" spans="1:58">
      <c r="A82">
        <v>80851</v>
      </c>
      <c r="B82" t="s">
        <v>128</v>
      </c>
      <c r="C82">
        <v>714</v>
      </c>
      <c r="D82" t="s">
        <v>37</v>
      </c>
      <c r="E82" t="s">
        <v>38</v>
      </c>
      <c r="F82">
        <v>1.018</v>
      </c>
      <c r="G82">
        <v>51.91</v>
      </c>
      <c r="H82">
        <v>0.94899999999999995</v>
      </c>
      <c r="I82">
        <v>48.39</v>
      </c>
      <c r="J82">
        <v>0.88800000000000001</v>
      </c>
      <c r="K82">
        <v>45.28</v>
      </c>
      <c r="L82">
        <v>0.875</v>
      </c>
      <c r="M82">
        <v>44.62</v>
      </c>
      <c r="N82">
        <v>0.84</v>
      </c>
      <c r="O82">
        <v>42.84</v>
      </c>
      <c r="P82">
        <v>51</v>
      </c>
      <c r="Q82">
        <v>1.0029999999999999</v>
      </c>
      <c r="R82">
        <v>51.15</v>
      </c>
      <c r="S82">
        <v>0.93600000000000005</v>
      </c>
      <c r="T82">
        <v>47.73</v>
      </c>
      <c r="U82">
        <v>0.875</v>
      </c>
      <c r="V82">
        <v>44.62</v>
      </c>
      <c r="W82">
        <v>0.86199999999999999</v>
      </c>
      <c r="X82">
        <v>43.96</v>
      </c>
      <c r="Y82">
        <v>0</v>
      </c>
      <c r="Z82">
        <v>0</v>
      </c>
      <c r="AA82" t="s">
        <v>39</v>
      </c>
      <c r="AB82">
        <v>202224</v>
      </c>
      <c r="AC82">
        <v>202234</v>
      </c>
      <c r="AD82">
        <v>6</v>
      </c>
      <c r="AG82" t="s">
        <v>40</v>
      </c>
      <c r="AH82" t="s">
        <v>41</v>
      </c>
      <c r="AM82" t="s">
        <v>54</v>
      </c>
      <c r="AN82" t="s">
        <v>55</v>
      </c>
      <c r="BE82" t="s">
        <v>42</v>
      </c>
      <c r="BF82" t="s">
        <v>43</v>
      </c>
    </row>
    <row r="83" spans="1:58">
      <c r="A83">
        <v>80852</v>
      </c>
      <c r="B83" t="s">
        <v>129</v>
      </c>
      <c r="C83">
        <v>714</v>
      </c>
      <c r="D83" t="s">
        <v>37</v>
      </c>
      <c r="E83" t="s">
        <v>38</v>
      </c>
      <c r="F83">
        <v>1.018</v>
      </c>
      <c r="G83">
        <v>51.91</v>
      </c>
      <c r="H83">
        <v>0.94899999999999995</v>
      </c>
      <c r="I83">
        <v>48.39</v>
      </c>
      <c r="J83">
        <v>0.88800000000000001</v>
      </c>
      <c r="K83">
        <v>45.28</v>
      </c>
      <c r="L83">
        <v>0.875</v>
      </c>
      <c r="M83">
        <v>44.62</v>
      </c>
      <c r="N83">
        <v>0.84</v>
      </c>
      <c r="O83">
        <v>42.84</v>
      </c>
      <c r="P83">
        <v>51</v>
      </c>
      <c r="Q83">
        <v>1.0029999999999999</v>
      </c>
      <c r="R83">
        <v>51.15</v>
      </c>
      <c r="S83">
        <v>0.93600000000000005</v>
      </c>
      <c r="T83">
        <v>47.73</v>
      </c>
      <c r="U83">
        <v>0.875</v>
      </c>
      <c r="V83">
        <v>44.62</v>
      </c>
      <c r="W83">
        <v>0.86199999999999999</v>
      </c>
      <c r="X83">
        <v>43.96</v>
      </c>
      <c r="Y83">
        <v>0</v>
      </c>
      <c r="Z83">
        <v>0</v>
      </c>
      <c r="AA83" t="s">
        <v>39</v>
      </c>
      <c r="AB83">
        <v>202224</v>
      </c>
      <c r="AC83">
        <v>202234</v>
      </c>
      <c r="AD83">
        <v>6</v>
      </c>
      <c r="AG83" t="s">
        <v>40</v>
      </c>
      <c r="AH83" t="s">
        <v>41</v>
      </c>
      <c r="AM83" t="s">
        <v>54</v>
      </c>
      <c r="AN83" t="s">
        <v>55</v>
      </c>
      <c r="BE83" t="s">
        <v>42</v>
      </c>
      <c r="BF83" t="s">
        <v>43</v>
      </c>
    </row>
    <row r="84" spans="1:58">
      <c r="A84">
        <v>80853</v>
      </c>
      <c r="B84" t="s">
        <v>130</v>
      </c>
      <c r="C84">
        <v>714</v>
      </c>
      <c r="D84" t="s">
        <v>37</v>
      </c>
      <c r="E84" t="s">
        <v>38</v>
      </c>
      <c r="F84">
        <v>1.018</v>
      </c>
      <c r="G84">
        <v>51.91</v>
      </c>
      <c r="H84">
        <v>0.94899999999999995</v>
      </c>
      <c r="I84">
        <v>48.39</v>
      </c>
      <c r="J84">
        <v>0.88800000000000001</v>
      </c>
      <c r="K84">
        <v>45.28</v>
      </c>
      <c r="L84">
        <v>0.875</v>
      </c>
      <c r="M84">
        <v>44.62</v>
      </c>
      <c r="N84">
        <v>0.84</v>
      </c>
      <c r="O84">
        <v>42.84</v>
      </c>
      <c r="P84">
        <v>51</v>
      </c>
      <c r="Q84">
        <v>1.0029999999999999</v>
      </c>
      <c r="R84">
        <v>51.15</v>
      </c>
      <c r="S84">
        <v>0.93600000000000005</v>
      </c>
      <c r="T84">
        <v>47.73</v>
      </c>
      <c r="U84">
        <v>0.875</v>
      </c>
      <c r="V84">
        <v>44.62</v>
      </c>
      <c r="W84">
        <v>0.86199999999999999</v>
      </c>
      <c r="X84">
        <v>43.96</v>
      </c>
      <c r="Y84">
        <v>0</v>
      </c>
      <c r="Z84">
        <v>0</v>
      </c>
      <c r="AA84" t="s">
        <v>39</v>
      </c>
      <c r="AB84">
        <v>202224</v>
      </c>
      <c r="AC84">
        <v>202234</v>
      </c>
      <c r="AD84">
        <v>6</v>
      </c>
      <c r="AG84" t="s">
        <v>40</v>
      </c>
      <c r="AH84" t="s">
        <v>41</v>
      </c>
      <c r="AM84" t="s">
        <v>54</v>
      </c>
      <c r="AN84" t="s">
        <v>55</v>
      </c>
      <c r="BE84" t="s">
        <v>42</v>
      </c>
      <c r="BF84" t="s">
        <v>43</v>
      </c>
    </row>
    <row r="85" spans="1:58">
      <c r="A85">
        <v>80854</v>
      </c>
      <c r="B85" t="s">
        <v>131</v>
      </c>
      <c r="C85">
        <v>714</v>
      </c>
      <c r="D85" t="s">
        <v>37</v>
      </c>
      <c r="E85" t="s">
        <v>38</v>
      </c>
      <c r="F85">
        <v>1.018</v>
      </c>
      <c r="G85">
        <v>51.91</v>
      </c>
      <c r="H85">
        <v>0.94899999999999995</v>
      </c>
      <c r="I85">
        <v>48.39</v>
      </c>
      <c r="J85">
        <v>0.88800000000000001</v>
      </c>
      <c r="K85">
        <v>45.28</v>
      </c>
      <c r="L85">
        <v>0.875</v>
      </c>
      <c r="M85">
        <v>44.62</v>
      </c>
      <c r="N85">
        <v>0.84</v>
      </c>
      <c r="O85">
        <v>42.84</v>
      </c>
      <c r="P85">
        <v>51</v>
      </c>
      <c r="Q85">
        <v>1.0029999999999999</v>
      </c>
      <c r="R85">
        <v>51.15</v>
      </c>
      <c r="S85">
        <v>0.93600000000000005</v>
      </c>
      <c r="T85">
        <v>47.73</v>
      </c>
      <c r="U85">
        <v>0.875</v>
      </c>
      <c r="V85">
        <v>44.62</v>
      </c>
      <c r="W85">
        <v>0.86199999999999999</v>
      </c>
      <c r="X85">
        <v>43.96</v>
      </c>
      <c r="Y85">
        <v>0</v>
      </c>
      <c r="Z85">
        <v>0</v>
      </c>
      <c r="AA85" t="s">
        <v>39</v>
      </c>
      <c r="AB85">
        <v>202224</v>
      </c>
      <c r="AC85">
        <v>202234</v>
      </c>
      <c r="AD85">
        <v>6</v>
      </c>
      <c r="AG85" t="s">
        <v>40</v>
      </c>
      <c r="AH85" t="s">
        <v>41</v>
      </c>
      <c r="AM85" t="s">
        <v>54</v>
      </c>
      <c r="AN85" t="s">
        <v>55</v>
      </c>
      <c r="BE85" t="s">
        <v>42</v>
      </c>
      <c r="BF85" t="s">
        <v>43</v>
      </c>
    </row>
    <row r="86" spans="1:58">
      <c r="A86">
        <v>80902</v>
      </c>
      <c r="B86" t="s">
        <v>132</v>
      </c>
      <c r="C86">
        <v>714</v>
      </c>
      <c r="D86" t="s">
        <v>37</v>
      </c>
      <c r="E86" t="s">
        <v>38</v>
      </c>
      <c r="F86">
        <v>1.0780000000000001</v>
      </c>
      <c r="G86">
        <v>54.97</v>
      </c>
      <c r="H86">
        <v>1.006</v>
      </c>
      <c r="I86">
        <v>51.3</v>
      </c>
      <c r="J86">
        <v>0.94099999999999995</v>
      </c>
      <c r="K86">
        <v>47.99</v>
      </c>
      <c r="L86">
        <v>0.92900000000000005</v>
      </c>
      <c r="M86">
        <v>47.37</v>
      </c>
      <c r="N86">
        <v>0.89300000000000002</v>
      </c>
      <c r="O86">
        <v>45.54</v>
      </c>
      <c r="P86">
        <v>51</v>
      </c>
      <c r="Q86">
        <v>1.0629999999999999</v>
      </c>
      <c r="R86">
        <v>54.21</v>
      </c>
      <c r="S86">
        <v>0.99199999999999999</v>
      </c>
      <c r="T86">
        <v>50.59</v>
      </c>
      <c r="U86">
        <v>0.92900000000000005</v>
      </c>
      <c r="V86">
        <v>47.37</v>
      </c>
      <c r="W86">
        <v>0.91600000000000004</v>
      </c>
      <c r="X86">
        <v>46.71</v>
      </c>
      <c r="Y86">
        <v>0</v>
      </c>
      <c r="Z86">
        <v>0</v>
      </c>
      <c r="AA86" t="s">
        <v>39</v>
      </c>
      <c r="AB86">
        <v>202224</v>
      </c>
      <c r="AC86">
        <v>202234</v>
      </c>
      <c r="AD86">
        <v>6</v>
      </c>
      <c r="AG86" t="s">
        <v>40</v>
      </c>
      <c r="AH86" t="s">
        <v>41</v>
      </c>
      <c r="BE86" t="s">
        <v>42</v>
      </c>
      <c r="BF86" t="s">
        <v>43</v>
      </c>
    </row>
    <row r="87" spans="1:58">
      <c r="A87">
        <v>80958</v>
      </c>
      <c r="B87" t="s">
        <v>133</v>
      </c>
      <c r="C87">
        <v>714</v>
      </c>
      <c r="D87" t="s">
        <v>37</v>
      </c>
      <c r="E87" t="s">
        <v>38</v>
      </c>
      <c r="F87">
        <v>1.0780000000000001</v>
      </c>
      <c r="G87">
        <v>54.97</v>
      </c>
      <c r="H87">
        <v>1.006</v>
      </c>
      <c r="I87">
        <v>51.3</v>
      </c>
      <c r="J87">
        <v>0.94099999999999995</v>
      </c>
      <c r="K87">
        <v>47.99</v>
      </c>
      <c r="L87">
        <v>0.92900000000000005</v>
      </c>
      <c r="M87">
        <v>47.37</v>
      </c>
      <c r="N87">
        <v>0.89300000000000002</v>
      </c>
      <c r="O87">
        <v>45.54</v>
      </c>
      <c r="P87">
        <v>51</v>
      </c>
      <c r="Q87">
        <v>1.0629999999999999</v>
      </c>
      <c r="R87">
        <v>54.21</v>
      </c>
      <c r="S87">
        <v>0.99199999999999999</v>
      </c>
      <c r="T87">
        <v>50.59</v>
      </c>
      <c r="U87">
        <v>0.92900000000000005</v>
      </c>
      <c r="V87">
        <v>47.37</v>
      </c>
      <c r="W87">
        <v>0.91600000000000004</v>
      </c>
      <c r="X87">
        <v>46.71</v>
      </c>
      <c r="Y87">
        <v>0</v>
      </c>
      <c r="Z87">
        <v>0</v>
      </c>
      <c r="AA87" t="s">
        <v>39</v>
      </c>
      <c r="AB87">
        <v>202224</v>
      </c>
      <c r="AC87">
        <v>202234</v>
      </c>
      <c r="AD87">
        <v>6</v>
      </c>
      <c r="AG87" t="s">
        <v>40</v>
      </c>
      <c r="AH87" t="s">
        <v>41</v>
      </c>
      <c r="BE87" t="s">
        <v>42</v>
      </c>
      <c r="BF87" t="s">
        <v>43</v>
      </c>
    </row>
    <row r="88" spans="1:58">
      <c r="A88">
        <v>82226</v>
      </c>
      <c r="B88" t="s">
        <v>134</v>
      </c>
      <c r="C88">
        <v>714</v>
      </c>
      <c r="D88" t="s">
        <v>37</v>
      </c>
      <c r="E88" t="s">
        <v>38</v>
      </c>
      <c r="F88">
        <v>1.1080000000000001</v>
      </c>
      <c r="G88">
        <v>56.5</v>
      </c>
      <c r="H88">
        <v>1.034</v>
      </c>
      <c r="I88">
        <v>52.73</v>
      </c>
      <c r="J88">
        <v>0.96799999999999997</v>
      </c>
      <c r="K88">
        <v>49.36</v>
      </c>
      <c r="L88">
        <v>0.95599999999999996</v>
      </c>
      <c r="M88">
        <v>48.75</v>
      </c>
      <c r="N88">
        <v>0.91900000000000004</v>
      </c>
      <c r="O88">
        <v>46.86</v>
      </c>
      <c r="P88">
        <v>51</v>
      </c>
      <c r="Q88">
        <v>1.093</v>
      </c>
      <c r="R88">
        <v>55.74</v>
      </c>
      <c r="S88">
        <v>1.0209999999999999</v>
      </c>
      <c r="T88">
        <v>52.07</v>
      </c>
      <c r="U88">
        <v>0.95599999999999996</v>
      </c>
      <c r="V88">
        <v>48.75</v>
      </c>
      <c r="W88">
        <v>0.94299999999999995</v>
      </c>
      <c r="X88">
        <v>48.09</v>
      </c>
      <c r="Y88">
        <v>0</v>
      </c>
      <c r="Z88">
        <v>0</v>
      </c>
      <c r="AA88" t="s">
        <v>39</v>
      </c>
      <c r="AB88">
        <v>202224</v>
      </c>
      <c r="AC88">
        <v>202234</v>
      </c>
      <c r="AD88">
        <v>6</v>
      </c>
      <c r="AG88" t="s">
        <v>40</v>
      </c>
      <c r="AH88" t="s">
        <v>41</v>
      </c>
      <c r="BE88" t="s">
        <v>42</v>
      </c>
      <c r="BF88" t="s">
        <v>43</v>
      </c>
    </row>
    <row r="89" spans="1:58">
      <c r="A89">
        <v>82229</v>
      </c>
      <c r="B89" t="s">
        <v>135</v>
      </c>
      <c r="C89">
        <v>714</v>
      </c>
      <c r="D89" t="s">
        <v>37</v>
      </c>
      <c r="E89" t="s">
        <v>38</v>
      </c>
      <c r="F89">
        <v>1.0780000000000001</v>
      </c>
      <c r="G89">
        <v>54.97</v>
      </c>
      <c r="H89">
        <v>1.006</v>
      </c>
      <c r="I89">
        <v>51.3</v>
      </c>
      <c r="J89">
        <v>0.94099999999999995</v>
      </c>
      <c r="K89">
        <v>47.99</v>
      </c>
      <c r="L89">
        <v>0.92900000000000005</v>
      </c>
      <c r="M89">
        <v>47.37</v>
      </c>
      <c r="N89">
        <v>0.89300000000000002</v>
      </c>
      <c r="O89">
        <v>45.54</v>
      </c>
      <c r="P89">
        <v>51</v>
      </c>
      <c r="Q89">
        <v>1.0629999999999999</v>
      </c>
      <c r="R89">
        <v>54.21</v>
      </c>
      <c r="S89">
        <v>0.99199999999999999</v>
      </c>
      <c r="T89">
        <v>50.59</v>
      </c>
      <c r="U89">
        <v>0.92900000000000005</v>
      </c>
      <c r="V89">
        <v>47.37</v>
      </c>
      <c r="W89">
        <v>0.91600000000000004</v>
      </c>
      <c r="X89">
        <v>46.71</v>
      </c>
      <c r="Y89">
        <v>0</v>
      </c>
      <c r="Z89">
        <v>0</v>
      </c>
      <c r="AA89" t="s">
        <v>39</v>
      </c>
      <c r="AB89">
        <v>202224</v>
      </c>
      <c r="AC89">
        <v>202234</v>
      </c>
      <c r="AD89">
        <v>6</v>
      </c>
      <c r="AG89" t="s">
        <v>40</v>
      </c>
      <c r="AH89" t="s">
        <v>41</v>
      </c>
      <c r="BE89" t="s">
        <v>42</v>
      </c>
      <c r="BF89" t="s">
        <v>43</v>
      </c>
    </row>
    <row r="90" spans="1:58">
      <c r="A90">
        <v>82231</v>
      </c>
      <c r="B90" t="s">
        <v>136</v>
      </c>
      <c r="C90">
        <v>714</v>
      </c>
      <c r="D90" t="s">
        <v>37</v>
      </c>
      <c r="E90" t="s">
        <v>38</v>
      </c>
      <c r="F90">
        <v>1.0780000000000001</v>
      </c>
      <c r="G90">
        <v>54.97</v>
      </c>
      <c r="H90">
        <v>1.006</v>
      </c>
      <c r="I90">
        <v>51.3</v>
      </c>
      <c r="J90">
        <v>0.94099999999999995</v>
      </c>
      <c r="K90">
        <v>47.99</v>
      </c>
      <c r="L90">
        <v>0.92900000000000005</v>
      </c>
      <c r="M90">
        <v>47.37</v>
      </c>
      <c r="N90">
        <v>0.89300000000000002</v>
      </c>
      <c r="O90">
        <v>45.54</v>
      </c>
      <c r="P90">
        <v>51</v>
      </c>
      <c r="Q90">
        <v>1.0629999999999999</v>
      </c>
      <c r="R90">
        <v>54.21</v>
      </c>
      <c r="S90">
        <v>0.99199999999999999</v>
      </c>
      <c r="T90">
        <v>50.59</v>
      </c>
      <c r="U90">
        <v>0.92900000000000005</v>
      </c>
      <c r="V90">
        <v>47.37</v>
      </c>
      <c r="W90">
        <v>0.91600000000000004</v>
      </c>
      <c r="X90">
        <v>46.71</v>
      </c>
      <c r="Y90">
        <v>0</v>
      </c>
      <c r="Z90">
        <v>0</v>
      </c>
      <c r="AA90" t="s">
        <v>39</v>
      </c>
      <c r="AB90">
        <v>202224</v>
      </c>
      <c r="AC90">
        <v>202234</v>
      </c>
      <c r="AD90">
        <v>6</v>
      </c>
      <c r="AG90" t="s">
        <v>40</v>
      </c>
      <c r="AH90" t="s">
        <v>41</v>
      </c>
      <c r="BE90" t="s">
        <v>42</v>
      </c>
      <c r="BF90" t="s">
        <v>43</v>
      </c>
    </row>
    <row r="91" spans="1:58">
      <c r="A91">
        <v>82232</v>
      </c>
      <c r="B91" t="s">
        <v>137</v>
      </c>
      <c r="C91">
        <v>714</v>
      </c>
      <c r="D91" t="s">
        <v>37</v>
      </c>
      <c r="E91" t="s">
        <v>38</v>
      </c>
      <c r="F91">
        <v>1.0780000000000001</v>
      </c>
      <c r="G91">
        <v>54.97</v>
      </c>
      <c r="H91">
        <v>1.006</v>
      </c>
      <c r="I91">
        <v>51.3</v>
      </c>
      <c r="J91">
        <v>0.94099999999999995</v>
      </c>
      <c r="K91">
        <v>47.99</v>
      </c>
      <c r="L91">
        <v>0.92900000000000005</v>
      </c>
      <c r="M91">
        <v>47.37</v>
      </c>
      <c r="N91">
        <v>0.89300000000000002</v>
      </c>
      <c r="O91">
        <v>45.54</v>
      </c>
      <c r="P91">
        <v>51</v>
      </c>
      <c r="Q91">
        <v>1.0629999999999999</v>
      </c>
      <c r="R91">
        <v>54.21</v>
      </c>
      <c r="S91">
        <v>0.99199999999999999</v>
      </c>
      <c r="T91">
        <v>50.59</v>
      </c>
      <c r="U91">
        <v>0.92900000000000005</v>
      </c>
      <c r="V91">
        <v>47.37</v>
      </c>
      <c r="W91">
        <v>0.91600000000000004</v>
      </c>
      <c r="X91">
        <v>46.71</v>
      </c>
      <c r="Y91">
        <v>0</v>
      </c>
      <c r="Z91">
        <v>0</v>
      </c>
      <c r="AA91" t="s">
        <v>39</v>
      </c>
      <c r="AB91">
        <v>202224</v>
      </c>
      <c r="AC91">
        <v>202234</v>
      </c>
      <c r="AD91">
        <v>6</v>
      </c>
      <c r="AG91" t="s">
        <v>40</v>
      </c>
      <c r="AH91" t="s">
        <v>41</v>
      </c>
      <c r="BE91" t="s">
        <v>42</v>
      </c>
      <c r="BF91" t="s">
        <v>43</v>
      </c>
    </row>
    <row r="92" spans="1:58">
      <c r="A92">
        <v>83625</v>
      </c>
      <c r="B92" t="s">
        <v>138</v>
      </c>
      <c r="C92">
        <v>714</v>
      </c>
      <c r="D92" t="s">
        <v>37</v>
      </c>
      <c r="E92" t="s">
        <v>38</v>
      </c>
      <c r="F92">
        <v>1.232</v>
      </c>
      <c r="G92">
        <v>62.83</v>
      </c>
      <c r="H92">
        <v>1.1519999999999999</v>
      </c>
      <c r="I92">
        <v>58.75</v>
      </c>
      <c r="J92">
        <v>1.08</v>
      </c>
      <c r="K92">
        <v>55.08</v>
      </c>
      <c r="L92">
        <v>1.0669999999999999</v>
      </c>
      <c r="M92">
        <v>54.41</v>
      </c>
      <c r="N92">
        <v>1.028</v>
      </c>
      <c r="O92">
        <v>52.42</v>
      </c>
      <c r="P92">
        <v>51</v>
      </c>
      <c r="Q92">
        <v>1.218</v>
      </c>
      <c r="R92">
        <v>62.11</v>
      </c>
      <c r="S92">
        <v>1.1379999999999999</v>
      </c>
      <c r="T92">
        <v>58.03</v>
      </c>
      <c r="U92">
        <v>1.0669999999999999</v>
      </c>
      <c r="V92">
        <v>54.41</v>
      </c>
      <c r="W92">
        <v>1.054</v>
      </c>
      <c r="X92">
        <v>53.75</v>
      </c>
      <c r="Y92">
        <v>0</v>
      </c>
      <c r="Z92">
        <v>0</v>
      </c>
      <c r="AA92" t="s">
        <v>39</v>
      </c>
      <c r="AB92">
        <v>202224</v>
      </c>
      <c r="AC92">
        <v>202234</v>
      </c>
      <c r="AD92">
        <v>6</v>
      </c>
      <c r="AG92" t="s">
        <v>40</v>
      </c>
      <c r="AH92" t="s">
        <v>41</v>
      </c>
      <c r="BE92" t="s">
        <v>42</v>
      </c>
      <c r="BF92" t="s">
        <v>43</v>
      </c>
    </row>
    <row r="93" spans="1:58">
      <c r="A93">
        <v>84341</v>
      </c>
      <c r="B93" t="s">
        <v>139</v>
      </c>
      <c r="C93">
        <v>714</v>
      </c>
      <c r="D93" t="s">
        <v>37</v>
      </c>
      <c r="E93" t="s">
        <v>38</v>
      </c>
      <c r="F93">
        <v>1.0780000000000001</v>
      </c>
      <c r="G93">
        <v>54.97</v>
      </c>
      <c r="H93">
        <v>1.006</v>
      </c>
      <c r="I93">
        <v>51.3</v>
      </c>
      <c r="J93">
        <v>0.94099999999999995</v>
      </c>
      <c r="K93">
        <v>47.99</v>
      </c>
      <c r="L93">
        <v>0.92900000000000005</v>
      </c>
      <c r="M93">
        <v>47.37</v>
      </c>
      <c r="N93">
        <v>0.89300000000000002</v>
      </c>
      <c r="O93">
        <v>45.54</v>
      </c>
      <c r="P93">
        <v>51</v>
      </c>
      <c r="Q93">
        <v>1.0629999999999999</v>
      </c>
      <c r="R93">
        <v>54.21</v>
      </c>
      <c r="S93">
        <v>0.99199999999999999</v>
      </c>
      <c r="T93">
        <v>50.59</v>
      </c>
      <c r="U93">
        <v>0.92900000000000005</v>
      </c>
      <c r="V93">
        <v>47.37</v>
      </c>
      <c r="W93">
        <v>0.91600000000000004</v>
      </c>
      <c r="X93">
        <v>46.71</v>
      </c>
      <c r="Y93">
        <v>0</v>
      </c>
      <c r="Z93">
        <v>0</v>
      </c>
      <c r="AA93" t="s">
        <v>39</v>
      </c>
      <c r="AB93">
        <v>202224</v>
      </c>
      <c r="AC93">
        <v>202234</v>
      </c>
      <c r="AD93">
        <v>6</v>
      </c>
      <c r="AG93" t="s">
        <v>40</v>
      </c>
      <c r="AH93" t="s">
        <v>41</v>
      </c>
      <c r="BE93" t="s">
        <v>42</v>
      </c>
      <c r="BF93" t="s">
        <v>43</v>
      </c>
    </row>
    <row r="94" spans="1:58">
      <c r="A94">
        <v>84342</v>
      </c>
      <c r="B94" t="s">
        <v>140</v>
      </c>
      <c r="C94">
        <v>714</v>
      </c>
      <c r="D94" t="s">
        <v>37</v>
      </c>
      <c r="E94" t="s">
        <v>38</v>
      </c>
      <c r="F94">
        <v>1.0780000000000001</v>
      </c>
      <c r="G94">
        <v>54.97</v>
      </c>
      <c r="H94">
        <v>1.006</v>
      </c>
      <c r="I94">
        <v>51.3</v>
      </c>
      <c r="J94">
        <v>0.94099999999999995</v>
      </c>
      <c r="K94">
        <v>47.99</v>
      </c>
      <c r="L94">
        <v>0.92900000000000005</v>
      </c>
      <c r="M94">
        <v>47.37</v>
      </c>
      <c r="N94">
        <v>0.89300000000000002</v>
      </c>
      <c r="O94">
        <v>45.54</v>
      </c>
      <c r="P94">
        <v>51</v>
      </c>
      <c r="Q94">
        <v>1.0629999999999999</v>
      </c>
      <c r="R94">
        <v>54.21</v>
      </c>
      <c r="S94">
        <v>0.99199999999999999</v>
      </c>
      <c r="T94">
        <v>50.59</v>
      </c>
      <c r="U94">
        <v>0.92900000000000005</v>
      </c>
      <c r="V94">
        <v>47.37</v>
      </c>
      <c r="W94">
        <v>0.91600000000000004</v>
      </c>
      <c r="X94">
        <v>46.71</v>
      </c>
      <c r="Y94">
        <v>0</v>
      </c>
      <c r="Z94">
        <v>0</v>
      </c>
      <c r="AA94" t="s">
        <v>39</v>
      </c>
      <c r="AB94">
        <v>202224</v>
      </c>
      <c r="AC94">
        <v>202234</v>
      </c>
      <c r="AD94">
        <v>6</v>
      </c>
      <c r="AG94" t="s">
        <v>40</v>
      </c>
      <c r="AH94" t="s">
        <v>41</v>
      </c>
      <c r="BE94" t="s">
        <v>42</v>
      </c>
      <c r="BF94" t="s">
        <v>43</v>
      </c>
    </row>
    <row r="95" spans="1:58">
      <c r="A95">
        <v>84344</v>
      </c>
      <c r="B95" t="s">
        <v>141</v>
      </c>
      <c r="C95">
        <v>714</v>
      </c>
      <c r="D95" t="s">
        <v>37</v>
      </c>
      <c r="E95" t="s">
        <v>38</v>
      </c>
      <c r="F95">
        <v>1.1080000000000001</v>
      </c>
      <c r="G95">
        <v>56.5</v>
      </c>
      <c r="H95">
        <v>1.034</v>
      </c>
      <c r="I95">
        <v>52.73</v>
      </c>
      <c r="J95">
        <v>0.96799999999999997</v>
      </c>
      <c r="K95">
        <v>49.36</v>
      </c>
      <c r="L95">
        <v>0.95599999999999996</v>
      </c>
      <c r="M95">
        <v>48.75</v>
      </c>
      <c r="N95">
        <v>0.91900000000000004</v>
      </c>
      <c r="O95">
        <v>46.86</v>
      </c>
      <c r="P95">
        <v>51</v>
      </c>
      <c r="Q95">
        <v>1.093</v>
      </c>
      <c r="R95">
        <v>55.74</v>
      </c>
      <c r="S95">
        <v>1.0209999999999999</v>
      </c>
      <c r="T95">
        <v>52.07</v>
      </c>
      <c r="U95">
        <v>0.95599999999999996</v>
      </c>
      <c r="V95">
        <v>48.75</v>
      </c>
      <c r="W95">
        <v>0.94299999999999995</v>
      </c>
      <c r="X95">
        <v>48.09</v>
      </c>
      <c r="Y95">
        <v>0</v>
      </c>
      <c r="Z95">
        <v>0</v>
      </c>
      <c r="AA95" t="s">
        <v>39</v>
      </c>
      <c r="AB95">
        <v>202224</v>
      </c>
      <c r="AC95">
        <v>202234</v>
      </c>
      <c r="AD95">
        <v>6</v>
      </c>
      <c r="AG95" t="s">
        <v>40</v>
      </c>
      <c r="AH95" t="s">
        <v>41</v>
      </c>
      <c r="BE95" t="s">
        <v>42</v>
      </c>
      <c r="BF95" t="s">
        <v>43</v>
      </c>
    </row>
    <row r="96" spans="1:58">
      <c r="A96">
        <v>84345</v>
      </c>
      <c r="B96" t="s">
        <v>142</v>
      </c>
      <c r="C96">
        <v>714</v>
      </c>
      <c r="D96" t="s">
        <v>37</v>
      </c>
      <c r="E96" t="s">
        <v>38</v>
      </c>
      <c r="F96">
        <v>1.1080000000000001</v>
      </c>
      <c r="G96">
        <v>56.5</v>
      </c>
      <c r="H96">
        <v>1.034</v>
      </c>
      <c r="I96">
        <v>52.73</v>
      </c>
      <c r="J96">
        <v>0.96799999999999997</v>
      </c>
      <c r="K96">
        <v>49.36</v>
      </c>
      <c r="L96">
        <v>0.95599999999999996</v>
      </c>
      <c r="M96">
        <v>48.75</v>
      </c>
      <c r="N96">
        <v>0.91900000000000004</v>
      </c>
      <c r="O96">
        <v>46.86</v>
      </c>
      <c r="P96">
        <v>51</v>
      </c>
      <c r="Q96">
        <v>1.093</v>
      </c>
      <c r="R96">
        <v>55.74</v>
      </c>
      <c r="S96">
        <v>1.0209999999999999</v>
      </c>
      <c r="T96">
        <v>52.07</v>
      </c>
      <c r="U96">
        <v>0.95599999999999996</v>
      </c>
      <c r="V96">
        <v>48.75</v>
      </c>
      <c r="W96">
        <v>0.94299999999999995</v>
      </c>
      <c r="X96">
        <v>48.09</v>
      </c>
      <c r="Y96">
        <v>0</v>
      </c>
      <c r="Z96">
        <v>0</v>
      </c>
      <c r="AA96" t="s">
        <v>39</v>
      </c>
      <c r="AB96">
        <v>202224</v>
      </c>
      <c r="AC96">
        <v>202234</v>
      </c>
      <c r="AD96">
        <v>6</v>
      </c>
      <c r="AG96" t="s">
        <v>40</v>
      </c>
      <c r="AH96" t="s">
        <v>41</v>
      </c>
      <c r="BE96" t="s">
        <v>42</v>
      </c>
      <c r="BF96" t="s">
        <v>43</v>
      </c>
    </row>
    <row r="97" spans="1:58">
      <c r="A97">
        <v>84350</v>
      </c>
      <c r="B97" t="s">
        <v>143</v>
      </c>
      <c r="C97">
        <v>714</v>
      </c>
      <c r="D97" t="s">
        <v>37</v>
      </c>
      <c r="E97" t="s">
        <v>38</v>
      </c>
      <c r="F97">
        <v>1.0780000000000001</v>
      </c>
      <c r="G97">
        <v>54.97</v>
      </c>
      <c r="H97">
        <v>1.006</v>
      </c>
      <c r="I97">
        <v>51.3</v>
      </c>
      <c r="J97">
        <v>0.94099999999999995</v>
      </c>
      <c r="K97">
        <v>47.99</v>
      </c>
      <c r="L97">
        <v>0.92900000000000005</v>
      </c>
      <c r="M97">
        <v>47.37</v>
      </c>
      <c r="N97">
        <v>0.89300000000000002</v>
      </c>
      <c r="O97">
        <v>45.54</v>
      </c>
      <c r="P97">
        <v>51</v>
      </c>
      <c r="Q97">
        <v>1.0629999999999999</v>
      </c>
      <c r="R97">
        <v>54.21</v>
      </c>
      <c r="S97">
        <v>0.99199999999999999</v>
      </c>
      <c r="T97">
        <v>50.59</v>
      </c>
      <c r="U97">
        <v>0.92900000000000005</v>
      </c>
      <c r="V97">
        <v>47.37</v>
      </c>
      <c r="W97">
        <v>0.91600000000000004</v>
      </c>
      <c r="X97">
        <v>46.71</v>
      </c>
      <c r="Y97">
        <v>0</v>
      </c>
      <c r="Z97">
        <v>0</v>
      </c>
      <c r="AA97" t="s">
        <v>39</v>
      </c>
      <c r="AB97">
        <v>202224</v>
      </c>
      <c r="AC97">
        <v>202234</v>
      </c>
      <c r="AD97">
        <v>6</v>
      </c>
      <c r="AG97" t="s">
        <v>40</v>
      </c>
      <c r="AH97" t="s">
        <v>41</v>
      </c>
      <c r="BE97" t="s">
        <v>42</v>
      </c>
      <c r="BF97" t="s">
        <v>43</v>
      </c>
    </row>
    <row r="98" spans="1:58">
      <c r="A98">
        <v>85848</v>
      </c>
      <c r="B98" t="s">
        <v>144</v>
      </c>
      <c r="C98">
        <v>714</v>
      </c>
      <c r="D98" t="s">
        <v>37</v>
      </c>
      <c r="E98" t="s">
        <v>38</v>
      </c>
      <c r="F98">
        <v>1.1080000000000001</v>
      </c>
      <c r="G98">
        <v>56.5</v>
      </c>
      <c r="H98">
        <v>1.034</v>
      </c>
      <c r="I98">
        <v>52.73</v>
      </c>
      <c r="J98">
        <v>0.96799999999999997</v>
      </c>
      <c r="K98">
        <v>49.36</v>
      </c>
      <c r="L98">
        <v>0.95599999999999996</v>
      </c>
      <c r="M98">
        <v>48.75</v>
      </c>
      <c r="N98">
        <v>0.91900000000000004</v>
      </c>
      <c r="O98">
        <v>46.86</v>
      </c>
      <c r="P98">
        <v>51</v>
      </c>
      <c r="Q98">
        <v>1.093</v>
      </c>
      <c r="R98">
        <v>55.74</v>
      </c>
      <c r="S98">
        <v>1.0209999999999999</v>
      </c>
      <c r="T98">
        <v>52.07</v>
      </c>
      <c r="U98">
        <v>0.95599999999999996</v>
      </c>
      <c r="V98">
        <v>48.75</v>
      </c>
      <c r="W98">
        <v>0.94299999999999995</v>
      </c>
      <c r="X98">
        <v>48.09</v>
      </c>
      <c r="Y98">
        <v>0</v>
      </c>
      <c r="Z98">
        <v>0</v>
      </c>
      <c r="AA98" t="s">
        <v>39</v>
      </c>
      <c r="AB98">
        <v>202224</v>
      </c>
      <c r="AC98">
        <v>202234</v>
      </c>
      <c r="AD98">
        <v>6</v>
      </c>
      <c r="AG98" t="s">
        <v>40</v>
      </c>
      <c r="AH98" t="s">
        <v>41</v>
      </c>
      <c r="BE98" t="s">
        <v>42</v>
      </c>
      <c r="BF98" t="s">
        <v>43</v>
      </c>
    </row>
    <row r="99" spans="1:58">
      <c r="A99">
        <v>85850</v>
      </c>
      <c r="B99" t="s">
        <v>145</v>
      </c>
      <c r="C99">
        <v>714</v>
      </c>
      <c r="D99" t="s">
        <v>37</v>
      </c>
      <c r="E99" t="s">
        <v>38</v>
      </c>
      <c r="F99">
        <v>1.0780000000000001</v>
      </c>
      <c r="G99">
        <v>54.97</v>
      </c>
      <c r="H99">
        <v>1.006</v>
      </c>
      <c r="I99">
        <v>51.3</v>
      </c>
      <c r="J99">
        <v>0.94099999999999995</v>
      </c>
      <c r="K99">
        <v>47.99</v>
      </c>
      <c r="L99">
        <v>0.92900000000000005</v>
      </c>
      <c r="M99">
        <v>47.37</v>
      </c>
      <c r="N99">
        <v>0.89300000000000002</v>
      </c>
      <c r="O99">
        <v>45.54</v>
      </c>
      <c r="P99">
        <v>51</v>
      </c>
      <c r="Q99">
        <v>1.0629999999999999</v>
      </c>
      <c r="R99">
        <v>54.21</v>
      </c>
      <c r="S99">
        <v>0.99199999999999999</v>
      </c>
      <c r="T99">
        <v>50.59</v>
      </c>
      <c r="U99">
        <v>0.92900000000000005</v>
      </c>
      <c r="V99">
        <v>47.37</v>
      </c>
      <c r="W99">
        <v>0.91600000000000004</v>
      </c>
      <c r="X99">
        <v>46.71</v>
      </c>
      <c r="Y99">
        <v>0</v>
      </c>
      <c r="Z99">
        <v>0</v>
      </c>
      <c r="AA99" t="s">
        <v>39</v>
      </c>
      <c r="AB99">
        <v>202224</v>
      </c>
      <c r="AC99">
        <v>202234</v>
      </c>
      <c r="AD99">
        <v>6</v>
      </c>
      <c r="AG99" t="s">
        <v>40</v>
      </c>
      <c r="AH99" t="s">
        <v>41</v>
      </c>
      <c r="BE99" t="s">
        <v>42</v>
      </c>
      <c r="BF99" t="s">
        <v>43</v>
      </c>
    </row>
    <row r="100" spans="1:58">
      <c r="A100">
        <v>85853</v>
      </c>
      <c r="B100" t="s">
        <v>146</v>
      </c>
      <c r="C100">
        <v>714</v>
      </c>
      <c r="D100" t="s">
        <v>37</v>
      </c>
      <c r="E100" t="s">
        <v>38</v>
      </c>
      <c r="F100">
        <v>1.0780000000000001</v>
      </c>
      <c r="G100">
        <v>54.97</v>
      </c>
      <c r="H100">
        <v>1.006</v>
      </c>
      <c r="I100">
        <v>51.3</v>
      </c>
      <c r="J100">
        <v>0.94099999999999995</v>
      </c>
      <c r="K100">
        <v>47.99</v>
      </c>
      <c r="L100">
        <v>0.92900000000000005</v>
      </c>
      <c r="M100">
        <v>47.37</v>
      </c>
      <c r="N100">
        <v>0.89300000000000002</v>
      </c>
      <c r="O100">
        <v>45.54</v>
      </c>
      <c r="P100">
        <v>51</v>
      </c>
      <c r="Q100">
        <v>1.0629999999999999</v>
      </c>
      <c r="R100">
        <v>54.21</v>
      </c>
      <c r="S100">
        <v>0.99199999999999999</v>
      </c>
      <c r="T100">
        <v>50.59</v>
      </c>
      <c r="U100">
        <v>0.92900000000000005</v>
      </c>
      <c r="V100">
        <v>47.37</v>
      </c>
      <c r="W100">
        <v>0.91600000000000004</v>
      </c>
      <c r="X100">
        <v>46.71</v>
      </c>
      <c r="Y100">
        <v>0</v>
      </c>
      <c r="Z100">
        <v>0</v>
      </c>
      <c r="AA100" t="s">
        <v>39</v>
      </c>
      <c r="AB100">
        <v>202224</v>
      </c>
      <c r="AC100">
        <v>202234</v>
      </c>
      <c r="AD100">
        <v>6</v>
      </c>
      <c r="AG100" t="s">
        <v>40</v>
      </c>
      <c r="AH100" t="s">
        <v>41</v>
      </c>
      <c r="BE100" t="s">
        <v>42</v>
      </c>
      <c r="BF100" t="s">
        <v>43</v>
      </c>
    </row>
    <row r="101" spans="1:58">
      <c r="A101">
        <v>86342</v>
      </c>
      <c r="B101" t="s">
        <v>147</v>
      </c>
      <c r="C101">
        <v>714</v>
      </c>
      <c r="D101" t="s">
        <v>37</v>
      </c>
      <c r="E101" t="s">
        <v>38</v>
      </c>
      <c r="F101">
        <v>1.018</v>
      </c>
      <c r="G101">
        <v>51.91</v>
      </c>
      <c r="H101">
        <v>0.94899999999999995</v>
      </c>
      <c r="I101">
        <v>48.39</v>
      </c>
      <c r="J101">
        <v>0.88800000000000001</v>
      </c>
      <c r="K101">
        <v>45.28</v>
      </c>
      <c r="L101">
        <v>0.875</v>
      </c>
      <c r="M101">
        <v>44.62</v>
      </c>
      <c r="N101">
        <v>0.84</v>
      </c>
      <c r="O101">
        <v>42.84</v>
      </c>
      <c r="P101">
        <v>51</v>
      </c>
      <c r="Q101">
        <v>1.0029999999999999</v>
      </c>
      <c r="R101">
        <v>51.15</v>
      </c>
      <c r="S101">
        <v>0.93600000000000005</v>
      </c>
      <c r="T101">
        <v>47.73</v>
      </c>
      <c r="U101">
        <v>0.875</v>
      </c>
      <c r="V101">
        <v>44.62</v>
      </c>
      <c r="W101">
        <v>0.86199999999999999</v>
      </c>
      <c r="X101">
        <v>43.96</v>
      </c>
      <c r="Y101">
        <v>0</v>
      </c>
      <c r="Z101">
        <v>0</v>
      </c>
      <c r="AA101" t="s">
        <v>39</v>
      </c>
      <c r="AB101">
        <v>202224</v>
      </c>
      <c r="AC101">
        <v>202234</v>
      </c>
      <c r="AD101">
        <v>6</v>
      </c>
      <c r="AG101" t="s">
        <v>40</v>
      </c>
      <c r="AH101" t="s">
        <v>41</v>
      </c>
      <c r="AO101" t="s">
        <v>148</v>
      </c>
      <c r="AP101" t="s">
        <v>149</v>
      </c>
      <c r="BE101" t="s">
        <v>42</v>
      </c>
      <c r="BF101" t="s">
        <v>43</v>
      </c>
    </row>
    <row r="102" spans="1:58">
      <c r="A102">
        <v>89945</v>
      </c>
      <c r="B102" t="s">
        <v>150</v>
      </c>
      <c r="C102">
        <v>714</v>
      </c>
      <c r="D102" t="s">
        <v>37</v>
      </c>
      <c r="E102" t="s">
        <v>38</v>
      </c>
      <c r="F102">
        <v>1.0780000000000001</v>
      </c>
      <c r="G102">
        <v>54.97</v>
      </c>
      <c r="H102">
        <v>1.006</v>
      </c>
      <c r="I102">
        <v>51.3</v>
      </c>
      <c r="J102">
        <v>0.94099999999999995</v>
      </c>
      <c r="K102">
        <v>47.99</v>
      </c>
      <c r="L102">
        <v>0.92900000000000005</v>
      </c>
      <c r="M102">
        <v>47.37</v>
      </c>
      <c r="N102">
        <v>0.89300000000000002</v>
      </c>
      <c r="O102">
        <v>45.54</v>
      </c>
      <c r="P102">
        <v>51</v>
      </c>
      <c r="Q102">
        <v>1.0629999999999999</v>
      </c>
      <c r="R102">
        <v>54.21</v>
      </c>
      <c r="S102">
        <v>0.99199999999999999</v>
      </c>
      <c r="T102">
        <v>50.59</v>
      </c>
      <c r="U102">
        <v>0.92900000000000005</v>
      </c>
      <c r="V102">
        <v>47.37</v>
      </c>
      <c r="W102">
        <v>0.91600000000000004</v>
      </c>
      <c r="X102">
        <v>46.71</v>
      </c>
      <c r="Y102">
        <v>0</v>
      </c>
      <c r="Z102">
        <v>0</v>
      </c>
      <c r="AA102" t="s">
        <v>39</v>
      </c>
      <c r="AB102">
        <v>202224</v>
      </c>
      <c r="AC102">
        <v>202234</v>
      </c>
      <c r="AD102">
        <v>6</v>
      </c>
      <c r="AG102" t="s">
        <v>40</v>
      </c>
      <c r="AH102" t="s">
        <v>41</v>
      </c>
      <c r="AO102" t="s">
        <v>148</v>
      </c>
      <c r="AP102" t="s">
        <v>149</v>
      </c>
      <c r="BE102" t="s">
        <v>42</v>
      </c>
      <c r="BF102" t="s">
        <v>43</v>
      </c>
    </row>
    <row r="103" spans="1:58">
      <c r="A103">
        <v>89946</v>
      </c>
      <c r="B103" t="s">
        <v>151</v>
      </c>
      <c r="C103">
        <v>714</v>
      </c>
      <c r="D103" t="s">
        <v>37</v>
      </c>
      <c r="E103" t="s">
        <v>38</v>
      </c>
      <c r="F103">
        <v>1.0780000000000001</v>
      </c>
      <c r="G103">
        <v>54.97</v>
      </c>
      <c r="H103">
        <v>1.006</v>
      </c>
      <c r="I103">
        <v>51.3</v>
      </c>
      <c r="J103">
        <v>0.94099999999999995</v>
      </c>
      <c r="K103">
        <v>47.99</v>
      </c>
      <c r="L103">
        <v>0.92900000000000005</v>
      </c>
      <c r="M103">
        <v>47.37</v>
      </c>
      <c r="N103">
        <v>0.89300000000000002</v>
      </c>
      <c r="O103">
        <v>45.54</v>
      </c>
      <c r="P103">
        <v>51</v>
      </c>
      <c r="Q103">
        <v>1.0629999999999999</v>
      </c>
      <c r="R103">
        <v>54.21</v>
      </c>
      <c r="S103">
        <v>0.99199999999999999</v>
      </c>
      <c r="T103">
        <v>50.59</v>
      </c>
      <c r="U103">
        <v>0.92900000000000005</v>
      </c>
      <c r="V103">
        <v>47.37</v>
      </c>
      <c r="W103">
        <v>0.91600000000000004</v>
      </c>
      <c r="X103">
        <v>46.71</v>
      </c>
      <c r="Y103">
        <v>0</v>
      </c>
      <c r="Z103">
        <v>0</v>
      </c>
      <c r="AA103" t="s">
        <v>39</v>
      </c>
      <c r="AB103">
        <v>202224</v>
      </c>
      <c r="AC103">
        <v>202234</v>
      </c>
      <c r="AD103">
        <v>6</v>
      </c>
      <c r="AG103" t="s">
        <v>40</v>
      </c>
      <c r="AH103" t="s">
        <v>41</v>
      </c>
      <c r="AO103" t="s">
        <v>148</v>
      </c>
      <c r="AP103" t="s">
        <v>149</v>
      </c>
      <c r="BE103" t="s">
        <v>42</v>
      </c>
      <c r="BF103" t="s">
        <v>43</v>
      </c>
    </row>
    <row r="104" spans="1:58">
      <c r="A104">
        <v>89947</v>
      </c>
      <c r="B104" t="s">
        <v>152</v>
      </c>
      <c r="C104">
        <v>714</v>
      </c>
      <c r="D104" t="s">
        <v>37</v>
      </c>
      <c r="E104" t="s">
        <v>38</v>
      </c>
      <c r="F104">
        <v>1.0780000000000001</v>
      </c>
      <c r="G104">
        <v>54.97</v>
      </c>
      <c r="H104">
        <v>1.006</v>
      </c>
      <c r="I104">
        <v>51.3</v>
      </c>
      <c r="J104">
        <v>0.94099999999999995</v>
      </c>
      <c r="K104">
        <v>47.99</v>
      </c>
      <c r="L104">
        <v>0.92900000000000005</v>
      </c>
      <c r="M104">
        <v>47.37</v>
      </c>
      <c r="N104">
        <v>0.89300000000000002</v>
      </c>
      <c r="O104">
        <v>45.54</v>
      </c>
      <c r="P104">
        <v>51</v>
      </c>
      <c r="Q104">
        <v>1.0629999999999999</v>
      </c>
      <c r="R104">
        <v>54.21</v>
      </c>
      <c r="S104">
        <v>0.99199999999999999</v>
      </c>
      <c r="T104">
        <v>50.59</v>
      </c>
      <c r="U104">
        <v>0.92900000000000005</v>
      </c>
      <c r="V104">
        <v>47.37</v>
      </c>
      <c r="W104">
        <v>0.91600000000000004</v>
      </c>
      <c r="X104">
        <v>46.71</v>
      </c>
      <c r="Y104">
        <v>0</v>
      </c>
      <c r="Z104">
        <v>0</v>
      </c>
      <c r="AA104" t="s">
        <v>39</v>
      </c>
      <c r="AB104">
        <v>202224</v>
      </c>
      <c r="AC104">
        <v>202234</v>
      </c>
      <c r="AD104">
        <v>6</v>
      </c>
      <c r="AG104" t="s">
        <v>40</v>
      </c>
      <c r="AH104" t="s">
        <v>41</v>
      </c>
      <c r="BE104" t="s">
        <v>42</v>
      </c>
      <c r="BF104" t="s">
        <v>43</v>
      </c>
    </row>
    <row r="105" spans="1:58">
      <c r="A105">
        <v>89948</v>
      </c>
      <c r="B105" t="s">
        <v>153</v>
      </c>
      <c r="C105">
        <v>714</v>
      </c>
      <c r="D105" t="s">
        <v>37</v>
      </c>
      <c r="E105" t="s">
        <v>38</v>
      </c>
      <c r="F105">
        <v>1.0780000000000001</v>
      </c>
      <c r="G105">
        <v>54.97</v>
      </c>
      <c r="H105">
        <v>1.006</v>
      </c>
      <c r="I105">
        <v>51.3</v>
      </c>
      <c r="J105">
        <v>0.94099999999999995</v>
      </c>
      <c r="K105">
        <v>47.99</v>
      </c>
      <c r="L105">
        <v>0.92900000000000005</v>
      </c>
      <c r="M105">
        <v>47.37</v>
      </c>
      <c r="N105">
        <v>0.89300000000000002</v>
      </c>
      <c r="O105">
        <v>45.54</v>
      </c>
      <c r="P105">
        <v>51</v>
      </c>
      <c r="Q105">
        <v>1.0629999999999999</v>
      </c>
      <c r="R105">
        <v>54.21</v>
      </c>
      <c r="S105">
        <v>0.99199999999999999</v>
      </c>
      <c r="T105">
        <v>50.59</v>
      </c>
      <c r="U105">
        <v>0.92900000000000005</v>
      </c>
      <c r="V105">
        <v>47.37</v>
      </c>
      <c r="W105">
        <v>0.91600000000000004</v>
      </c>
      <c r="X105">
        <v>46.71</v>
      </c>
      <c r="Y105">
        <v>0</v>
      </c>
      <c r="Z105">
        <v>0</v>
      </c>
      <c r="AA105" t="s">
        <v>39</v>
      </c>
      <c r="AB105">
        <v>202224</v>
      </c>
      <c r="AC105">
        <v>202234</v>
      </c>
      <c r="AD105">
        <v>6</v>
      </c>
      <c r="AG105" t="s">
        <v>40</v>
      </c>
      <c r="AH105" t="s">
        <v>41</v>
      </c>
      <c r="BE105" t="s">
        <v>42</v>
      </c>
      <c r="BF105" t="s">
        <v>43</v>
      </c>
    </row>
    <row r="106" spans="1:58">
      <c r="A106">
        <v>89949</v>
      </c>
      <c r="B106" t="s">
        <v>154</v>
      </c>
      <c r="C106">
        <v>714</v>
      </c>
      <c r="D106" t="s">
        <v>37</v>
      </c>
      <c r="E106" t="s">
        <v>38</v>
      </c>
      <c r="F106">
        <v>1.0780000000000001</v>
      </c>
      <c r="G106">
        <v>54.97</v>
      </c>
      <c r="H106">
        <v>1.006</v>
      </c>
      <c r="I106">
        <v>51.3</v>
      </c>
      <c r="J106">
        <v>0.94099999999999995</v>
      </c>
      <c r="K106">
        <v>47.99</v>
      </c>
      <c r="L106">
        <v>0.92900000000000005</v>
      </c>
      <c r="M106">
        <v>47.37</v>
      </c>
      <c r="N106">
        <v>0.89300000000000002</v>
      </c>
      <c r="O106">
        <v>45.54</v>
      </c>
      <c r="P106">
        <v>51</v>
      </c>
      <c r="Q106">
        <v>1.0629999999999999</v>
      </c>
      <c r="R106">
        <v>54.21</v>
      </c>
      <c r="S106">
        <v>0.99199999999999999</v>
      </c>
      <c r="T106">
        <v>50.59</v>
      </c>
      <c r="U106">
        <v>0.92900000000000005</v>
      </c>
      <c r="V106">
        <v>47.37</v>
      </c>
      <c r="W106">
        <v>0.91600000000000004</v>
      </c>
      <c r="X106">
        <v>46.71</v>
      </c>
      <c r="Y106">
        <v>0</v>
      </c>
      <c r="Z106">
        <v>0</v>
      </c>
      <c r="AA106" t="s">
        <v>39</v>
      </c>
      <c r="AB106">
        <v>202224</v>
      </c>
      <c r="AC106">
        <v>202234</v>
      </c>
      <c r="AD106">
        <v>6</v>
      </c>
      <c r="AG106" t="s">
        <v>40</v>
      </c>
      <c r="AH106" t="s">
        <v>41</v>
      </c>
      <c r="BE106" t="s">
        <v>42</v>
      </c>
      <c r="BF106" t="s">
        <v>43</v>
      </c>
    </row>
    <row r="107" spans="1:58">
      <c r="A107">
        <v>89950</v>
      </c>
      <c r="B107" t="s">
        <v>155</v>
      </c>
      <c r="C107">
        <v>714</v>
      </c>
      <c r="D107" t="s">
        <v>37</v>
      </c>
      <c r="E107" t="s">
        <v>38</v>
      </c>
      <c r="F107">
        <v>1.0780000000000001</v>
      </c>
      <c r="G107">
        <v>54.97</v>
      </c>
      <c r="H107">
        <v>1.006</v>
      </c>
      <c r="I107">
        <v>51.3</v>
      </c>
      <c r="J107">
        <v>0.94099999999999995</v>
      </c>
      <c r="K107">
        <v>47.99</v>
      </c>
      <c r="L107">
        <v>0.92900000000000005</v>
      </c>
      <c r="M107">
        <v>47.37</v>
      </c>
      <c r="N107">
        <v>0.89300000000000002</v>
      </c>
      <c r="O107">
        <v>45.54</v>
      </c>
      <c r="P107">
        <v>51</v>
      </c>
      <c r="Q107">
        <v>1.0629999999999999</v>
      </c>
      <c r="R107">
        <v>54.21</v>
      </c>
      <c r="S107">
        <v>0.99199999999999999</v>
      </c>
      <c r="T107">
        <v>50.59</v>
      </c>
      <c r="U107">
        <v>0.92900000000000005</v>
      </c>
      <c r="V107">
        <v>47.37</v>
      </c>
      <c r="W107">
        <v>0.91600000000000004</v>
      </c>
      <c r="X107">
        <v>46.71</v>
      </c>
      <c r="Y107">
        <v>0</v>
      </c>
      <c r="Z107">
        <v>0</v>
      </c>
      <c r="AA107" t="s">
        <v>39</v>
      </c>
      <c r="AB107">
        <v>202224</v>
      </c>
      <c r="AC107">
        <v>202234</v>
      </c>
      <c r="AD107">
        <v>6</v>
      </c>
      <c r="AG107" t="s">
        <v>40</v>
      </c>
      <c r="AH107" t="s">
        <v>41</v>
      </c>
      <c r="BE107" t="s">
        <v>42</v>
      </c>
      <c r="BF107" t="s">
        <v>43</v>
      </c>
    </row>
    <row r="108" spans="1:58">
      <c r="A108">
        <v>89952</v>
      </c>
      <c r="B108" t="s">
        <v>156</v>
      </c>
      <c r="C108">
        <v>714</v>
      </c>
      <c r="D108" t="s">
        <v>37</v>
      </c>
      <c r="E108" t="s">
        <v>38</v>
      </c>
      <c r="F108">
        <v>1.0780000000000001</v>
      </c>
      <c r="G108">
        <v>54.97</v>
      </c>
      <c r="H108">
        <v>1.006</v>
      </c>
      <c r="I108">
        <v>51.3</v>
      </c>
      <c r="J108">
        <v>0.94099999999999995</v>
      </c>
      <c r="K108">
        <v>47.99</v>
      </c>
      <c r="L108">
        <v>0.92900000000000005</v>
      </c>
      <c r="M108">
        <v>47.37</v>
      </c>
      <c r="N108">
        <v>0.89300000000000002</v>
      </c>
      <c r="O108">
        <v>45.54</v>
      </c>
      <c r="P108">
        <v>51</v>
      </c>
      <c r="Q108">
        <v>1.0629999999999999</v>
      </c>
      <c r="R108">
        <v>54.21</v>
      </c>
      <c r="S108">
        <v>0.99199999999999999</v>
      </c>
      <c r="T108">
        <v>50.59</v>
      </c>
      <c r="U108">
        <v>0.92900000000000005</v>
      </c>
      <c r="V108">
        <v>47.37</v>
      </c>
      <c r="W108">
        <v>0.91600000000000004</v>
      </c>
      <c r="X108">
        <v>46.71</v>
      </c>
      <c r="Y108">
        <v>0</v>
      </c>
      <c r="Z108">
        <v>0</v>
      </c>
      <c r="AA108" t="s">
        <v>39</v>
      </c>
      <c r="AB108">
        <v>202224</v>
      </c>
      <c r="AC108">
        <v>202234</v>
      </c>
      <c r="AD108">
        <v>6</v>
      </c>
      <c r="AG108" t="s">
        <v>40</v>
      </c>
      <c r="AH108" t="s">
        <v>41</v>
      </c>
      <c r="BE108" t="s">
        <v>42</v>
      </c>
      <c r="BF108" t="s">
        <v>43</v>
      </c>
    </row>
    <row r="109" spans="1:58">
      <c r="A109">
        <v>89953</v>
      </c>
      <c r="B109" t="s">
        <v>157</v>
      </c>
      <c r="C109">
        <v>714</v>
      </c>
      <c r="D109" t="s">
        <v>37</v>
      </c>
      <c r="E109" t="s">
        <v>38</v>
      </c>
      <c r="F109">
        <v>1.0780000000000001</v>
      </c>
      <c r="G109">
        <v>54.97</v>
      </c>
      <c r="H109">
        <v>1.006</v>
      </c>
      <c r="I109">
        <v>51.3</v>
      </c>
      <c r="J109">
        <v>0.94099999999999995</v>
      </c>
      <c r="K109">
        <v>47.99</v>
      </c>
      <c r="L109">
        <v>0.92900000000000005</v>
      </c>
      <c r="M109">
        <v>47.37</v>
      </c>
      <c r="N109">
        <v>0.89300000000000002</v>
      </c>
      <c r="O109">
        <v>45.54</v>
      </c>
      <c r="P109">
        <v>51</v>
      </c>
      <c r="Q109">
        <v>1.0629999999999999</v>
      </c>
      <c r="R109">
        <v>54.21</v>
      </c>
      <c r="S109">
        <v>0.99199999999999999</v>
      </c>
      <c r="T109">
        <v>50.59</v>
      </c>
      <c r="U109">
        <v>0.92900000000000005</v>
      </c>
      <c r="V109">
        <v>47.37</v>
      </c>
      <c r="W109">
        <v>0.91600000000000004</v>
      </c>
      <c r="X109">
        <v>46.71</v>
      </c>
      <c r="Y109">
        <v>0</v>
      </c>
      <c r="Z109">
        <v>0</v>
      </c>
      <c r="AA109" t="s">
        <v>39</v>
      </c>
      <c r="AB109">
        <v>202224</v>
      </c>
      <c r="AC109">
        <v>202234</v>
      </c>
      <c r="AD109">
        <v>6</v>
      </c>
      <c r="AG109" t="s">
        <v>40</v>
      </c>
      <c r="AH109" t="s">
        <v>41</v>
      </c>
      <c r="BE109" t="s">
        <v>42</v>
      </c>
      <c r="BF109" t="s">
        <v>43</v>
      </c>
    </row>
    <row r="110" spans="1:58">
      <c r="A110">
        <v>89979</v>
      </c>
      <c r="B110" t="s">
        <v>158</v>
      </c>
      <c r="C110">
        <v>714</v>
      </c>
      <c r="D110" t="s">
        <v>37</v>
      </c>
      <c r="E110" t="s">
        <v>38</v>
      </c>
      <c r="F110">
        <v>1.0780000000000001</v>
      </c>
      <c r="G110">
        <v>54.97</v>
      </c>
      <c r="H110">
        <v>1.006</v>
      </c>
      <c r="I110">
        <v>51.3</v>
      </c>
      <c r="J110">
        <v>0.94099999999999995</v>
      </c>
      <c r="K110">
        <v>47.99</v>
      </c>
      <c r="L110">
        <v>0.92900000000000005</v>
      </c>
      <c r="M110">
        <v>47.37</v>
      </c>
      <c r="N110">
        <v>0.89300000000000002</v>
      </c>
      <c r="O110">
        <v>45.54</v>
      </c>
      <c r="P110">
        <v>51</v>
      </c>
      <c r="Q110">
        <v>1.0629999999999999</v>
      </c>
      <c r="R110">
        <v>54.21</v>
      </c>
      <c r="S110">
        <v>0.99199999999999999</v>
      </c>
      <c r="T110">
        <v>50.59</v>
      </c>
      <c r="U110">
        <v>0.92900000000000005</v>
      </c>
      <c r="V110">
        <v>47.37</v>
      </c>
      <c r="W110">
        <v>0.91600000000000004</v>
      </c>
      <c r="X110">
        <v>46.71</v>
      </c>
      <c r="Y110">
        <v>0</v>
      </c>
      <c r="Z110">
        <v>0</v>
      </c>
      <c r="AA110" t="s">
        <v>39</v>
      </c>
      <c r="AB110">
        <v>202224</v>
      </c>
      <c r="AC110">
        <v>202234</v>
      </c>
      <c r="AD110">
        <v>6</v>
      </c>
      <c r="AG110" t="s">
        <v>40</v>
      </c>
      <c r="AH110" t="s">
        <v>41</v>
      </c>
      <c r="BE110" t="s">
        <v>42</v>
      </c>
      <c r="BF110" t="s">
        <v>43</v>
      </c>
    </row>
    <row r="111" spans="1:58">
      <c r="A111">
        <v>89981</v>
      </c>
      <c r="B111" t="s">
        <v>159</v>
      </c>
      <c r="C111">
        <v>714</v>
      </c>
      <c r="D111" t="s">
        <v>37</v>
      </c>
      <c r="E111" t="s">
        <v>38</v>
      </c>
      <c r="F111">
        <v>1.018</v>
      </c>
      <c r="G111">
        <v>51.91</v>
      </c>
      <c r="H111">
        <v>0.94899999999999995</v>
      </c>
      <c r="I111">
        <v>48.39</v>
      </c>
      <c r="J111">
        <v>0.88800000000000001</v>
      </c>
      <c r="K111">
        <v>45.28</v>
      </c>
      <c r="L111">
        <v>0.875</v>
      </c>
      <c r="M111">
        <v>44.62</v>
      </c>
      <c r="N111">
        <v>0.84</v>
      </c>
      <c r="O111">
        <v>42.84</v>
      </c>
      <c r="P111">
        <v>51</v>
      </c>
      <c r="Q111">
        <v>1.0029999999999999</v>
      </c>
      <c r="R111">
        <v>51.15</v>
      </c>
      <c r="S111">
        <v>0.93600000000000005</v>
      </c>
      <c r="T111">
        <v>47.73</v>
      </c>
      <c r="U111">
        <v>0.875</v>
      </c>
      <c r="V111">
        <v>44.62</v>
      </c>
      <c r="W111">
        <v>0.86199999999999999</v>
      </c>
      <c r="X111">
        <v>43.96</v>
      </c>
      <c r="Y111">
        <v>0</v>
      </c>
      <c r="Z111">
        <v>0</v>
      </c>
      <c r="AA111" t="s">
        <v>39</v>
      </c>
      <c r="AB111">
        <v>202224</v>
      </c>
      <c r="AC111">
        <v>202234</v>
      </c>
      <c r="AD111">
        <v>6</v>
      </c>
      <c r="AG111" t="s">
        <v>40</v>
      </c>
      <c r="AH111" t="s">
        <v>41</v>
      </c>
      <c r="BE111" t="s">
        <v>42</v>
      </c>
      <c r="BF111" t="s">
        <v>43</v>
      </c>
    </row>
    <row r="112" spans="1:58">
      <c r="A112">
        <v>89982</v>
      </c>
      <c r="B112" t="s">
        <v>160</v>
      </c>
      <c r="C112">
        <v>714</v>
      </c>
      <c r="D112" t="s">
        <v>37</v>
      </c>
      <c r="E112" t="s">
        <v>38</v>
      </c>
      <c r="F112">
        <v>1.018</v>
      </c>
      <c r="G112">
        <v>51.91</v>
      </c>
      <c r="H112">
        <v>0.94899999999999995</v>
      </c>
      <c r="I112">
        <v>48.39</v>
      </c>
      <c r="J112">
        <v>0.88800000000000001</v>
      </c>
      <c r="K112">
        <v>45.28</v>
      </c>
      <c r="L112">
        <v>0.875</v>
      </c>
      <c r="M112">
        <v>44.62</v>
      </c>
      <c r="N112">
        <v>0.84</v>
      </c>
      <c r="O112">
        <v>42.84</v>
      </c>
      <c r="P112">
        <v>51</v>
      </c>
      <c r="Q112">
        <v>1.0029999999999999</v>
      </c>
      <c r="R112">
        <v>51.15</v>
      </c>
      <c r="S112">
        <v>0.93600000000000005</v>
      </c>
      <c r="T112">
        <v>47.73</v>
      </c>
      <c r="U112">
        <v>0.875</v>
      </c>
      <c r="V112">
        <v>44.62</v>
      </c>
      <c r="W112">
        <v>0.86199999999999999</v>
      </c>
      <c r="X112">
        <v>43.96</v>
      </c>
      <c r="Y112">
        <v>0</v>
      </c>
      <c r="Z112">
        <v>0</v>
      </c>
      <c r="AA112" t="s">
        <v>39</v>
      </c>
      <c r="AB112">
        <v>202224</v>
      </c>
      <c r="AC112">
        <v>202234</v>
      </c>
      <c r="AD112">
        <v>6</v>
      </c>
      <c r="AG112" t="s">
        <v>40</v>
      </c>
      <c r="AH112" t="s">
        <v>41</v>
      </c>
      <c r="BE112" t="s">
        <v>42</v>
      </c>
      <c r="BF112" t="s">
        <v>43</v>
      </c>
    </row>
    <row r="113" spans="1:58">
      <c r="A113">
        <v>89983</v>
      </c>
      <c r="B113" t="s">
        <v>161</v>
      </c>
      <c r="C113">
        <v>714</v>
      </c>
      <c r="D113" t="s">
        <v>37</v>
      </c>
      <c r="E113" t="s">
        <v>38</v>
      </c>
      <c r="F113">
        <v>1.018</v>
      </c>
      <c r="G113">
        <v>51.91</v>
      </c>
      <c r="H113">
        <v>0.94899999999999995</v>
      </c>
      <c r="I113">
        <v>48.39</v>
      </c>
      <c r="J113">
        <v>0.88800000000000001</v>
      </c>
      <c r="K113">
        <v>45.28</v>
      </c>
      <c r="L113">
        <v>0.875</v>
      </c>
      <c r="M113">
        <v>44.62</v>
      </c>
      <c r="N113">
        <v>0.84</v>
      </c>
      <c r="O113">
        <v>42.84</v>
      </c>
      <c r="P113">
        <v>51</v>
      </c>
      <c r="Q113">
        <v>1.0029999999999999</v>
      </c>
      <c r="R113">
        <v>51.15</v>
      </c>
      <c r="S113">
        <v>0.93600000000000005</v>
      </c>
      <c r="T113">
        <v>47.73</v>
      </c>
      <c r="U113">
        <v>0.875</v>
      </c>
      <c r="V113">
        <v>44.62</v>
      </c>
      <c r="W113">
        <v>0.86199999999999999</v>
      </c>
      <c r="X113">
        <v>43.96</v>
      </c>
      <c r="Y113">
        <v>0</v>
      </c>
      <c r="Z113">
        <v>0</v>
      </c>
      <c r="AA113" t="s">
        <v>39</v>
      </c>
      <c r="AB113">
        <v>202224</v>
      </c>
      <c r="AC113">
        <v>202234</v>
      </c>
      <c r="AD113">
        <v>6</v>
      </c>
      <c r="AG113" t="s">
        <v>40</v>
      </c>
      <c r="AH113" t="s">
        <v>41</v>
      </c>
      <c r="BE113" t="s">
        <v>42</v>
      </c>
      <c r="BF113" t="s">
        <v>43</v>
      </c>
    </row>
    <row r="114" spans="1:58">
      <c r="A114">
        <v>89984</v>
      </c>
      <c r="B114" t="s">
        <v>162</v>
      </c>
      <c r="C114">
        <v>714</v>
      </c>
      <c r="D114" t="s">
        <v>37</v>
      </c>
      <c r="E114" t="s">
        <v>38</v>
      </c>
      <c r="F114">
        <v>1.0780000000000001</v>
      </c>
      <c r="G114">
        <v>54.97</v>
      </c>
      <c r="H114">
        <v>1.006</v>
      </c>
      <c r="I114">
        <v>51.3</v>
      </c>
      <c r="J114">
        <v>0.94099999999999995</v>
      </c>
      <c r="K114">
        <v>47.99</v>
      </c>
      <c r="L114">
        <v>0.92900000000000005</v>
      </c>
      <c r="M114">
        <v>47.37</v>
      </c>
      <c r="N114">
        <v>0.89300000000000002</v>
      </c>
      <c r="O114">
        <v>45.54</v>
      </c>
      <c r="P114">
        <v>51</v>
      </c>
      <c r="Q114">
        <v>1.0629999999999999</v>
      </c>
      <c r="R114">
        <v>54.21</v>
      </c>
      <c r="S114">
        <v>0.99199999999999999</v>
      </c>
      <c r="T114">
        <v>50.59</v>
      </c>
      <c r="U114">
        <v>0.92900000000000005</v>
      </c>
      <c r="V114">
        <v>47.37</v>
      </c>
      <c r="W114">
        <v>0.91600000000000004</v>
      </c>
      <c r="X114">
        <v>46.71</v>
      </c>
      <c r="Y114">
        <v>0</v>
      </c>
      <c r="Z114">
        <v>0</v>
      </c>
      <c r="AA114" t="s">
        <v>39</v>
      </c>
      <c r="AB114">
        <v>202224</v>
      </c>
      <c r="AC114">
        <v>202234</v>
      </c>
      <c r="AD114">
        <v>6</v>
      </c>
      <c r="AG114" t="s">
        <v>40</v>
      </c>
      <c r="AH114" t="s">
        <v>41</v>
      </c>
      <c r="BE114" t="s">
        <v>42</v>
      </c>
      <c r="BF114" t="s">
        <v>43</v>
      </c>
    </row>
    <row r="115" spans="1:58">
      <c r="A115">
        <v>89986</v>
      </c>
      <c r="B115" t="s">
        <v>163</v>
      </c>
      <c r="C115">
        <v>714</v>
      </c>
      <c r="D115" t="s">
        <v>37</v>
      </c>
      <c r="E115" t="s">
        <v>38</v>
      </c>
      <c r="F115">
        <v>1.0780000000000001</v>
      </c>
      <c r="G115">
        <v>54.97</v>
      </c>
      <c r="H115">
        <v>1.006</v>
      </c>
      <c r="I115">
        <v>51.3</v>
      </c>
      <c r="J115">
        <v>0.94099999999999995</v>
      </c>
      <c r="K115">
        <v>47.99</v>
      </c>
      <c r="L115">
        <v>0.92900000000000005</v>
      </c>
      <c r="M115">
        <v>47.37</v>
      </c>
      <c r="N115">
        <v>0.89300000000000002</v>
      </c>
      <c r="O115">
        <v>45.54</v>
      </c>
      <c r="P115">
        <v>51</v>
      </c>
      <c r="Q115">
        <v>1.0629999999999999</v>
      </c>
      <c r="R115">
        <v>54.21</v>
      </c>
      <c r="S115">
        <v>0.99199999999999999</v>
      </c>
      <c r="T115">
        <v>50.59</v>
      </c>
      <c r="U115">
        <v>0.92900000000000005</v>
      </c>
      <c r="V115">
        <v>47.37</v>
      </c>
      <c r="W115">
        <v>0.91600000000000004</v>
      </c>
      <c r="X115">
        <v>46.71</v>
      </c>
      <c r="Y115">
        <v>0</v>
      </c>
      <c r="Z115">
        <v>0</v>
      </c>
      <c r="AA115" t="s">
        <v>39</v>
      </c>
      <c r="AB115">
        <v>202224</v>
      </c>
      <c r="AC115">
        <v>202234</v>
      </c>
      <c r="AD115">
        <v>6</v>
      </c>
      <c r="AG115" t="s">
        <v>40</v>
      </c>
      <c r="AH115" t="s">
        <v>41</v>
      </c>
      <c r="BE115" t="s">
        <v>42</v>
      </c>
      <c r="BF115" t="s">
        <v>43</v>
      </c>
    </row>
    <row r="116" spans="1:58">
      <c r="A116">
        <v>89987</v>
      </c>
      <c r="B116" t="s">
        <v>164</v>
      </c>
      <c r="C116">
        <v>714</v>
      </c>
      <c r="D116" t="s">
        <v>37</v>
      </c>
      <c r="E116" t="s">
        <v>38</v>
      </c>
      <c r="F116">
        <v>1.018</v>
      </c>
      <c r="G116">
        <v>51.91</v>
      </c>
      <c r="H116">
        <v>0.94899999999999995</v>
      </c>
      <c r="I116">
        <v>48.39</v>
      </c>
      <c r="J116">
        <v>0.88800000000000001</v>
      </c>
      <c r="K116">
        <v>45.28</v>
      </c>
      <c r="L116">
        <v>0.875</v>
      </c>
      <c r="M116">
        <v>44.62</v>
      </c>
      <c r="N116">
        <v>0.84</v>
      </c>
      <c r="O116">
        <v>42.84</v>
      </c>
      <c r="P116">
        <v>51</v>
      </c>
      <c r="Q116">
        <v>1.0029999999999999</v>
      </c>
      <c r="R116">
        <v>51.15</v>
      </c>
      <c r="S116">
        <v>0.93600000000000005</v>
      </c>
      <c r="T116">
        <v>47.73</v>
      </c>
      <c r="U116">
        <v>0.875</v>
      </c>
      <c r="V116">
        <v>44.62</v>
      </c>
      <c r="W116">
        <v>0.86199999999999999</v>
      </c>
      <c r="X116">
        <v>43.96</v>
      </c>
      <c r="Y116">
        <v>0</v>
      </c>
      <c r="Z116">
        <v>0</v>
      </c>
      <c r="AA116" t="s">
        <v>39</v>
      </c>
      <c r="AB116">
        <v>202224</v>
      </c>
      <c r="AC116">
        <v>202234</v>
      </c>
      <c r="AD116">
        <v>6</v>
      </c>
      <c r="AG116" t="s">
        <v>40</v>
      </c>
      <c r="AH116" t="s">
        <v>41</v>
      </c>
      <c r="BE116" t="s">
        <v>42</v>
      </c>
      <c r="BF116" t="s">
        <v>43</v>
      </c>
    </row>
    <row r="117" spans="1:58">
      <c r="A117">
        <v>91654</v>
      </c>
      <c r="B117" t="s">
        <v>165</v>
      </c>
      <c r="C117">
        <v>714</v>
      </c>
      <c r="D117" t="s">
        <v>37</v>
      </c>
      <c r="E117" t="s">
        <v>38</v>
      </c>
      <c r="F117">
        <v>1.1080000000000001</v>
      </c>
      <c r="G117">
        <v>56.5</v>
      </c>
      <c r="H117">
        <v>1.034</v>
      </c>
      <c r="I117">
        <v>52.73</v>
      </c>
      <c r="J117">
        <v>0.96799999999999997</v>
      </c>
      <c r="K117">
        <v>49.36</v>
      </c>
      <c r="L117">
        <v>0.95599999999999996</v>
      </c>
      <c r="M117">
        <v>48.75</v>
      </c>
      <c r="N117">
        <v>0.91900000000000004</v>
      </c>
      <c r="O117">
        <v>46.86</v>
      </c>
      <c r="P117">
        <v>51</v>
      </c>
      <c r="Q117">
        <v>1.093</v>
      </c>
      <c r="R117">
        <v>55.74</v>
      </c>
      <c r="S117">
        <v>1.0209999999999999</v>
      </c>
      <c r="T117">
        <v>52.07</v>
      </c>
      <c r="U117">
        <v>0.95599999999999996</v>
      </c>
      <c r="V117">
        <v>48.75</v>
      </c>
      <c r="W117">
        <v>0.94299999999999995</v>
      </c>
      <c r="X117">
        <v>48.09</v>
      </c>
      <c r="Y117">
        <v>0</v>
      </c>
      <c r="Z117">
        <v>0</v>
      </c>
      <c r="AA117" t="s">
        <v>39</v>
      </c>
      <c r="AB117">
        <v>202224</v>
      </c>
      <c r="AC117">
        <v>202234</v>
      </c>
      <c r="AD117">
        <v>6</v>
      </c>
      <c r="AG117" t="s">
        <v>40</v>
      </c>
      <c r="AH117" t="s">
        <v>41</v>
      </c>
      <c r="BE117" t="s">
        <v>42</v>
      </c>
      <c r="BF117" t="s">
        <v>43</v>
      </c>
    </row>
    <row r="118" spans="1:58">
      <c r="A118">
        <v>91657</v>
      </c>
      <c r="B118" t="s">
        <v>166</v>
      </c>
      <c r="C118">
        <v>714</v>
      </c>
      <c r="D118" t="s">
        <v>37</v>
      </c>
      <c r="E118" t="s">
        <v>38</v>
      </c>
      <c r="F118">
        <v>1.1080000000000001</v>
      </c>
      <c r="G118">
        <v>56.5</v>
      </c>
      <c r="H118">
        <v>1.034</v>
      </c>
      <c r="I118">
        <v>52.73</v>
      </c>
      <c r="J118">
        <v>0.96799999999999997</v>
      </c>
      <c r="K118">
        <v>49.36</v>
      </c>
      <c r="L118">
        <v>0.95599999999999996</v>
      </c>
      <c r="M118">
        <v>48.75</v>
      </c>
      <c r="N118">
        <v>0.91900000000000004</v>
      </c>
      <c r="O118">
        <v>46.86</v>
      </c>
      <c r="P118">
        <v>51</v>
      </c>
      <c r="Q118">
        <v>1.093</v>
      </c>
      <c r="R118">
        <v>55.74</v>
      </c>
      <c r="S118">
        <v>1.0209999999999999</v>
      </c>
      <c r="T118">
        <v>52.07</v>
      </c>
      <c r="U118">
        <v>0.95599999999999996</v>
      </c>
      <c r="V118">
        <v>48.75</v>
      </c>
      <c r="W118">
        <v>0.94299999999999995</v>
      </c>
      <c r="X118">
        <v>48.09</v>
      </c>
      <c r="Y118">
        <v>0</v>
      </c>
      <c r="Z118">
        <v>0</v>
      </c>
      <c r="AA118" t="s">
        <v>39</v>
      </c>
      <c r="AB118">
        <v>202224</v>
      </c>
      <c r="AC118">
        <v>202234</v>
      </c>
      <c r="AD118">
        <v>6</v>
      </c>
      <c r="AG118" t="s">
        <v>40</v>
      </c>
      <c r="AH118" t="s">
        <v>41</v>
      </c>
      <c r="BE118" t="s">
        <v>42</v>
      </c>
      <c r="BF118" t="s">
        <v>43</v>
      </c>
    </row>
    <row r="119" spans="1:58">
      <c r="A119">
        <v>91658</v>
      </c>
      <c r="B119" t="s">
        <v>167</v>
      </c>
      <c r="C119">
        <v>714</v>
      </c>
      <c r="D119" t="s">
        <v>37</v>
      </c>
      <c r="E119" t="s">
        <v>38</v>
      </c>
      <c r="F119">
        <v>1.0780000000000001</v>
      </c>
      <c r="G119">
        <v>54.97</v>
      </c>
      <c r="H119">
        <v>1.006</v>
      </c>
      <c r="I119">
        <v>51.3</v>
      </c>
      <c r="J119">
        <v>0.94099999999999995</v>
      </c>
      <c r="K119">
        <v>47.99</v>
      </c>
      <c r="L119">
        <v>0.92900000000000005</v>
      </c>
      <c r="M119">
        <v>47.37</v>
      </c>
      <c r="N119">
        <v>0.89300000000000002</v>
      </c>
      <c r="O119">
        <v>45.54</v>
      </c>
      <c r="P119">
        <v>51</v>
      </c>
      <c r="Q119">
        <v>1.0629999999999999</v>
      </c>
      <c r="R119">
        <v>54.21</v>
      </c>
      <c r="S119">
        <v>0.99199999999999999</v>
      </c>
      <c r="T119">
        <v>50.59</v>
      </c>
      <c r="U119">
        <v>0.92900000000000005</v>
      </c>
      <c r="V119">
        <v>47.37</v>
      </c>
      <c r="W119">
        <v>0.91600000000000004</v>
      </c>
      <c r="X119">
        <v>46.71</v>
      </c>
      <c r="Y119">
        <v>0</v>
      </c>
      <c r="Z119">
        <v>0</v>
      </c>
      <c r="AA119" t="s">
        <v>39</v>
      </c>
      <c r="AB119">
        <v>202224</v>
      </c>
      <c r="AC119">
        <v>202234</v>
      </c>
      <c r="AD119">
        <v>6</v>
      </c>
      <c r="AG119" t="s">
        <v>40</v>
      </c>
      <c r="AH119" t="s">
        <v>41</v>
      </c>
      <c r="BE119" t="s">
        <v>42</v>
      </c>
      <c r="BF119" t="s">
        <v>43</v>
      </c>
    </row>
    <row r="120" spans="1:58">
      <c r="A120">
        <v>91659</v>
      </c>
      <c r="B120" t="s">
        <v>168</v>
      </c>
      <c r="C120">
        <v>714</v>
      </c>
      <c r="D120" t="s">
        <v>37</v>
      </c>
      <c r="E120" t="s">
        <v>38</v>
      </c>
      <c r="F120">
        <v>1.0780000000000001</v>
      </c>
      <c r="G120">
        <v>54.97</v>
      </c>
      <c r="H120">
        <v>1.006</v>
      </c>
      <c r="I120">
        <v>51.3</v>
      </c>
      <c r="J120">
        <v>0.94099999999999995</v>
      </c>
      <c r="K120">
        <v>47.99</v>
      </c>
      <c r="L120">
        <v>0.92900000000000005</v>
      </c>
      <c r="M120">
        <v>47.37</v>
      </c>
      <c r="N120">
        <v>0.89300000000000002</v>
      </c>
      <c r="O120">
        <v>45.54</v>
      </c>
      <c r="P120">
        <v>51</v>
      </c>
      <c r="Q120">
        <v>1.0629999999999999</v>
      </c>
      <c r="R120">
        <v>54.21</v>
      </c>
      <c r="S120">
        <v>0.99199999999999999</v>
      </c>
      <c r="T120">
        <v>50.59</v>
      </c>
      <c r="U120">
        <v>0.92900000000000005</v>
      </c>
      <c r="V120">
        <v>47.37</v>
      </c>
      <c r="W120">
        <v>0.91600000000000004</v>
      </c>
      <c r="X120">
        <v>46.71</v>
      </c>
      <c r="Y120">
        <v>0</v>
      </c>
      <c r="Z120">
        <v>0</v>
      </c>
      <c r="AA120" t="s">
        <v>39</v>
      </c>
      <c r="AB120">
        <v>202224</v>
      </c>
      <c r="AC120">
        <v>202234</v>
      </c>
      <c r="AD120">
        <v>6</v>
      </c>
      <c r="AG120" t="s">
        <v>40</v>
      </c>
      <c r="AH120" t="s">
        <v>41</v>
      </c>
      <c r="BE120" t="s">
        <v>42</v>
      </c>
      <c r="BF120" t="s">
        <v>43</v>
      </c>
    </row>
    <row r="121" spans="1:58">
      <c r="A121">
        <v>91661</v>
      </c>
      <c r="B121" t="s">
        <v>169</v>
      </c>
      <c r="C121">
        <v>714</v>
      </c>
      <c r="D121" t="s">
        <v>37</v>
      </c>
      <c r="E121" t="s">
        <v>38</v>
      </c>
      <c r="F121">
        <v>1.0780000000000001</v>
      </c>
      <c r="G121">
        <v>54.97</v>
      </c>
      <c r="H121">
        <v>1.006</v>
      </c>
      <c r="I121">
        <v>51.3</v>
      </c>
      <c r="J121">
        <v>0.94099999999999995</v>
      </c>
      <c r="K121">
        <v>47.99</v>
      </c>
      <c r="L121">
        <v>0.92900000000000005</v>
      </c>
      <c r="M121">
        <v>47.37</v>
      </c>
      <c r="N121">
        <v>0.89300000000000002</v>
      </c>
      <c r="O121">
        <v>45.54</v>
      </c>
      <c r="P121">
        <v>51</v>
      </c>
      <c r="Q121">
        <v>1.0629999999999999</v>
      </c>
      <c r="R121">
        <v>54.21</v>
      </c>
      <c r="S121">
        <v>0.99199999999999999</v>
      </c>
      <c r="T121">
        <v>50.59</v>
      </c>
      <c r="U121">
        <v>0.92900000000000005</v>
      </c>
      <c r="V121">
        <v>47.37</v>
      </c>
      <c r="W121">
        <v>0.91600000000000004</v>
      </c>
      <c r="X121">
        <v>46.71</v>
      </c>
      <c r="Y121">
        <v>0</v>
      </c>
      <c r="Z121">
        <v>0</v>
      </c>
      <c r="AA121" t="s">
        <v>39</v>
      </c>
      <c r="AB121">
        <v>202224</v>
      </c>
      <c r="AC121">
        <v>202234</v>
      </c>
      <c r="AD121">
        <v>6</v>
      </c>
      <c r="AG121" t="s">
        <v>40</v>
      </c>
      <c r="AH121" t="s">
        <v>41</v>
      </c>
      <c r="BE121" t="s">
        <v>42</v>
      </c>
      <c r="BF121" t="s">
        <v>43</v>
      </c>
    </row>
    <row r="122" spans="1:58">
      <c r="A122">
        <v>91662</v>
      </c>
      <c r="B122" t="s">
        <v>170</v>
      </c>
      <c r="C122">
        <v>714</v>
      </c>
      <c r="D122" t="s">
        <v>37</v>
      </c>
      <c r="E122" t="s">
        <v>38</v>
      </c>
      <c r="F122">
        <v>1.139</v>
      </c>
      <c r="G122">
        <v>58.08</v>
      </c>
      <c r="H122">
        <v>1.0640000000000001</v>
      </c>
      <c r="I122">
        <v>54.26</v>
      </c>
      <c r="J122">
        <v>0.997</v>
      </c>
      <c r="K122">
        <v>50.84</v>
      </c>
      <c r="L122">
        <v>0.98399999999999999</v>
      </c>
      <c r="M122">
        <v>50.18</v>
      </c>
      <c r="N122">
        <v>0.94699999999999995</v>
      </c>
      <c r="O122">
        <v>48.29</v>
      </c>
      <c r="P122">
        <v>51</v>
      </c>
      <c r="Q122">
        <v>1.125</v>
      </c>
      <c r="R122">
        <v>57.37</v>
      </c>
      <c r="S122">
        <v>1.05</v>
      </c>
      <c r="T122">
        <v>53.55</v>
      </c>
      <c r="U122">
        <v>0.98399999999999999</v>
      </c>
      <c r="V122">
        <v>50.18</v>
      </c>
      <c r="W122">
        <v>0.97099999999999997</v>
      </c>
      <c r="X122">
        <v>49.52</v>
      </c>
      <c r="Y122">
        <v>0</v>
      </c>
      <c r="Z122">
        <v>0</v>
      </c>
      <c r="AA122" t="s">
        <v>39</v>
      </c>
      <c r="AB122">
        <v>202224</v>
      </c>
      <c r="AC122">
        <v>202234</v>
      </c>
      <c r="AD122">
        <v>6</v>
      </c>
      <c r="AE122" t="s">
        <v>171</v>
      </c>
      <c r="AF122" t="s">
        <v>172</v>
      </c>
      <c r="AG122" t="s">
        <v>40</v>
      </c>
      <c r="AH122" t="s">
        <v>41</v>
      </c>
      <c r="BE122" t="s">
        <v>42</v>
      </c>
      <c r="BF122" t="s">
        <v>43</v>
      </c>
    </row>
    <row r="123" spans="1:58">
      <c r="A123">
        <v>91663</v>
      </c>
      <c r="B123" t="s">
        <v>173</v>
      </c>
      <c r="C123">
        <v>714</v>
      </c>
      <c r="D123" t="s">
        <v>37</v>
      </c>
      <c r="E123" t="s">
        <v>38</v>
      </c>
      <c r="F123">
        <v>1.0780000000000001</v>
      </c>
      <c r="G123">
        <v>54.97</v>
      </c>
      <c r="H123">
        <v>1.006</v>
      </c>
      <c r="I123">
        <v>51.3</v>
      </c>
      <c r="J123">
        <v>0.94099999999999995</v>
      </c>
      <c r="K123">
        <v>47.99</v>
      </c>
      <c r="L123">
        <v>0.92900000000000005</v>
      </c>
      <c r="M123">
        <v>47.37</v>
      </c>
      <c r="N123">
        <v>0.89300000000000002</v>
      </c>
      <c r="O123">
        <v>45.54</v>
      </c>
      <c r="P123">
        <v>51</v>
      </c>
      <c r="Q123">
        <v>1.0629999999999999</v>
      </c>
      <c r="R123">
        <v>54.21</v>
      </c>
      <c r="S123">
        <v>0.99199999999999999</v>
      </c>
      <c r="T123">
        <v>50.59</v>
      </c>
      <c r="U123">
        <v>0.92900000000000005</v>
      </c>
      <c r="V123">
        <v>47.37</v>
      </c>
      <c r="W123">
        <v>0.91600000000000004</v>
      </c>
      <c r="X123">
        <v>46.71</v>
      </c>
      <c r="Y123">
        <v>0</v>
      </c>
      <c r="Z123">
        <v>0</v>
      </c>
      <c r="AA123" t="s">
        <v>39</v>
      </c>
      <c r="AB123">
        <v>202224</v>
      </c>
      <c r="AC123">
        <v>202234</v>
      </c>
      <c r="AD123">
        <v>6</v>
      </c>
      <c r="AG123" t="s">
        <v>40</v>
      </c>
      <c r="AH123" t="s">
        <v>41</v>
      </c>
      <c r="BE123" t="s">
        <v>42</v>
      </c>
      <c r="BF123" t="s">
        <v>43</v>
      </c>
    </row>
    <row r="124" spans="1:58">
      <c r="A124">
        <v>91664</v>
      </c>
      <c r="B124" t="s">
        <v>174</v>
      </c>
      <c r="C124">
        <v>714</v>
      </c>
      <c r="D124" t="s">
        <v>37</v>
      </c>
      <c r="E124" t="s">
        <v>38</v>
      </c>
      <c r="F124">
        <v>1.0780000000000001</v>
      </c>
      <c r="G124">
        <v>54.97</v>
      </c>
      <c r="H124">
        <v>1.006</v>
      </c>
      <c r="I124">
        <v>51.3</v>
      </c>
      <c r="J124">
        <v>0.94099999999999995</v>
      </c>
      <c r="K124">
        <v>47.99</v>
      </c>
      <c r="L124">
        <v>0.92900000000000005</v>
      </c>
      <c r="M124">
        <v>47.37</v>
      </c>
      <c r="N124">
        <v>0.89300000000000002</v>
      </c>
      <c r="O124">
        <v>45.54</v>
      </c>
      <c r="P124">
        <v>51</v>
      </c>
      <c r="Q124">
        <v>1.0629999999999999</v>
      </c>
      <c r="R124">
        <v>54.21</v>
      </c>
      <c r="S124">
        <v>0.99199999999999999</v>
      </c>
      <c r="T124">
        <v>50.59</v>
      </c>
      <c r="U124">
        <v>0.92900000000000005</v>
      </c>
      <c r="V124">
        <v>47.37</v>
      </c>
      <c r="W124">
        <v>0.91600000000000004</v>
      </c>
      <c r="X124">
        <v>46.71</v>
      </c>
      <c r="Y124">
        <v>0</v>
      </c>
      <c r="Z124">
        <v>0</v>
      </c>
      <c r="AA124" t="s">
        <v>39</v>
      </c>
      <c r="AB124">
        <v>202224</v>
      </c>
      <c r="AC124">
        <v>202234</v>
      </c>
      <c r="AD124">
        <v>6</v>
      </c>
      <c r="AG124" t="s">
        <v>40</v>
      </c>
      <c r="AH124" t="s">
        <v>41</v>
      </c>
      <c r="BE124" t="s">
        <v>42</v>
      </c>
      <c r="BF124" t="s">
        <v>43</v>
      </c>
    </row>
    <row r="125" spans="1:58">
      <c r="A125">
        <v>91667</v>
      </c>
      <c r="B125" t="s">
        <v>175</v>
      </c>
      <c r="C125">
        <v>714</v>
      </c>
      <c r="D125" t="s">
        <v>37</v>
      </c>
      <c r="E125" t="s">
        <v>38</v>
      </c>
      <c r="F125">
        <v>1.0780000000000001</v>
      </c>
      <c r="G125">
        <v>54.97</v>
      </c>
      <c r="H125">
        <v>1.006</v>
      </c>
      <c r="I125">
        <v>51.3</v>
      </c>
      <c r="J125">
        <v>0.94099999999999995</v>
      </c>
      <c r="K125">
        <v>47.99</v>
      </c>
      <c r="L125">
        <v>0.92900000000000005</v>
      </c>
      <c r="M125">
        <v>47.37</v>
      </c>
      <c r="N125">
        <v>0.89300000000000002</v>
      </c>
      <c r="O125">
        <v>45.54</v>
      </c>
      <c r="P125">
        <v>51</v>
      </c>
      <c r="Q125">
        <v>1.0629999999999999</v>
      </c>
      <c r="R125">
        <v>54.21</v>
      </c>
      <c r="S125">
        <v>0.99199999999999999</v>
      </c>
      <c r="T125">
        <v>50.59</v>
      </c>
      <c r="U125">
        <v>0.92900000000000005</v>
      </c>
      <c r="V125">
        <v>47.37</v>
      </c>
      <c r="W125">
        <v>0.91600000000000004</v>
      </c>
      <c r="X125">
        <v>46.71</v>
      </c>
      <c r="Y125">
        <v>0</v>
      </c>
      <c r="Z125">
        <v>0</v>
      </c>
      <c r="AA125" t="s">
        <v>39</v>
      </c>
      <c r="AB125">
        <v>202224</v>
      </c>
      <c r="AC125">
        <v>202234</v>
      </c>
      <c r="AD125">
        <v>6</v>
      </c>
      <c r="AG125" t="s">
        <v>40</v>
      </c>
      <c r="AH125" t="s">
        <v>41</v>
      </c>
      <c r="BE125" t="s">
        <v>42</v>
      </c>
      <c r="BF125" t="s">
        <v>43</v>
      </c>
    </row>
    <row r="126" spans="1:58">
      <c r="A126">
        <v>91668</v>
      </c>
      <c r="B126" t="s">
        <v>176</v>
      </c>
      <c r="C126">
        <v>714</v>
      </c>
      <c r="D126" t="s">
        <v>37</v>
      </c>
      <c r="E126" t="s">
        <v>38</v>
      </c>
      <c r="F126">
        <v>1.0780000000000001</v>
      </c>
      <c r="G126">
        <v>54.97</v>
      </c>
      <c r="H126">
        <v>1.006</v>
      </c>
      <c r="I126">
        <v>51.3</v>
      </c>
      <c r="J126">
        <v>0.94099999999999995</v>
      </c>
      <c r="K126">
        <v>47.99</v>
      </c>
      <c r="L126">
        <v>0.92900000000000005</v>
      </c>
      <c r="M126">
        <v>47.37</v>
      </c>
      <c r="N126">
        <v>0.89300000000000002</v>
      </c>
      <c r="O126">
        <v>45.54</v>
      </c>
      <c r="P126">
        <v>51</v>
      </c>
      <c r="Q126">
        <v>1.0629999999999999</v>
      </c>
      <c r="R126">
        <v>54.21</v>
      </c>
      <c r="S126">
        <v>0.99199999999999999</v>
      </c>
      <c r="T126">
        <v>50.59</v>
      </c>
      <c r="U126">
        <v>0.92900000000000005</v>
      </c>
      <c r="V126">
        <v>47.37</v>
      </c>
      <c r="W126">
        <v>0.91600000000000004</v>
      </c>
      <c r="X126">
        <v>46.71</v>
      </c>
      <c r="Y126">
        <v>0</v>
      </c>
      <c r="Z126">
        <v>0</v>
      </c>
      <c r="AA126" t="s">
        <v>39</v>
      </c>
      <c r="AB126">
        <v>202224</v>
      </c>
      <c r="AC126">
        <v>202234</v>
      </c>
      <c r="AD126">
        <v>6</v>
      </c>
      <c r="AG126" t="s">
        <v>40</v>
      </c>
      <c r="AH126" t="s">
        <v>41</v>
      </c>
      <c r="BE126" t="s">
        <v>42</v>
      </c>
      <c r="BF126" t="s">
        <v>43</v>
      </c>
    </row>
    <row r="127" spans="1:58">
      <c r="A127">
        <v>91670</v>
      </c>
      <c r="B127" t="s">
        <v>177</v>
      </c>
      <c r="C127">
        <v>714</v>
      </c>
      <c r="D127" t="s">
        <v>37</v>
      </c>
      <c r="E127" t="s">
        <v>38</v>
      </c>
      <c r="F127">
        <v>1.0780000000000001</v>
      </c>
      <c r="G127">
        <v>54.97</v>
      </c>
      <c r="H127">
        <v>1.006</v>
      </c>
      <c r="I127">
        <v>51.3</v>
      </c>
      <c r="J127">
        <v>0.94099999999999995</v>
      </c>
      <c r="K127">
        <v>47.99</v>
      </c>
      <c r="L127">
        <v>0.92900000000000005</v>
      </c>
      <c r="M127">
        <v>47.37</v>
      </c>
      <c r="N127">
        <v>0.89300000000000002</v>
      </c>
      <c r="O127">
        <v>45.54</v>
      </c>
      <c r="P127">
        <v>51</v>
      </c>
      <c r="Q127">
        <v>1.0629999999999999</v>
      </c>
      <c r="R127">
        <v>54.21</v>
      </c>
      <c r="S127">
        <v>0.99199999999999999</v>
      </c>
      <c r="T127">
        <v>50.59</v>
      </c>
      <c r="U127">
        <v>0.92900000000000005</v>
      </c>
      <c r="V127">
        <v>47.37</v>
      </c>
      <c r="W127">
        <v>0.91600000000000004</v>
      </c>
      <c r="X127">
        <v>46.71</v>
      </c>
      <c r="Y127">
        <v>0</v>
      </c>
      <c r="Z127">
        <v>0</v>
      </c>
      <c r="AA127" t="s">
        <v>39</v>
      </c>
      <c r="AB127">
        <v>202224</v>
      </c>
      <c r="AC127">
        <v>202234</v>
      </c>
      <c r="AD127">
        <v>6</v>
      </c>
      <c r="AG127" t="s">
        <v>40</v>
      </c>
      <c r="AH127" t="s">
        <v>41</v>
      </c>
      <c r="BE127" t="s">
        <v>42</v>
      </c>
      <c r="BF127" t="s">
        <v>43</v>
      </c>
    </row>
    <row r="128" spans="1:58">
      <c r="A128">
        <v>91671</v>
      </c>
      <c r="B128" t="s">
        <v>178</v>
      </c>
      <c r="C128">
        <v>714</v>
      </c>
      <c r="D128" t="s">
        <v>37</v>
      </c>
      <c r="E128" t="s">
        <v>38</v>
      </c>
      <c r="F128">
        <v>1.0780000000000001</v>
      </c>
      <c r="G128">
        <v>54.97</v>
      </c>
      <c r="H128">
        <v>1.006</v>
      </c>
      <c r="I128">
        <v>51.3</v>
      </c>
      <c r="J128">
        <v>0.94099999999999995</v>
      </c>
      <c r="K128">
        <v>47.99</v>
      </c>
      <c r="L128">
        <v>0.92900000000000005</v>
      </c>
      <c r="M128">
        <v>47.37</v>
      </c>
      <c r="N128">
        <v>0.89300000000000002</v>
      </c>
      <c r="O128">
        <v>45.54</v>
      </c>
      <c r="P128">
        <v>51</v>
      </c>
      <c r="Q128">
        <v>1.0629999999999999</v>
      </c>
      <c r="R128">
        <v>54.21</v>
      </c>
      <c r="S128">
        <v>0.99199999999999999</v>
      </c>
      <c r="T128">
        <v>50.59</v>
      </c>
      <c r="U128">
        <v>0.92900000000000005</v>
      </c>
      <c r="V128">
        <v>47.37</v>
      </c>
      <c r="W128">
        <v>0.91600000000000004</v>
      </c>
      <c r="X128">
        <v>46.71</v>
      </c>
      <c r="Y128">
        <v>0</v>
      </c>
      <c r="Z128">
        <v>0</v>
      </c>
      <c r="AA128" t="s">
        <v>39</v>
      </c>
      <c r="AB128">
        <v>202224</v>
      </c>
      <c r="AC128">
        <v>202234</v>
      </c>
      <c r="AD128">
        <v>6</v>
      </c>
      <c r="AG128" t="s">
        <v>40</v>
      </c>
      <c r="AH128" t="s">
        <v>41</v>
      </c>
      <c r="BE128" t="s">
        <v>42</v>
      </c>
      <c r="BF128" t="s">
        <v>43</v>
      </c>
    </row>
    <row r="129" spans="1:58">
      <c r="A129">
        <v>91673</v>
      </c>
      <c r="B129" t="s">
        <v>179</v>
      </c>
      <c r="C129">
        <v>714</v>
      </c>
      <c r="D129" t="s">
        <v>37</v>
      </c>
      <c r="E129" t="s">
        <v>38</v>
      </c>
      <c r="F129">
        <v>1.018</v>
      </c>
      <c r="G129">
        <v>51.91</v>
      </c>
      <c r="H129">
        <v>0.94899999999999995</v>
      </c>
      <c r="I129">
        <v>48.39</v>
      </c>
      <c r="J129">
        <v>0.88800000000000001</v>
      </c>
      <c r="K129">
        <v>45.28</v>
      </c>
      <c r="L129">
        <v>0.875</v>
      </c>
      <c r="M129">
        <v>44.62</v>
      </c>
      <c r="N129">
        <v>0.84</v>
      </c>
      <c r="O129">
        <v>42.84</v>
      </c>
      <c r="P129">
        <v>51</v>
      </c>
      <c r="Q129">
        <v>1.0029999999999999</v>
      </c>
      <c r="R129">
        <v>51.15</v>
      </c>
      <c r="S129">
        <v>0.93600000000000005</v>
      </c>
      <c r="T129">
        <v>47.73</v>
      </c>
      <c r="U129">
        <v>0.875</v>
      </c>
      <c r="V129">
        <v>44.62</v>
      </c>
      <c r="W129">
        <v>0.86199999999999999</v>
      </c>
      <c r="X129">
        <v>43.96</v>
      </c>
      <c r="Y129">
        <v>0</v>
      </c>
      <c r="Z129">
        <v>0</v>
      </c>
      <c r="AA129" t="s">
        <v>39</v>
      </c>
      <c r="AB129">
        <v>202224</v>
      </c>
      <c r="AC129">
        <v>202234</v>
      </c>
      <c r="AD129">
        <v>6</v>
      </c>
      <c r="AG129" t="s">
        <v>40</v>
      </c>
      <c r="AH129" t="s">
        <v>41</v>
      </c>
      <c r="BE129" t="s">
        <v>42</v>
      </c>
      <c r="BF129" t="s">
        <v>43</v>
      </c>
    </row>
    <row r="130" spans="1:58">
      <c r="A130">
        <v>91674</v>
      </c>
      <c r="B130" t="s">
        <v>180</v>
      </c>
      <c r="C130">
        <v>714</v>
      </c>
      <c r="D130" t="s">
        <v>37</v>
      </c>
      <c r="E130" t="s">
        <v>38</v>
      </c>
      <c r="F130">
        <v>1.0780000000000001</v>
      </c>
      <c r="G130">
        <v>54.97</v>
      </c>
      <c r="H130">
        <v>1.006</v>
      </c>
      <c r="I130">
        <v>51.3</v>
      </c>
      <c r="J130">
        <v>0.94099999999999995</v>
      </c>
      <c r="K130">
        <v>47.99</v>
      </c>
      <c r="L130">
        <v>0.92900000000000005</v>
      </c>
      <c r="M130">
        <v>47.37</v>
      </c>
      <c r="N130">
        <v>0.89300000000000002</v>
      </c>
      <c r="O130">
        <v>45.54</v>
      </c>
      <c r="P130">
        <v>51</v>
      </c>
      <c r="Q130">
        <v>1.0629999999999999</v>
      </c>
      <c r="R130">
        <v>54.21</v>
      </c>
      <c r="S130">
        <v>0.99199999999999999</v>
      </c>
      <c r="T130">
        <v>50.59</v>
      </c>
      <c r="U130">
        <v>0.92900000000000005</v>
      </c>
      <c r="V130">
        <v>47.37</v>
      </c>
      <c r="W130">
        <v>0.91600000000000004</v>
      </c>
      <c r="X130">
        <v>46.71</v>
      </c>
      <c r="Y130">
        <v>0</v>
      </c>
      <c r="Z130">
        <v>0</v>
      </c>
      <c r="AA130" t="s">
        <v>39</v>
      </c>
      <c r="AB130">
        <v>202224</v>
      </c>
      <c r="AC130">
        <v>202234</v>
      </c>
      <c r="AD130">
        <v>6</v>
      </c>
      <c r="AG130" t="s">
        <v>40</v>
      </c>
      <c r="AH130" t="s">
        <v>41</v>
      </c>
      <c r="BE130" t="s">
        <v>42</v>
      </c>
      <c r="BF130" t="s">
        <v>43</v>
      </c>
    </row>
    <row r="131" spans="1:58">
      <c r="A131">
        <v>91675</v>
      </c>
      <c r="B131" t="s">
        <v>181</v>
      </c>
      <c r="C131">
        <v>714</v>
      </c>
      <c r="D131" t="s">
        <v>37</v>
      </c>
      <c r="E131" t="s">
        <v>38</v>
      </c>
      <c r="F131">
        <v>1.1080000000000001</v>
      </c>
      <c r="G131">
        <v>56.5</v>
      </c>
      <c r="H131">
        <v>1.034</v>
      </c>
      <c r="I131">
        <v>52.73</v>
      </c>
      <c r="J131">
        <v>0.96799999999999997</v>
      </c>
      <c r="K131">
        <v>49.36</v>
      </c>
      <c r="L131">
        <v>0.95599999999999996</v>
      </c>
      <c r="M131">
        <v>48.75</v>
      </c>
      <c r="N131">
        <v>0.91900000000000004</v>
      </c>
      <c r="O131">
        <v>46.86</v>
      </c>
      <c r="P131">
        <v>51</v>
      </c>
      <c r="Q131">
        <v>1.093</v>
      </c>
      <c r="R131">
        <v>55.74</v>
      </c>
      <c r="S131">
        <v>1.0209999999999999</v>
      </c>
      <c r="T131">
        <v>52.07</v>
      </c>
      <c r="U131">
        <v>0.95599999999999996</v>
      </c>
      <c r="V131">
        <v>48.75</v>
      </c>
      <c r="W131">
        <v>0.94299999999999995</v>
      </c>
      <c r="X131">
        <v>48.09</v>
      </c>
      <c r="Y131">
        <v>0</v>
      </c>
      <c r="Z131">
        <v>0</v>
      </c>
      <c r="AA131" t="s">
        <v>39</v>
      </c>
      <c r="AB131">
        <v>202224</v>
      </c>
      <c r="AC131">
        <v>202234</v>
      </c>
      <c r="AD131">
        <v>6</v>
      </c>
      <c r="AG131" t="s">
        <v>40</v>
      </c>
      <c r="AH131" t="s">
        <v>41</v>
      </c>
      <c r="BE131" t="s">
        <v>42</v>
      </c>
      <c r="BF131" t="s">
        <v>43</v>
      </c>
    </row>
    <row r="132" spans="1:58">
      <c r="A132">
        <v>91676</v>
      </c>
      <c r="B132" t="s">
        <v>182</v>
      </c>
      <c r="C132">
        <v>714</v>
      </c>
      <c r="D132" t="s">
        <v>37</v>
      </c>
      <c r="E132" t="s">
        <v>38</v>
      </c>
      <c r="F132">
        <v>1.0780000000000001</v>
      </c>
      <c r="G132">
        <v>54.97</v>
      </c>
      <c r="H132">
        <v>1.006</v>
      </c>
      <c r="I132">
        <v>51.3</v>
      </c>
      <c r="J132">
        <v>0.94099999999999995</v>
      </c>
      <c r="K132">
        <v>47.99</v>
      </c>
      <c r="L132">
        <v>0.92900000000000005</v>
      </c>
      <c r="M132">
        <v>47.37</v>
      </c>
      <c r="N132">
        <v>0.89300000000000002</v>
      </c>
      <c r="O132">
        <v>45.54</v>
      </c>
      <c r="P132">
        <v>51</v>
      </c>
      <c r="Q132">
        <v>1.0629999999999999</v>
      </c>
      <c r="R132">
        <v>54.21</v>
      </c>
      <c r="S132">
        <v>0.99199999999999999</v>
      </c>
      <c r="T132">
        <v>50.59</v>
      </c>
      <c r="U132">
        <v>0.92900000000000005</v>
      </c>
      <c r="V132">
        <v>47.37</v>
      </c>
      <c r="W132">
        <v>0.91600000000000004</v>
      </c>
      <c r="X132">
        <v>46.71</v>
      </c>
      <c r="Y132">
        <v>0</v>
      </c>
      <c r="Z132">
        <v>0</v>
      </c>
      <c r="AA132" t="s">
        <v>39</v>
      </c>
      <c r="AB132">
        <v>202224</v>
      </c>
      <c r="AC132">
        <v>202234</v>
      </c>
      <c r="AD132">
        <v>6</v>
      </c>
      <c r="AG132" t="s">
        <v>40</v>
      </c>
      <c r="AH132" t="s">
        <v>41</v>
      </c>
      <c r="BE132" t="s">
        <v>42</v>
      </c>
      <c r="BF132" t="s">
        <v>43</v>
      </c>
    </row>
    <row r="133" spans="1:58">
      <c r="A133">
        <v>94354</v>
      </c>
      <c r="B133" t="s">
        <v>183</v>
      </c>
      <c r="C133">
        <v>714</v>
      </c>
      <c r="D133" t="s">
        <v>37</v>
      </c>
      <c r="E133" t="s">
        <v>38</v>
      </c>
      <c r="F133">
        <v>1.1080000000000001</v>
      </c>
      <c r="G133">
        <v>56.5</v>
      </c>
      <c r="H133">
        <v>1.034</v>
      </c>
      <c r="I133">
        <v>52.73</v>
      </c>
      <c r="J133">
        <v>0.96799999999999997</v>
      </c>
      <c r="K133">
        <v>49.36</v>
      </c>
      <c r="L133">
        <v>0.95599999999999996</v>
      </c>
      <c r="M133">
        <v>48.75</v>
      </c>
      <c r="N133">
        <v>0.91900000000000004</v>
      </c>
      <c r="O133">
        <v>46.86</v>
      </c>
      <c r="P133">
        <v>51</v>
      </c>
      <c r="Q133">
        <v>1.093</v>
      </c>
      <c r="R133">
        <v>55.74</v>
      </c>
      <c r="S133">
        <v>1.0209999999999999</v>
      </c>
      <c r="T133">
        <v>52.07</v>
      </c>
      <c r="U133">
        <v>0.95599999999999996</v>
      </c>
      <c r="V133">
        <v>48.75</v>
      </c>
      <c r="W133">
        <v>0.94299999999999995</v>
      </c>
      <c r="X133">
        <v>48.09</v>
      </c>
      <c r="Y133">
        <v>0</v>
      </c>
      <c r="Z133">
        <v>0</v>
      </c>
      <c r="AA133" t="s">
        <v>39</v>
      </c>
      <c r="AB133">
        <v>202224</v>
      </c>
      <c r="AC133">
        <v>202234</v>
      </c>
      <c r="AD133">
        <v>6</v>
      </c>
      <c r="BE133" t="s">
        <v>42</v>
      </c>
      <c r="BF133" t="s">
        <v>43</v>
      </c>
    </row>
    <row r="134" spans="1:58">
      <c r="A134">
        <v>94355</v>
      </c>
      <c r="B134" t="s">
        <v>184</v>
      </c>
      <c r="C134">
        <v>714</v>
      </c>
      <c r="D134" t="s">
        <v>37</v>
      </c>
      <c r="E134" t="s">
        <v>38</v>
      </c>
      <c r="F134">
        <v>1.1080000000000001</v>
      </c>
      <c r="G134">
        <v>56.5</v>
      </c>
      <c r="H134">
        <v>1.034</v>
      </c>
      <c r="I134">
        <v>52.73</v>
      </c>
      <c r="J134">
        <v>0.96799999999999997</v>
      </c>
      <c r="K134">
        <v>49.36</v>
      </c>
      <c r="L134">
        <v>0.95599999999999996</v>
      </c>
      <c r="M134">
        <v>48.75</v>
      </c>
      <c r="N134">
        <v>0.91900000000000004</v>
      </c>
      <c r="O134">
        <v>46.86</v>
      </c>
      <c r="P134">
        <v>51</v>
      </c>
      <c r="Q134">
        <v>1.093</v>
      </c>
      <c r="R134">
        <v>55.74</v>
      </c>
      <c r="S134">
        <v>1.0209999999999999</v>
      </c>
      <c r="T134">
        <v>52.07</v>
      </c>
      <c r="U134">
        <v>0.95599999999999996</v>
      </c>
      <c r="V134">
        <v>48.75</v>
      </c>
      <c r="W134">
        <v>0.94299999999999995</v>
      </c>
      <c r="X134">
        <v>48.09</v>
      </c>
      <c r="Y134">
        <v>0</v>
      </c>
      <c r="Z134">
        <v>0</v>
      </c>
      <c r="AA134" t="s">
        <v>39</v>
      </c>
      <c r="AB134">
        <v>202224</v>
      </c>
      <c r="AC134">
        <v>202234</v>
      </c>
      <c r="AD134">
        <v>6</v>
      </c>
      <c r="BE134" t="s">
        <v>42</v>
      </c>
      <c r="BF134" t="s">
        <v>43</v>
      </c>
    </row>
    <row r="135" spans="1:58">
      <c r="A135">
        <v>94356</v>
      </c>
      <c r="B135" t="s">
        <v>185</v>
      </c>
      <c r="C135">
        <v>714</v>
      </c>
      <c r="D135" t="s">
        <v>37</v>
      </c>
      <c r="E135" t="s">
        <v>38</v>
      </c>
      <c r="F135">
        <v>1.1080000000000001</v>
      </c>
      <c r="G135">
        <v>56.5</v>
      </c>
      <c r="H135">
        <v>1.034</v>
      </c>
      <c r="I135">
        <v>52.73</v>
      </c>
      <c r="J135">
        <v>0.96799999999999997</v>
      </c>
      <c r="K135">
        <v>49.36</v>
      </c>
      <c r="L135">
        <v>0.95599999999999996</v>
      </c>
      <c r="M135">
        <v>48.75</v>
      </c>
      <c r="N135">
        <v>0.91900000000000004</v>
      </c>
      <c r="O135">
        <v>46.86</v>
      </c>
      <c r="P135">
        <v>51</v>
      </c>
      <c r="Q135">
        <v>1.093</v>
      </c>
      <c r="R135">
        <v>55.74</v>
      </c>
      <c r="S135">
        <v>1.0209999999999999</v>
      </c>
      <c r="T135">
        <v>52.07</v>
      </c>
      <c r="U135">
        <v>0.95599999999999996</v>
      </c>
      <c r="V135">
        <v>48.75</v>
      </c>
      <c r="W135">
        <v>0.94299999999999995</v>
      </c>
      <c r="X135">
        <v>48.09</v>
      </c>
      <c r="Y135">
        <v>0</v>
      </c>
      <c r="Z135">
        <v>0</v>
      </c>
      <c r="AA135" t="s">
        <v>39</v>
      </c>
      <c r="AB135">
        <v>202224</v>
      </c>
      <c r="AC135">
        <v>202234</v>
      </c>
      <c r="AD135">
        <v>6</v>
      </c>
      <c r="BE135" t="s">
        <v>42</v>
      </c>
      <c r="BF135" t="s">
        <v>43</v>
      </c>
    </row>
    <row r="136" spans="1:58">
      <c r="A136">
        <v>94357</v>
      </c>
      <c r="B136" t="s">
        <v>186</v>
      </c>
      <c r="C136">
        <v>714</v>
      </c>
      <c r="D136" t="s">
        <v>37</v>
      </c>
      <c r="E136" t="s">
        <v>38</v>
      </c>
      <c r="F136">
        <v>1.018</v>
      </c>
      <c r="G136">
        <v>51.91</v>
      </c>
      <c r="H136">
        <v>0.94899999999999995</v>
      </c>
      <c r="I136">
        <v>48.39</v>
      </c>
      <c r="J136">
        <v>0.88800000000000001</v>
      </c>
      <c r="K136">
        <v>45.28</v>
      </c>
      <c r="L136">
        <v>0.875</v>
      </c>
      <c r="M136">
        <v>44.62</v>
      </c>
      <c r="N136">
        <v>0.84</v>
      </c>
      <c r="O136">
        <v>42.84</v>
      </c>
      <c r="P136">
        <v>51</v>
      </c>
      <c r="Q136">
        <v>1.0029999999999999</v>
      </c>
      <c r="R136">
        <v>51.15</v>
      </c>
      <c r="S136">
        <v>0.93600000000000005</v>
      </c>
      <c r="T136">
        <v>47.73</v>
      </c>
      <c r="U136">
        <v>0.875</v>
      </c>
      <c r="V136">
        <v>44.62</v>
      </c>
      <c r="W136">
        <v>0.86199999999999999</v>
      </c>
      <c r="X136">
        <v>43.96</v>
      </c>
      <c r="Y136">
        <v>0</v>
      </c>
      <c r="Z136">
        <v>0</v>
      </c>
      <c r="AA136" t="s">
        <v>39</v>
      </c>
      <c r="AB136">
        <v>202224</v>
      </c>
      <c r="AC136">
        <v>202234</v>
      </c>
      <c r="AD136">
        <v>6</v>
      </c>
      <c r="BE136" t="s">
        <v>42</v>
      </c>
      <c r="BF136" t="s">
        <v>43</v>
      </c>
    </row>
    <row r="137" spans="1:58">
      <c r="A137">
        <v>94358</v>
      </c>
      <c r="B137" t="s">
        <v>187</v>
      </c>
      <c r="C137">
        <v>714</v>
      </c>
      <c r="D137" t="s">
        <v>37</v>
      </c>
      <c r="E137" t="s">
        <v>38</v>
      </c>
      <c r="F137">
        <v>1.018</v>
      </c>
      <c r="G137">
        <v>51.91</v>
      </c>
      <c r="H137">
        <v>0.94899999999999995</v>
      </c>
      <c r="I137">
        <v>48.39</v>
      </c>
      <c r="J137">
        <v>0.88800000000000001</v>
      </c>
      <c r="K137">
        <v>45.28</v>
      </c>
      <c r="L137">
        <v>0.875</v>
      </c>
      <c r="M137">
        <v>44.62</v>
      </c>
      <c r="N137">
        <v>0.84</v>
      </c>
      <c r="O137">
        <v>42.84</v>
      </c>
      <c r="P137">
        <v>51</v>
      </c>
      <c r="Q137">
        <v>1.0029999999999999</v>
      </c>
      <c r="R137">
        <v>51.15</v>
      </c>
      <c r="S137">
        <v>0.93600000000000005</v>
      </c>
      <c r="T137">
        <v>47.73</v>
      </c>
      <c r="U137">
        <v>0.875</v>
      </c>
      <c r="V137">
        <v>44.62</v>
      </c>
      <c r="W137">
        <v>0.86199999999999999</v>
      </c>
      <c r="X137">
        <v>43.96</v>
      </c>
      <c r="Y137">
        <v>0</v>
      </c>
      <c r="Z137">
        <v>0</v>
      </c>
      <c r="AA137" t="s">
        <v>39</v>
      </c>
      <c r="AB137">
        <v>202224</v>
      </c>
      <c r="AC137">
        <v>202234</v>
      </c>
      <c r="AD137">
        <v>6</v>
      </c>
      <c r="BE137" t="s">
        <v>42</v>
      </c>
      <c r="BF137" t="s">
        <v>43</v>
      </c>
    </row>
    <row r="138" spans="1:58">
      <c r="A138">
        <v>94359</v>
      </c>
      <c r="B138" t="s">
        <v>188</v>
      </c>
      <c r="C138">
        <v>714</v>
      </c>
      <c r="D138" t="s">
        <v>37</v>
      </c>
      <c r="E138" t="s">
        <v>38</v>
      </c>
      <c r="F138">
        <v>1.018</v>
      </c>
      <c r="G138">
        <v>51.91</v>
      </c>
      <c r="H138">
        <v>0.94899999999999995</v>
      </c>
      <c r="I138">
        <v>48.39</v>
      </c>
      <c r="J138">
        <v>0.88800000000000001</v>
      </c>
      <c r="K138">
        <v>45.28</v>
      </c>
      <c r="L138">
        <v>0.875</v>
      </c>
      <c r="M138">
        <v>44.62</v>
      </c>
      <c r="N138">
        <v>0.84</v>
      </c>
      <c r="O138">
        <v>42.84</v>
      </c>
      <c r="P138">
        <v>51</v>
      </c>
      <c r="Q138">
        <v>1.0029999999999999</v>
      </c>
      <c r="R138">
        <v>51.15</v>
      </c>
      <c r="S138">
        <v>0.93600000000000005</v>
      </c>
      <c r="T138">
        <v>47.73</v>
      </c>
      <c r="U138">
        <v>0.875</v>
      </c>
      <c r="V138">
        <v>44.62</v>
      </c>
      <c r="W138">
        <v>0.86199999999999999</v>
      </c>
      <c r="X138">
        <v>43.96</v>
      </c>
      <c r="Y138">
        <v>0</v>
      </c>
      <c r="Z138">
        <v>0</v>
      </c>
      <c r="AA138" t="s">
        <v>39</v>
      </c>
      <c r="AB138">
        <v>202224</v>
      </c>
      <c r="AC138">
        <v>202234</v>
      </c>
      <c r="AD138">
        <v>6</v>
      </c>
      <c r="BE138" t="s">
        <v>42</v>
      </c>
      <c r="BF138" t="s">
        <v>43</v>
      </c>
    </row>
    <row r="139" spans="1:58">
      <c r="A139">
        <v>94360</v>
      </c>
      <c r="B139" t="s">
        <v>189</v>
      </c>
      <c r="C139">
        <v>714</v>
      </c>
      <c r="D139" t="s">
        <v>37</v>
      </c>
      <c r="E139" t="s">
        <v>38</v>
      </c>
      <c r="F139">
        <v>1.139</v>
      </c>
      <c r="G139">
        <v>58.08</v>
      </c>
      <c r="H139">
        <v>1.0640000000000001</v>
      </c>
      <c r="I139">
        <v>54.26</v>
      </c>
      <c r="J139">
        <v>0.997</v>
      </c>
      <c r="K139">
        <v>50.84</v>
      </c>
      <c r="L139">
        <v>0.98399999999999999</v>
      </c>
      <c r="M139">
        <v>50.18</v>
      </c>
      <c r="N139">
        <v>0.94699999999999995</v>
      </c>
      <c r="O139">
        <v>48.29</v>
      </c>
      <c r="P139">
        <v>51</v>
      </c>
      <c r="Q139">
        <v>1.125</v>
      </c>
      <c r="R139">
        <v>57.37</v>
      </c>
      <c r="S139">
        <v>1.05</v>
      </c>
      <c r="T139">
        <v>53.55</v>
      </c>
      <c r="U139">
        <v>0.98399999999999999</v>
      </c>
      <c r="V139">
        <v>50.18</v>
      </c>
      <c r="W139">
        <v>0.97099999999999997</v>
      </c>
      <c r="X139">
        <v>49.52</v>
      </c>
      <c r="Y139">
        <v>0</v>
      </c>
      <c r="Z139">
        <v>0</v>
      </c>
      <c r="AA139" t="s">
        <v>39</v>
      </c>
      <c r="AB139">
        <v>202224</v>
      </c>
      <c r="AC139">
        <v>202234</v>
      </c>
      <c r="AD139">
        <v>6</v>
      </c>
      <c r="AE139" t="s">
        <v>171</v>
      </c>
      <c r="AF139" t="s">
        <v>172</v>
      </c>
      <c r="BE139" t="s">
        <v>42</v>
      </c>
      <c r="BF139" t="s">
        <v>43</v>
      </c>
    </row>
    <row r="140" spans="1:58">
      <c r="A140">
        <v>94361</v>
      </c>
      <c r="B140" t="s">
        <v>190</v>
      </c>
      <c r="C140">
        <v>714</v>
      </c>
      <c r="D140" t="s">
        <v>37</v>
      </c>
      <c r="E140" t="s">
        <v>38</v>
      </c>
      <c r="F140">
        <v>1.0780000000000001</v>
      </c>
      <c r="G140">
        <v>54.97</v>
      </c>
      <c r="H140">
        <v>1.006</v>
      </c>
      <c r="I140">
        <v>51.3</v>
      </c>
      <c r="J140">
        <v>0.94099999999999995</v>
      </c>
      <c r="K140">
        <v>47.99</v>
      </c>
      <c r="L140">
        <v>0.92900000000000005</v>
      </c>
      <c r="M140">
        <v>47.37</v>
      </c>
      <c r="N140">
        <v>0.89300000000000002</v>
      </c>
      <c r="O140">
        <v>45.54</v>
      </c>
      <c r="P140">
        <v>51</v>
      </c>
      <c r="Q140">
        <v>1.0629999999999999</v>
      </c>
      <c r="R140">
        <v>54.21</v>
      </c>
      <c r="S140">
        <v>0.99199999999999999</v>
      </c>
      <c r="T140">
        <v>50.59</v>
      </c>
      <c r="U140">
        <v>0.92900000000000005</v>
      </c>
      <c r="V140">
        <v>47.37</v>
      </c>
      <c r="W140">
        <v>0.91600000000000004</v>
      </c>
      <c r="X140">
        <v>46.71</v>
      </c>
      <c r="Y140">
        <v>0</v>
      </c>
      <c r="Z140">
        <v>0</v>
      </c>
      <c r="AA140" t="s">
        <v>39</v>
      </c>
      <c r="AB140">
        <v>202224</v>
      </c>
      <c r="AC140">
        <v>202234</v>
      </c>
      <c r="AD140">
        <v>6</v>
      </c>
      <c r="AG140" t="s">
        <v>40</v>
      </c>
      <c r="AH140" t="s">
        <v>41</v>
      </c>
      <c r="BE140" t="s">
        <v>42</v>
      </c>
      <c r="BF140" t="s">
        <v>43</v>
      </c>
    </row>
    <row r="141" spans="1:58">
      <c r="A141">
        <v>94362</v>
      </c>
      <c r="B141" t="s">
        <v>191</v>
      </c>
      <c r="C141">
        <v>714</v>
      </c>
      <c r="D141" t="s">
        <v>37</v>
      </c>
      <c r="E141" t="s">
        <v>38</v>
      </c>
      <c r="F141">
        <v>1.0780000000000001</v>
      </c>
      <c r="G141">
        <v>54.97</v>
      </c>
      <c r="H141">
        <v>1.006</v>
      </c>
      <c r="I141">
        <v>51.3</v>
      </c>
      <c r="J141">
        <v>0.94099999999999995</v>
      </c>
      <c r="K141">
        <v>47.99</v>
      </c>
      <c r="L141">
        <v>0.92900000000000005</v>
      </c>
      <c r="M141">
        <v>47.37</v>
      </c>
      <c r="N141">
        <v>0.89300000000000002</v>
      </c>
      <c r="O141">
        <v>45.54</v>
      </c>
      <c r="P141">
        <v>51</v>
      </c>
      <c r="Q141">
        <v>1.0629999999999999</v>
      </c>
      <c r="R141">
        <v>54.21</v>
      </c>
      <c r="S141">
        <v>0.99199999999999999</v>
      </c>
      <c r="T141">
        <v>50.59</v>
      </c>
      <c r="U141">
        <v>0.92900000000000005</v>
      </c>
      <c r="V141">
        <v>47.37</v>
      </c>
      <c r="W141">
        <v>0.91600000000000004</v>
      </c>
      <c r="X141">
        <v>46.71</v>
      </c>
      <c r="Y141">
        <v>0</v>
      </c>
      <c r="Z141">
        <v>0</v>
      </c>
      <c r="AA141" t="s">
        <v>39</v>
      </c>
      <c r="AB141">
        <v>202224</v>
      </c>
      <c r="AC141">
        <v>202234</v>
      </c>
      <c r="AD141">
        <v>6</v>
      </c>
      <c r="AG141" t="s">
        <v>40</v>
      </c>
      <c r="AH141" t="s">
        <v>41</v>
      </c>
      <c r="BE141" t="s">
        <v>42</v>
      </c>
      <c r="BF141" t="s">
        <v>43</v>
      </c>
    </row>
    <row r="142" spans="1:58">
      <c r="A142">
        <v>94363</v>
      </c>
      <c r="B142" t="s">
        <v>192</v>
      </c>
      <c r="C142">
        <v>714</v>
      </c>
      <c r="D142" t="s">
        <v>37</v>
      </c>
      <c r="E142" t="s">
        <v>38</v>
      </c>
      <c r="F142">
        <v>1.0780000000000001</v>
      </c>
      <c r="G142">
        <v>54.97</v>
      </c>
      <c r="H142">
        <v>1.006</v>
      </c>
      <c r="I142">
        <v>51.3</v>
      </c>
      <c r="J142">
        <v>0.94099999999999995</v>
      </c>
      <c r="K142">
        <v>47.99</v>
      </c>
      <c r="L142">
        <v>0.92900000000000005</v>
      </c>
      <c r="M142">
        <v>47.37</v>
      </c>
      <c r="N142">
        <v>0.89300000000000002</v>
      </c>
      <c r="O142">
        <v>45.54</v>
      </c>
      <c r="P142">
        <v>51</v>
      </c>
      <c r="Q142">
        <v>1.0629999999999999</v>
      </c>
      <c r="R142">
        <v>54.21</v>
      </c>
      <c r="S142">
        <v>0.99199999999999999</v>
      </c>
      <c r="T142">
        <v>50.59</v>
      </c>
      <c r="U142">
        <v>0.92900000000000005</v>
      </c>
      <c r="V142">
        <v>47.37</v>
      </c>
      <c r="W142">
        <v>0.91600000000000004</v>
      </c>
      <c r="X142">
        <v>46.71</v>
      </c>
      <c r="Y142">
        <v>0</v>
      </c>
      <c r="Z142">
        <v>0</v>
      </c>
      <c r="AA142" t="s">
        <v>39</v>
      </c>
      <c r="AB142">
        <v>202224</v>
      </c>
      <c r="AC142">
        <v>202234</v>
      </c>
      <c r="AD142">
        <v>6</v>
      </c>
      <c r="AG142" t="s">
        <v>40</v>
      </c>
      <c r="AH142" t="s">
        <v>41</v>
      </c>
      <c r="BE142" t="s">
        <v>42</v>
      </c>
      <c r="BF142" t="s">
        <v>43</v>
      </c>
    </row>
    <row r="143" spans="1:58">
      <c r="A143">
        <v>94364</v>
      </c>
      <c r="B143" t="s">
        <v>193</v>
      </c>
      <c r="C143">
        <v>714</v>
      </c>
      <c r="D143" t="s">
        <v>37</v>
      </c>
      <c r="E143" t="s">
        <v>38</v>
      </c>
      <c r="F143">
        <v>1.0780000000000001</v>
      </c>
      <c r="G143">
        <v>54.97</v>
      </c>
      <c r="H143">
        <v>1.006</v>
      </c>
      <c r="I143">
        <v>51.3</v>
      </c>
      <c r="J143">
        <v>0.94099999999999995</v>
      </c>
      <c r="K143">
        <v>47.99</v>
      </c>
      <c r="L143">
        <v>0.92900000000000005</v>
      </c>
      <c r="M143">
        <v>47.37</v>
      </c>
      <c r="N143">
        <v>0.89300000000000002</v>
      </c>
      <c r="O143">
        <v>45.54</v>
      </c>
      <c r="P143">
        <v>51</v>
      </c>
      <c r="Q143">
        <v>1.0629999999999999</v>
      </c>
      <c r="R143">
        <v>54.21</v>
      </c>
      <c r="S143">
        <v>0.99199999999999999</v>
      </c>
      <c r="T143">
        <v>50.59</v>
      </c>
      <c r="U143">
        <v>0.92900000000000005</v>
      </c>
      <c r="V143">
        <v>47.37</v>
      </c>
      <c r="W143">
        <v>0.91600000000000004</v>
      </c>
      <c r="X143">
        <v>46.71</v>
      </c>
      <c r="Y143">
        <v>0</v>
      </c>
      <c r="Z143">
        <v>0</v>
      </c>
      <c r="AA143" t="s">
        <v>39</v>
      </c>
      <c r="AB143">
        <v>202224</v>
      </c>
      <c r="AC143">
        <v>202234</v>
      </c>
      <c r="AD143">
        <v>6</v>
      </c>
      <c r="AG143" t="s">
        <v>40</v>
      </c>
      <c r="AH143" t="s">
        <v>41</v>
      </c>
      <c r="BE143" t="s">
        <v>42</v>
      </c>
      <c r="BF143" t="s">
        <v>43</v>
      </c>
    </row>
    <row r="144" spans="1:58">
      <c r="A144">
        <v>94365</v>
      </c>
      <c r="B144" t="s">
        <v>194</v>
      </c>
      <c r="C144">
        <v>714</v>
      </c>
      <c r="D144" t="s">
        <v>37</v>
      </c>
      <c r="E144" t="s">
        <v>38</v>
      </c>
      <c r="F144">
        <v>1.0780000000000001</v>
      </c>
      <c r="G144">
        <v>54.97</v>
      </c>
      <c r="H144">
        <v>1.006</v>
      </c>
      <c r="I144">
        <v>51.3</v>
      </c>
      <c r="J144">
        <v>0.94099999999999995</v>
      </c>
      <c r="K144">
        <v>47.99</v>
      </c>
      <c r="L144">
        <v>0.92900000000000005</v>
      </c>
      <c r="M144">
        <v>47.37</v>
      </c>
      <c r="N144">
        <v>0.89300000000000002</v>
      </c>
      <c r="O144">
        <v>45.54</v>
      </c>
      <c r="P144">
        <v>51</v>
      </c>
      <c r="Q144">
        <v>1.0629999999999999</v>
      </c>
      <c r="R144">
        <v>54.21</v>
      </c>
      <c r="S144">
        <v>0.99199999999999999</v>
      </c>
      <c r="T144">
        <v>50.59</v>
      </c>
      <c r="U144">
        <v>0.92900000000000005</v>
      </c>
      <c r="V144">
        <v>47.37</v>
      </c>
      <c r="W144">
        <v>0.91600000000000004</v>
      </c>
      <c r="X144">
        <v>46.71</v>
      </c>
      <c r="Y144">
        <v>0</v>
      </c>
      <c r="Z144">
        <v>0</v>
      </c>
      <c r="AA144" t="s">
        <v>39</v>
      </c>
      <c r="AB144">
        <v>202224</v>
      </c>
      <c r="AC144">
        <v>202234</v>
      </c>
      <c r="AD144">
        <v>6</v>
      </c>
      <c r="AG144" t="s">
        <v>40</v>
      </c>
      <c r="AH144" t="s">
        <v>41</v>
      </c>
      <c r="BE144" t="s">
        <v>42</v>
      </c>
      <c r="BF144" t="s">
        <v>43</v>
      </c>
    </row>
    <row r="145" spans="1:58">
      <c r="A145">
        <v>94366</v>
      </c>
      <c r="B145" t="s">
        <v>195</v>
      </c>
      <c r="C145">
        <v>714</v>
      </c>
      <c r="D145" t="s">
        <v>37</v>
      </c>
      <c r="E145" t="s">
        <v>38</v>
      </c>
      <c r="F145">
        <v>1.0780000000000001</v>
      </c>
      <c r="G145">
        <v>54.97</v>
      </c>
      <c r="H145">
        <v>1.006</v>
      </c>
      <c r="I145">
        <v>51.3</v>
      </c>
      <c r="J145">
        <v>0.94099999999999995</v>
      </c>
      <c r="K145">
        <v>47.99</v>
      </c>
      <c r="L145">
        <v>0.92900000000000005</v>
      </c>
      <c r="M145">
        <v>47.37</v>
      </c>
      <c r="N145">
        <v>0.89300000000000002</v>
      </c>
      <c r="O145">
        <v>45.54</v>
      </c>
      <c r="P145">
        <v>51</v>
      </c>
      <c r="Q145">
        <v>1.0629999999999999</v>
      </c>
      <c r="R145">
        <v>54.21</v>
      </c>
      <c r="S145">
        <v>0.99199999999999999</v>
      </c>
      <c r="T145">
        <v>50.59</v>
      </c>
      <c r="U145">
        <v>0.92900000000000005</v>
      </c>
      <c r="V145">
        <v>47.37</v>
      </c>
      <c r="W145">
        <v>0.91600000000000004</v>
      </c>
      <c r="X145">
        <v>46.71</v>
      </c>
      <c r="Y145">
        <v>0</v>
      </c>
      <c r="Z145">
        <v>0</v>
      </c>
      <c r="AA145" t="s">
        <v>39</v>
      </c>
      <c r="AB145">
        <v>202224</v>
      </c>
      <c r="AC145">
        <v>202234</v>
      </c>
      <c r="AD145">
        <v>6</v>
      </c>
      <c r="AG145" t="s">
        <v>40</v>
      </c>
      <c r="AH145" t="s">
        <v>41</v>
      </c>
      <c r="BE145" t="s">
        <v>42</v>
      </c>
      <c r="BF145" t="s">
        <v>43</v>
      </c>
    </row>
    <row r="146" spans="1:58">
      <c r="A146">
        <v>94367</v>
      </c>
      <c r="B146" t="s">
        <v>196</v>
      </c>
      <c r="C146">
        <v>714</v>
      </c>
      <c r="D146" t="s">
        <v>37</v>
      </c>
      <c r="E146" t="s">
        <v>38</v>
      </c>
      <c r="F146">
        <v>1.1080000000000001</v>
      </c>
      <c r="G146">
        <v>56.5</v>
      </c>
      <c r="H146">
        <v>1.034</v>
      </c>
      <c r="I146">
        <v>52.73</v>
      </c>
      <c r="J146">
        <v>0.96799999999999997</v>
      </c>
      <c r="K146">
        <v>49.36</v>
      </c>
      <c r="L146">
        <v>0.95599999999999996</v>
      </c>
      <c r="M146">
        <v>48.75</v>
      </c>
      <c r="N146">
        <v>0.91900000000000004</v>
      </c>
      <c r="O146">
        <v>46.86</v>
      </c>
      <c r="P146">
        <v>51</v>
      </c>
      <c r="Q146">
        <v>1.093</v>
      </c>
      <c r="R146">
        <v>55.74</v>
      </c>
      <c r="S146">
        <v>1.0209999999999999</v>
      </c>
      <c r="T146">
        <v>52.07</v>
      </c>
      <c r="U146">
        <v>0.95599999999999996</v>
      </c>
      <c r="V146">
        <v>48.75</v>
      </c>
      <c r="W146">
        <v>0.94299999999999995</v>
      </c>
      <c r="X146">
        <v>48.09</v>
      </c>
      <c r="Y146">
        <v>0</v>
      </c>
      <c r="Z146">
        <v>0</v>
      </c>
      <c r="AA146" t="s">
        <v>39</v>
      </c>
      <c r="AB146">
        <v>202224</v>
      </c>
      <c r="AC146">
        <v>202234</v>
      </c>
      <c r="AD146">
        <v>6</v>
      </c>
      <c r="AG146" t="s">
        <v>40</v>
      </c>
      <c r="AH146" t="s">
        <v>41</v>
      </c>
      <c r="BE146" t="s">
        <v>42</v>
      </c>
      <c r="BF146" t="s">
        <v>43</v>
      </c>
    </row>
    <row r="147" spans="1:58">
      <c r="A147">
        <v>94368</v>
      </c>
      <c r="B147" t="s">
        <v>197</v>
      </c>
      <c r="C147">
        <v>714</v>
      </c>
      <c r="D147" t="s">
        <v>37</v>
      </c>
      <c r="E147" t="s">
        <v>38</v>
      </c>
      <c r="F147">
        <v>1.232</v>
      </c>
      <c r="G147">
        <v>62.83</v>
      </c>
      <c r="H147">
        <v>1.1519999999999999</v>
      </c>
      <c r="I147">
        <v>58.75</v>
      </c>
      <c r="J147">
        <v>1.08</v>
      </c>
      <c r="K147">
        <v>55.08</v>
      </c>
      <c r="L147">
        <v>1.0669999999999999</v>
      </c>
      <c r="M147">
        <v>54.41</v>
      </c>
      <c r="N147">
        <v>1.028</v>
      </c>
      <c r="O147">
        <v>52.42</v>
      </c>
      <c r="P147">
        <v>51</v>
      </c>
      <c r="Q147">
        <v>1.218</v>
      </c>
      <c r="R147">
        <v>62.11</v>
      </c>
      <c r="S147">
        <v>1.1379999999999999</v>
      </c>
      <c r="T147">
        <v>58.03</v>
      </c>
      <c r="U147">
        <v>1.0669999999999999</v>
      </c>
      <c r="V147">
        <v>54.41</v>
      </c>
      <c r="W147">
        <v>1.054</v>
      </c>
      <c r="X147">
        <v>53.75</v>
      </c>
      <c r="Y147">
        <v>0</v>
      </c>
      <c r="Z147">
        <v>0</v>
      </c>
      <c r="AA147" t="s">
        <v>39</v>
      </c>
      <c r="AB147">
        <v>202224</v>
      </c>
      <c r="AC147">
        <v>202234</v>
      </c>
      <c r="AD147">
        <v>6</v>
      </c>
      <c r="BE147" t="s">
        <v>42</v>
      </c>
      <c r="BF147" t="s">
        <v>43</v>
      </c>
    </row>
    <row r="148" spans="1:58">
      <c r="A148">
        <v>94369</v>
      </c>
      <c r="B148" t="s">
        <v>198</v>
      </c>
      <c r="C148">
        <v>714</v>
      </c>
      <c r="D148" t="s">
        <v>37</v>
      </c>
      <c r="E148" t="s">
        <v>38</v>
      </c>
      <c r="F148">
        <v>1.232</v>
      </c>
      <c r="G148">
        <v>62.83</v>
      </c>
      <c r="H148">
        <v>1.1519999999999999</v>
      </c>
      <c r="I148">
        <v>58.75</v>
      </c>
      <c r="J148">
        <v>1.08</v>
      </c>
      <c r="K148">
        <v>55.08</v>
      </c>
      <c r="L148">
        <v>1.0669999999999999</v>
      </c>
      <c r="M148">
        <v>54.41</v>
      </c>
      <c r="N148">
        <v>1.028</v>
      </c>
      <c r="O148">
        <v>52.42</v>
      </c>
      <c r="P148">
        <v>51</v>
      </c>
      <c r="Q148">
        <v>1.218</v>
      </c>
      <c r="R148">
        <v>62.11</v>
      </c>
      <c r="S148">
        <v>1.1379999999999999</v>
      </c>
      <c r="T148">
        <v>58.03</v>
      </c>
      <c r="U148">
        <v>1.0669999999999999</v>
      </c>
      <c r="V148">
        <v>54.41</v>
      </c>
      <c r="W148">
        <v>1.054</v>
      </c>
      <c r="X148">
        <v>53.75</v>
      </c>
      <c r="Y148">
        <v>0</v>
      </c>
      <c r="Z148">
        <v>0</v>
      </c>
      <c r="AA148" t="s">
        <v>39</v>
      </c>
      <c r="AB148">
        <v>202224</v>
      </c>
      <c r="AC148">
        <v>202234</v>
      </c>
      <c r="AD148">
        <v>6</v>
      </c>
      <c r="BE148" t="s">
        <v>42</v>
      </c>
      <c r="BF148" t="s">
        <v>43</v>
      </c>
    </row>
    <row r="149" spans="1:58">
      <c r="A149">
        <v>94370</v>
      </c>
      <c r="B149" t="s">
        <v>199</v>
      </c>
      <c r="C149">
        <v>714</v>
      </c>
      <c r="D149" t="s">
        <v>37</v>
      </c>
      <c r="E149" t="s">
        <v>38</v>
      </c>
      <c r="F149">
        <v>1.232</v>
      </c>
      <c r="G149">
        <v>62.83</v>
      </c>
      <c r="H149">
        <v>1.1519999999999999</v>
      </c>
      <c r="I149">
        <v>58.75</v>
      </c>
      <c r="J149">
        <v>1.08</v>
      </c>
      <c r="K149">
        <v>55.08</v>
      </c>
      <c r="L149">
        <v>1.0669999999999999</v>
      </c>
      <c r="M149">
        <v>54.41</v>
      </c>
      <c r="N149">
        <v>1.028</v>
      </c>
      <c r="O149">
        <v>52.42</v>
      </c>
      <c r="P149">
        <v>51</v>
      </c>
      <c r="Q149">
        <v>1.218</v>
      </c>
      <c r="R149">
        <v>62.11</v>
      </c>
      <c r="S149">
        <v>1.1379999999999999</v>
      </c>
      <c r="T149">
        <v>58.03</v>
      </c>
      <c r="U149">
        <v>1.0669999999999999</v>
      </c>
      <c r="V149">
        <v>54.41</v>
      </c>
      <c r="W149">
        <v>1.054</v>
      </c>
      <c r="X149">
        <v>53.75</v>
      </c>
      <c r="Y149">
        <v>0</v>
      </c>
      <c r="Z149">
        <v>0</v>
      </c>
      <c r="AA149" t="s">
        <v>39</v>
      </c>
      <c r="AB149">
        <v>202224</v>
      </c>
      <c r="AC149">
        <v>202234</v>
      </c>
      <c r="AD149">
        <v>6</v>
      </c>
      <c r="BE149" t="s">
        <v>42</v>
      </c>
      <c r="BF149" t="s">
        <v>43</v>
      </c>
    </row>
    <row r="150" spans="1:58">
      <c r="A150">
        <v>94375</v>
      </c>
      <c r="B150" t="s">
        <v>200</v>
      </c>
      <c r="C150">
        <v>714</v>
      </c>
      <c r="D150" t="s">
        <v>37</v>
      </c>
      <c r="E150" t="s">
        <v>38</v>
      </c>
      <c r="F150">
        <v>1.139</v>
      </c>
      <c r="G150">
        <v>58.08</v>
      </c>
      <c r="H150">
        <v>1.0640000000000001</v>
      </c>
      <c r="I150">
        <v>54.26</v>
      </c>
      <c r="J150">
        <v>0.997</v>
      </c>
      <c r="K150">
        <v>50.84</v>
      </c>
      <c r="L150">
        <v>0.98399999999999999</v>
      </c>
      <c r="M150">
        <v>50.18</v>
      </c>
      <c r="N150">
        <v>0.94699999999999995</v>
      </c>
      <c r="O150">
        <v>48.29</v>
      </c>
      <c r="P150">
        <v>51</v>
      </c>
      <c r="Q150">
        <v>1.125</v>
      </c>
      <c r="R150">
        <v>57.37</v>
      </c>
      <c r="S150">
        <v>1.05</v>
      </c>
      <c r="T150">
        <v>53.55</v>
      </c>
      <c r="U150">
        <v>0.98399999999999999</v>
      </c>
      <c r="V150">
        <v>50.18</v>
      </c>
      <c r="W150">
        <v>0.97099999999999997</v>
      </c>
      <c r="X150">
        <v>49.52</v>
      </c>
      <c r="Y150">
        <v>0</v>
      </c>
      <c r="Z150">
        <v>0</v>
      </c>
      <c r="AA150" t="s">
        <v>39</v>
      </c>
      <c r="AB150">
        <v>202224</v>
      </c>
      <c r="AC150">
        <v>202234</v>
      </c>
      <c r="AD150">
        <v>6</v>
      </c>
      <c r="BE150" t="s">
        <v>42</v>
      </c>
      <c r="BF150" t="s">
        <v>43</v>
      </c>
    </row>
    <row r="151" spans="1:58">
      <c r="A151">
        <v>96185</v>
      </c>
      <c r="B151" t="s">
        <v>201</v>
      </c>
      <c r="C151">
        <v>714</v>
      </c>
      <c r="D151" t="s">
        <v>37</v>
      </c>
      <c r="E151" t="s">
        <v>38</v>
      </c>
      <c r="F151">
        <v>1.0780000000000001</v>
      </c>
      <c r="G151">
        <v>54.97</v>
      </c>
      <c r="H151">
        <v>1.006</v>
      </c>
      <c r="I151">
        <v>51.3</v>
      </c>
      <c r="J151">
        <v>0.94099999999999995</v>
      </c>
      <c r="K151">
        <v>47.99</v>
      </c>
      <c r="L151">
        <v>0.92900000000000005</v>
      </c>
      <c r="M151">
        <v>47.37</v>
      </c>
      <c r="N151">
        <v>0.89300000000000002</v>
      </c>
      <c r="O151">
        <v>45.54</v>
      </c>
      <c r="P151">
        <v>51</v>
      </c>
      <c r="Q151">
        <v>1.0629999999999999</v>
      </c>
      <c r="R151">
        <v>54.21</v>
      </c>
      <c r="S151">
        <v>0.99199999999999999</v>
      </c>
      <c r="T151">
        <v>50.59</v>
      </c>
      <c r="U151">
        <v>0.92900000000000005</v>
      </c>
      <c r="V151">
        <v>47.37</v>
      </c>
      <c r="W151">
        <v>0.91600000000000004</v>
      </c>
      <c r="X151">
        <v>46.71</v>
      </c>
      <c r="Y151">
        <v>0</v>
      </c>
      <c r="Z151">
        <v>0</v>
      </c>
      <c r="AA151" t="s">
        <v>39</v>
      </c>
      <c r="AB151">
        <v>202224</v>
      </c>
      <c r="AC151">
        <v>202234</v>
      </c>
      <c r="AD151">
        <v>6</v>
      </c>
      <c r="AE151" t="s">
        <v>171</v>
      </c>
      <c r="AF151" t="s">
        <v>172</v>
      </c>
      <c r="AG151" t="s">
        <v>40</v>
      </c>
      <c r="AH151" t="s">
        <v>41</v>
      </c>
      <c r="BE151" t="s">
        <v>42</v>
      </c>
      <c r="BF151" t="s">
        <v>43</v>
      </c>
    </row>
    <row r="152" spans="1:58">
      <c r="A152">
        <v>96430</v>
      </c>
      <c r="B152" t="s">
        <v>203</v>
      </c>
      <c r="C152">
        <v>714</v>
      </c>
      <c r="D152" t="s">
        <v>37</v>
      </c>
      <c r="E152" t="s">
        <v>38</v>
      </c>
      <c r="F152">
        <v>1.0780000000000001</v>
      </c>
      <c r="G152">
        <v>54.97</v>
      </c>
      <c r="H152">
        <v>1.006</v>
      </c>
      <c r="I152">
        <v>51.3</v>
      </c>
      <c r="J152">
        <v>0.94099999999999995</v>
      </c>
      <c r="K152">
        <v>47.99</v>
      </c>
      <c r="L152">
        <v>0.92900000000000005</v>
      </c>
      <c r="M152">
        <v>47.37</v>
      </c>
      <c r="N152">
        <v>0.89300000000000002</v>
      </c>
      <c r="O152">
        <v>45.54</v>
      </c>
      <c r="P152">
        <v>51</v>
      </c>
      <c r="Q152">
        <v>1.0629999999999999</v>
      </c>
      <c r="R152">
        <v>54.21</v>
      </c>
      <c r="S152">
        <v>0.99199999999999999</v>
      </c>
      <c r="T152">
        <v>50.59</v>
      </c>
      <c r="U152">
        <v>0.92900000000000005</v>
      </c>
      <c r="V152">
        <v>47.37</v>
      </c>
      <c r="W152">
        <v>0.91600000000000004</v>
      </c>
      <c r="X152">
        <v>46.71</v>
      </c>
      <c r="Y152">
        <v>0</v>
      </c>
      <c r="Z152">
        <v>0</v>
      </c>
      <c r="AA152" t="s">
        <v>39</v>
      </c>
      <c r="AB152">
        <v>202224</v>
      </c>
      <c r="AC152">
        <v>202234</v>
      </c>
      <c r="AD152">
        <v>6</v>
      </c>
      <c r="AE152" t="s">
        <v>171</v>
      </c>
      <c r="AF152" t="s">
        <v>172</v>
      </c>
      <c r="AG152" t="s">
        <v>40</v>
      </c>
      <c r="AH152" t="s">
        <v>41</v>
      </c>
      <c r="BE152" t="s">
        <v>42</v>
      </c>
      <c r="BF152" t="s">
        <v>43</v>
      </c>
    </row>
    <row r="153" spans="1:58">
      <c r="A153">
        <v>96431</v>
      </c>
      <c r="B153" t="s">
        <v>204</v>
      </c>
      <c r="C153">
        <v>714</v>
      </c>
      <c r="D153" t="s">
        <v>37</v>
      </c>
      <c r="E153" t="s">
        <v>38</v>
      </c>
      <c r="F153">
        <v>1.139</v>
      </c>
      <c r="G153">
        <v>58.08</v>
      </c>
      <c r="H153">
        <v>1.0640000000000001</v>
      </c>
      <c r="I153">
        <v>54.26</v>
      </c>
      <c r="J153">
        <v>0.997</v>
      </c>
      <c r="K153">
        <v>50.84</v>
      </c>
      <c r="L153">
        <v>0.98399999999999999</v>
      </c>
      <c r="M153">
        <v>50.18</v>
      </c>
      <c r="N153">
        <v>0.94699999999999995</v>
      </c>
      <c r="O153">
        <v>48.29</v>
      </c>
      <c r="P153">
        <v>51</v>
      </c>
      <c r="Q153">
        <v>1.125</v>
      </c>
      <c r="R153">
        <v>57.37</v>
      </c>
      <c r="S153">
        <v>1.05</v>
      </c>
      <c r="T153">
        <v>53.55</v>
      </c>
      <c r="U153">
        <v>0.98399999999999999</v>
      </c>
      <c r="V153">
        <v>50.18</v>
      </c>
      <c r="W153">
        <v>0.97099999999999997</v>
      </c>
      <c r="X153">
        <v>49.52</v>
      </c>
      <c r="Y153">
        <v>0</v>
      </c>
      <c r="Z153">
        <v>0</v>
      </c>
      <c r="AA153" t="s">
        <v>39</v>
      </c>
      <c r="AB153">
        <v>202224</v>
      </c>
      <c r="AC153">
        <v>202234</v>
      </c>
      <c r="AD153">
        <v>6</v>
      </c>
      <c r="AG153" t="s">
        <v>40</v>
      </c>
      <c r="AH153" t="s">
        <v>41</v>
      </c>
      <c r="BE153" t="s">
        <v>42</v>
      </c>
      <c r="BF153" t="s">
        <v>43</v>
      </c>
    </row>
    <row r="154" spans="1:58">
      <c r="A154">
        <v>96432</v>
      </c>
      <c r="B154" t="s">
        <v>205</v>
      </c>
      <c r="C154">
        <v>714</v>
      </c>
      <c r="D154" t="s">
        <v>37</v>
      </c>
      <c r="E154" t="s">
        <v>38</v>
      </c>
      <c r="F154">
        <v>1.0780000000000001</v>
      </c>
      <c r="G154">
        <v>54.97</v>
      </c>
      <c r="H154">
        <v>1.006</v>
      </c>
      <c r="I154">
        <v>51.3</v>
      </c>
      <c r="J154">
        <v>0.94099999999999995</v>
      </c>
      <c r="K154">
        <v>47.99</v>
      </c>
      <c r="L154">
        <v>0.92900000000000005</v>
      </c>
      <c r="M154">
        <v>47.37</v>
      </c>
      <c r="N154">
        <v>0.89300000000000002</v>
      </c>
      <c r="O154">
        <v>45.54</v>
      </c>
      <c r="P154">
        <v>51</v>
      </c>
      <c r="Q154">
        <v>1.0629999999999999</v>
      </c>
      <c r="R154">
        <v>54.21</v>
      </c>
      <c r="S154">
        <v>0.99199999999999999</v>
      </c>
      <c r="T154">
        <v>50.59</v>
      </c>
      <c r="U154">
        <v>0.92900000000000005</v>
      </c>
      <c r="V154">
        <v>47.37</v>
      </c>
      <c r="W154">
        <v>0.91600000000000004</v>
      </c>
      <c r="X154">
        <v>46.71</v>
      </c>
      <c r="Y154">
        <v>0</v>
      </c>
      <c r="Z154">
        <v>0</v>
      </c>
      <c r="AA154" t="s">
        <v>39</v>
      </c>
      <c r="AB154">
        <v>202224</v>
      </c>
      <c r="AC154">
        <v>202234</v>
      </c>
      <c r="AD154">
        <v>6</v>
      </c>
      <c r="AE154" t="s">
        <v>171</v>
      </c>
      <c r="AF154" t="s">
        <v>172</v>
      </c>
      <c r="AG154" t="s">
        <v>40</v>
      </c>
      <c r="AH154" t="s">
        <v>41</v>
      </c>
      <c r="BE154" t="s">
        <v>42</v>
      </c>
      <c r="BF154" t="s">
        <v>43</v>
      </c>
    </row>
    <row r="155" spans="1:58">
      <c r="A155">
        <v>96433</v>
      </c>
      <c r="B155" t="s">
        <v>206</v>
      </c>
      <c r="C155">
        <v>714</v>
      </c>
      <c r="D155" t="s">
        <v>37</v>
      </c>
      <c r="E155" t="s">
        <v>38</v>
      </c>
      <c r="F155">
        <v>1.0780000000000001</v>
      </c>
      <c r="G155">
        <v>54.97</v>
      </c>
      <c r="H155">
        <v>1.006</v>
      </c>
      <c r="I155">
        <v>51.3</v>
      </c>
      <c r="J155">
        <v>0.94099999999999995</v>
      </c>
      <c r="K155">
        <v>47.99</v>
      </c>
      <c r="L155">
        <v>0.92900000000000005</v>
      </c>
      <c r="M155">
        <v>47.37</v>
      </c>
      <c r="N155">
        <v>0.89300000000000002</v>
      </c>
      <c r="O155">
        <v>45.54</v>
      </c>
      <c r="P155">
        <v>51</v>
      </c>
      <c r="Q155">
        <v>1.0629999999999999</v>
      </c>
      <c r="R155">
        <v>54.21</v>
      </c>
      <c r="S155">
        <v>0.99199999999999999</v>
      </c>
      <c r="T155">
        <v>50.59</v>
      </c>
      <c r="U155">
        <v>0.92900000000000005</v>
      </c>
      <c r="V155">
        <v>47.37</v>
      </c>
      <c r="W155">
        <v>0.91600000000000004</v>
      </c>
      <c r="X155">
        <v>46.71</v>
      </c>
      <c r="Y155">
        <v>0</v>
      </c>
      <c r="Z155">
        <v>0</v>
      </c>
      <c r="AA155" t="s">
        <v>39</v>
      </c>
      <c r="AB155">
        <v>202224</v>
      </c>
      <c r="AC155">
        <v>202234</v>
      </c>
      <c r="AD155">
        <v>6</v>
      </c>
      <c r="AE155" t="s">
        <v>171</v>
      </c>
      <c r="AF155" t="s">
        <v>172</v>
      </c>
      <c r="AG155" t="s">
        <v>40</v>
      </c>
      <c r="AH155" t="s">
        <v>41</v>
      </c>
      <c r="BE155" t="s">
        <v>42</v>
      </c>
      <c r="BF155" t="s">
        <v>43</v>
      </c>
    </row>
    <row r="156" spans="1:58">
      <c r="A156">
        <v>96434</v>
      </c>
      <c r="B156" t="s">
        <v>207</v>
      </c>
      <c r="C156">
        <v>714</v>
      </c>
      <c r="D156" t="s">
        <v>37</v>
      </c>
      <c r="E156" t="s">
        <v>38</v>
      </c>
      <c r="F156">
        <v>1.0780000000000001</v>
      </c>
      <c r="G156">
        <v>54.97</v>
      </c>
      <c r="H156">
        <v>1.006</v>
      </c>
      <c r="I156">
        <v>51.3</v>
      </c>
      <c r="J156">
        <v>0.94099999999999995</v>
      </c>
      <c r="K156">
        <v>47.99</v>
      </c>
      <c r="L156">
        <v>0.92900000000000005</v>
      </c>
      <c r="M156">
        <v>47.37</v>
      </c>
      <c r="N156">
        <v>0.89300000000000002</v>
      </c>
      <c r="O156">
        <v>45.54</v>
      </c>
      <c r="P156">
        <v>51</v>
      </c>
      <c r="Q156">
        <v>1.0629999999999999</v>
      </c>
      <c r="R156">
        <v>54.21</v>
      </c>
      <c r="S156">
        <v>0.99199999999999999</v>
      </c>
      <c r="T156">
        <v>50.59</v>
      </c>
      <c r="U156">
        <v>0.92900000000000005</v>
      </c>
      <c r="V156">
        <v>47.37</v>
      </c>
      <c r="W156">
        <v>0.91600000000000004</v>
      </c>
      <c r="X156">
        <v>46.71</v>
      </c>
      <c r="Y156">
        <v>0</v>
      </c>
      <c r="Z156">
        <v>0</v>
      </c>
      <c r="AA156" t="s">
        <v>39</v>
      </c>
      <c r="AB156">
        <v>202224</v>
      </c>
      <c r="AC156">
        <v>202234</v>
      </c>
      <c r="AD156">
        <v>6</v>
      </c>
      <c r="AE156" t="s">
        <v>171</v>
      </c>
      <c r="AF156" t="s">
        <v>172</v>
      </c>
      <c r="BE156" t="s">
        <v>42</v>
      </c>
      <c r="BF156" t="s">
        <v>43</v>
      </c>
    </row>
    <row r="157" spans="1:58">
      <c r="A157">
        <v>96435</v>
      </c>
      <c r="B157" t="s">
        <v>208</v>
      </c>
      <c r="C157">
        <v>714</v>
      </c>
      <c r="D157" t="s">
        <v>37</v>
      </c>
      <c r="E157" t="s">
        <v>38</v>
      </c>
      <c r="F157">
        <v>1.0780000000000001</v>
      </c>
      <c r="G157">
        <v>54.97</v>
      </c>
      <c r="H157">
        <v>1.006</v>
      </c>
      <c r="I157">
        <v>51.3</v>
      </c>
      <c r="J157">
        <v>0.94099999999999995</v>
      </c>
      <c r="K157">
        <v>47.99</v>
      </c>
      <c r="L157">
        <v>0.92900000000000005</v>
      </c>
      <c r="M157">
        <v>47.37</v>
      </c>
      <c r="N157">
        <v>0.89300000000000002</v>
      </c>
      <c r="O157">
        <v>45.54</v>
      </c>
      <c r="P157">
        <v>51</v>
      </c>
      <c r="Q157">
        <v>1.0629999999999999</v>
      </c>
      <c r="R157">
        <v>54.21</v>
      </c>
      <c r="S157">
        <v>0.99199999999999999</v>
      </c>
      <c r="T157">
        <v>50.59</v>
      </c>
      <c r="U157">
        <v>0.92900000000000005</v>
      </c>
      <c r="V157">
        <v>47.37</v>
      </c>
      <c r="W157">
        <v>0.91600000000000004</v>
      </c>
      <c r="X157">
        <v>46.71</v>
      </c>
      <c r="Y157">
        <v>0</v>
      </c>
      <c r="Z157">
        <v>0</v>
      </c>
      <c r="AA157" t="s">
        <v>39</v>
      </c>
      <c r="AB157">
        <v>202224</v>
      </c>
      <c r="AC157">
        <v>202234</v>
      </c>
      <c r="AD157">
        <v>6</v>
      </c>
      <c r="AE157" t="s">
        <v>171</v>
      </c>
      <c r="AF157" t="s">
        <v>172</v>
      </c>
      <c r="AG157" t="s">
        <v>40</v>
      </c>
      <c r="AH157" t="s">
        <v>41</v>
      </c>
      <c r="BE157" t="s">
        <v>42</v>
      </c>
      <c r="BF157" t="s">
        <v>43</v>
      </c>
    </row>
    <row r="158" spans="1:58">
      <c r="A158">
        <v>96436</v>
      </c>
      <c r="B158" t="s">
        <v>209</v>
      </c>
      <c r="C158">
        <v>714</v>
      </c>
      <c r="D158" t="s">
        <v>37</v>
      </c>
      <c r="E158" t="s">
        <v>38</v>
      </c>
      <c r="F158">
        <v>1.1080000000000001</v>
      </c>
      <c r="G158">
        <v>56.5</v>
      </c>
      <c r="H158">
        <v>1.034</v>
      </c>
      <c r="I158">
        <v>52.73</v>
      </c>
      <c r="J158">
        <v>0.96799999999999997</v>
      </c>
      <c r="K158">
        <v>49.36</v>
      </c>
      <c r="L158">
        <v>0.95599999999999996</v>
      </c>
      <c r="M158">
        <v>48.75</v>
      </c>
      <c r="N158">
        <v>0.91900000000000004</v>
      </c>
      <c r="O158">
        <v>46.86</v>
      </c>
      <c r="P158">
        <v>51</v>
      </c>
      <c r="Q158">
        <v>1.093</v>
      </c>
      <c r="R158">
        <v>55.74</v>
      </c>
      <c r="S158">
        <v>1.0209999999999999</v>
      </c>
      <c r="T158">
        <v>52.07</v>
      </c>
      <c r="U158">
        <v>0.95599999999999996</v>
      </c>
      <c r="V158">
        <v>48.75</v>
      </c>
      <c r="W158">
        <v>0.94299999999999995</v>
      </c>
      <c r="X158">
        <v>48.09</v>
      </c>
      <c r="Y158">
        <v>0</v>
      </c>
      <c r="Z158">
        <v>0</v>
      </c>
      <c r="AA158" t="s">
        <v>39</v>
      </c>
      <c r="AB158">
        <v>202224</v>
      </c>
      <c r="AC158">
        <v>202234</v>
      </c>
      <c r="AD158">
        <v>6</v>
      </c>
      <c r="AE158" t="s">
        <v>171</v>
      </c>
      <c r="AF158" t="s">
        <v>172</v>
      </c>
      <c r="AG158" t="s">
        <v>40</v>
      </c>
      <c r="AH158" t="s">
        <v>41</v>
      </c>
      <c r="BE158" t="s">
        <v>42</v>
      </c>
      <c r="BF158" t="s">
        <v>43</v>
      </c>
    </row>
    <row r="159" spans="1:58">
      <c r="A159">
        <v>96437</v>
      </c>
      <c r="B159" t="s">
        <v>210</v>
      </c>
      <c r="C159">
        <v>714</v>
      </c>
      <c r="D159" t="s">
        <v>37</v>
      </c>
      <c r="E159" t="s">
        <v>38</v>
      </c>
      <c r="F159">
        <v>1.139</v>
      </c>
      <c r="G159">
        <v>58.08</v>
      </c>
      <c r="H159">
        <v>1.0640000000000001</v>
      </c>
      <c r="I159">
        <v>54.26</v>
      </c>
      <c r="J159">
        <v>0.997</v>
      </c>
      <c r="K159">
        <v>50.84</v>
      </c>
      <c r="L159">
        <v>0.98399999999999999</v>
      </c>
      <c r="M159">
        <v>50.18</v>
      </c>
      <c r="N159">
        <v>0.94699999999999995</v>
      </c>
      <c r="O159">
        <v>48.29</v>
      </c>
      <c r="P159">
        <v>51</v>
      </c>
      <c r="Q159">
        <v>1.125</v>
      </c>
      <c r="R159">
        <v>57.37</v>
      </c>
      <c r="S159">
        <v>1.05</v>
      </c>
      <c r="T159">
        <v>53.55</v>
      </c>
      <c r="U159">
        <v>0.98399999999999999</v>
      </c>
      <c r="V159">
        <v>50.18</v>
      </c>
      <c r="W159">
        <v>0.97099999999999997</v>
      </c>
      <c r="X159">
        <v>49.52</v>
      </c>
      <c r="Y159">
        <v>0</v>
      </c>
      <c r="Z159">
        <v>0</v>
      </c>
      <c r="AA159" t="s">
        <v>39</v>
      </c>
      <c r="AB159">
        <v>202224</v>
      </c>
      <c r="AC159">
        <v>202234</v>
      </c>
      <c r="AD159">
        <v>6</v>
      </c>
      <c r="AE159" t="s">
        <v>171</v>
      </c>
      <c r="AF159" t="s">
        <v>172</v>
      </c>
      <c r="AG159" t="s">
        <v>40</v>
      </c>
      <c r="AH159" t="s">
        <v>41</v>
      </c>
      <c r="BE159" t="s">
        <v>42</v>
      </c>
      <c r="BF159" t="s">
        <v>43</v>
      </c>
    </row>
    <row r="160" spans="1:58">
      <c r="A160">
        <v>96438</v>
      </c>
      <c r="B160" t="s">
        <v>211</v>
      </c>
      <c r="C160">
        <v>714</v>
      </c>
      <c r="D160" t="s">
        <v>37</v>
      </c>
      <c r="E160" t="s">
        <v>38</v>
      </c>
      <c r="F160">
        <v>1.0780000000000001</v>
      </c>
      <c r="G160">
        <v>54.97</v>
      </c>
      <c r="H160">
        <v>1.006</v>
      </c>
      <c r="I160">
        <v>51.3</v>
      </c>
      <c r="J160">
        <v>0.94099999999999995</v>
      </c>
      <c r="K160">
        <v>47.99</v>
      </c>
      <c r="L160">
        <v>0.92900000000000005</v>
      </c>
      <c r="M160">
        <v>47.37</v>
      </c>
      <c r="N160">
        <v>0.89300000000000002</v>
      </c>
      <c r="O160">
        <v>45.54</v>
      </c>
      <c r="P160">
        <v>51</v>
      </c>
      <c r="Q160">
        <v>1.0629999999999999</v>
      </c>
      <c r="R160">
        <v>54.21</v>
      </c>
      <c r="S160">
        <v>0.99199999999999999</v>
      </c>
      <c r="T160">
        <v>50.59</v>
      </c>
      <c r="U160">
        <v>0.92900000000000005</v>
      </c>
      <c r="V160">
        <v>47.37</v>
      </c>
      <c r="W160">
        <v>0.91600000000000004</v>
      </c>
      <c r="X160">
        <v>46.71</v>
      </c>
      <c r="Y160">
        <v>0</v>
      </c>
      <c r="Z160">
        <v>0</v>
      </c>
      <c r="AA160" t="s">
        <v>39</v>
      </c>
      <c r="AB160">
        <v>202224</v>
      </c>
      <c r="AC160">
        <v>202234</v>
      </c>
      <c r="AD160">
        <v>6</v>
      </c>
      <c r="AG160" t="s">
        <v>40</v>
      </c>
      <c r="AH160" t="s">
        <v>41</v>
      </c>
      <c r="BE160" t="s">
        <v>42</v>
      </c>
      <c r="BF160" t="s">
        <v>43</v>
      </c>
    </row>
    <row r="161" spans="1:58">
      <c r="A161">
        <v>96440</v>
      </c>
      <c r="B161" t="s">
        <v>212</v>
      </c>
      <c r="C161">
        <v>714</v>
      </c>
      <c r="D161" t="s">
        <v>37</v>
      </c>
      <c r="E161" t="s">
        <v>38</v>
      </c>
      <c r="F161">
        <v>1.1080000000000001</v>
      </c>
      <c r="G161">
        <v>56.5</v>
      </c>
      <c r="H161">
        <v>1.034</v>
      </c>
      <c r="I161">
        <v>52.73</v>
      </c>
      <c r="J161">
        <v>0.96799999999999997</v>
      </c>
      <c r="K161">
        <v>49.36</v>
      </c>
      <c r="L161">
        <v>0.95599999999999996</v>
      </c>
      <c r="M161">
        <v>48.75</v>
      </c>
      <c r="N161">
        <v>0.91900000000000004</v>
      </c>
      <c r="O161">
        <v>46.86</v>
      </c>
      <c r="P161">
        <v>51</v>
      </c>
      <c r="Q161">
        <v>1.093</v>
      </c>
      <c r="R161">
        <v>55.74</v>
      </c>
      <c r="S161">
        <v>1.0209999999999999</v>
      </c>
      <c r="T161">
        <v>52.07</v>
      </c>
      <c r="U161">
        <v>0.95599999999999996</v>
      </c>
      <c r="V161">
        <v>48.75</v>
      </c>
      <c r="W161">
        <v>0.94299999999999995</v>
      </c>
      <c r="X161">
        <v>48.09</v>
      </c>
      <c r="Y161">
        <v>0</v>
      </c>
      <c r="Z161">
        <v>0</v>
      </c>
      <c r="AA161" t="s">
        <v>39</v>
      </c>
      <c r="AB161">
        <v>202224</v>
      </c>
      <c r="AC161">
        <v>202234</v>
      </c>
      <c r="AD161">
        <v>6</v>
      </c>
      <c r="AE161" t="s">
        <v>171</v>
      </c>
      <c r="AF161" t="s">
        <v>172</v>
      </c>
      <c r="AG161" t="s">
        <v>40</v>
      </c>
      <c r="AH161" t="s">
        <v>41</v>
      </c>
      <c r="BE161" t="s">
        <v>42</v>
      </c>
      <c r="BF161" t="s">
        <v>43</v>
      </c>
    </row>
    <row r="162" spans="1:58">
      <c r="A162">
        <v>96441</v>
      </c>
      <c r="B162" t="s">
        <v>213</v>
      </c>
      <c r="C162">
        <v>714</v>
      </c>
      <c r="D162" t="s">
        <v>37</v>
      </c>
      <c r="E162" t="s">
        <v>38</v>
      </c>
      <c r="F162">
        <v>1.139</v>
      </c>
      <c r="G162">
        <v>58.08</v>
      </c>
      <c r="H162">
        <v>1.0640000000000001</v>
      </c>
      <c r="I162">
        <v>54.26</v>
      </c>
      <c r="J162">
        <v>0.997</v>
      </c>
      <c r="K162">
        <v>50.84</v>
      </c>
      <c r="L162">
        <v>0.98399999999999999</v>
      </c>
      <c r="M162">
        <v>50.18</v>
      </c>
      <c r="N162">
        <v>0.94699999999999995</v>
      </c>
      <c r="O162">
        <v>48.29</v>
      </c>
      <c r="P162">
        <v>51</v>
      </c>
      <c r="Q162">
        <v>1.125</v>
      </c>
      <c r="R162">
        <v>57.37</v>
      </c>
      <c r="S162">
        <v>1.05</v>
      </c>
      <c r="T162">
        <v>53.55</v>
      </c>
      <c r="U162">
        <v>0.98399999999999999</v>
      </c>
      <c r="V162">
        <v>50.18</v>
      </c>
      <c r="W162">
        <v>0.97099999999999997</v>
      </c>
      <c r="X162">
        <v>49.52</v>
      </c>
      <c r="Y162">
        <v>0</v>
      </c>
      <c r="Z162">
        <v>0</v>
      </c>
      <c r="AA162" t="s">
        <v>39</v>
      </c>
      <c r="AB162">
        <v>202224</v>
      </c>
      <c r="AC162">
        <v>202234</v>
      </c>
      <c r="AD162">
        <v>6</v>
      </c>
      <c r="AE162" t="s">
        <v>171</v>
      </c>
      <c r="AF162" t="s">
        <v>172</v>
      </c>
      <c r="AG162" t="s">
        <v>40</v>
      </c>
      <c r="AH162" t="s">
        <v>41</v>
      </c>
      <c r="BE162" t="s">
        <v>42</v>
      </c>
      <c r="BF162" t="s">
        <v>43</v>
      </c>
    </row>
    <row r="163" spans="1:58">
      <c r="A163">
        <v>96442</v>
      </c>
      <c r="B163" t="s">
        <v>214</v>
      </c>
      <c r="C163">
        <v>714</v>
      </c>
      <c r="D163" t="s">
        <v>37</v>
      </c>
      <c r="E163" t="s">
        <v>38</v>
      </c>
      <c r="F163">
        <v>1.139</v>
      </c>
      <c r="G163">
        <v>58.08</v>
      </c>
      <c r="H163">
        <v>1.0640000000000001</v>
      </c>
      <c r="I163">
        <v>54.26</v>
      </c>
      <c r="J163">
        <v>0.997</v>
      </c>
      <c r="K163">
        <v>50.84</v>
      </c>
      <c r="L163">
        <v>0.98399999999999999</v>
      </c>
      <c r="M163">
        <v>50.18</v>
      </c>
      <c r="N163">
        <v>0.94699999999999995</v>
      </c>
      <c r="O163">
        <v>48.29</v>
      </c>
      <c r="P163">
        <v>51</v>
      </c>
      <c r="Q163">
        <v>1.125</v>
      </c>
      <c r="R163">
        <v>57.37</v>
      </c>
      <c r="S163">
        <v>1.05</v>
      </c>
      <c r="T163">
        <v>53.55</v>
      </c>
      <c r="U163">
        <v>0.98399999999999999</v>
      </c>
      <c r="V163">
        <v>50.18</v>
      </c>
      <c r="W163">
        <v>0.97099999999999997</v>
      </c>
      <c r="X163">
        <v>49.52</v>
      </c>
      <c r="Y163">
        <v>0</v>
      </c>
      <c r="Z163">
        <v>0</v>
      </c>
      <c r="AA163" t="s">
        <v>39</v>
      </c>
      <c r="AB163">
        <v>202224</v>
      </c>
      <c r="AC163">
        <v>202234</v>
      </c>
      <c r="AD163">
        <v>6</v>
      </c>
      <c r="AE163" t="s">
        <v>171</v>
      </c>
      <c r="AF163" t="s">
        <v>172</v>
      </c>
      <c r="AG163" t="s">
        <v>40</v>
      </c>
      <c r="AH163" t="s">
        <v>41</v>
      </c>
      <c r="BE163" t="s">
        <v>42</v>
      </c>
      <c r="BF163" t="s">
        <v>43</v>
      </c>
    </row>
  </sheetData>
  <sheetProtection algorithmName="SHA-512" hashValue="mAJxeKJ0nd6DL0kWescsqCFiA47ony2A43q/miS/r84SHYAWyHJgGUSsI5YiGYxnXms9p+jE/lpV1T38FK8wwA==" saltValue="EJJY5q+XnkaUi/tVWRXdMA==" spinCount="100000" sheet="1" objects="1" scenarios="1" selectLockedCells="1" selectUnlockedCells="1"/>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Intro</vt:lpstr>
      <vt:lpstr>Order</vt:lpstr>
      <vt:lpstr>OUT</vt:lpstr>
      <vt:lpstr>PPG</vt:lpstr>
      <vt:lpstr>Order!Print_Area</vt:lpstr>
      <vt:lpstr>Order!Print_Titles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Kane, Claudia Grace</dc:creator>
  <cp:lastModifiedBy>Microsoft Office User</cp:lastModifiedBy>
  <cp:lastPrinted>2022-05-11T19:01:48Z</cp:lastPrinted>
  <dcterms:created xsi:type="dcterms:W3CDTF">2020-08-27T20:33:55Z</dcterms:created>
  <dcterms:modified xsi:type="dcterms:W3CDTF">2022-05-11T19:01:52Z</dcterms:modified>
</cp:coreProperties>
</file>