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70A816CC-EC17-2248-B1A7-20E118D018D4}" xr6:coauthVersionLast="36" xr6:coauthVersionMax="36" xr10:uidLastSave="{00000000-0000-0000-0000-000000000000}"/>
  <bookViews>
    <workbookView xWindow="10640" yWindow="1640" windowWidth="39580" windowHeight="21500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Order!$A$6:$AB$6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3" i="12" l="1"/>
  <c r="B363" i="12"/>
  <c r="C363" i="12"/>
  <c r="E363" i="12"/>
  <c r="F363" i="12"/>
  <c r="G363" i="12"/>
  <c r="J363" i="12"/>
  <c r="K363" i="12"/>
  <c r="L363" i="12"/>
  <c r="M363" i="12"/>
  <c r="N363" i="12"/>
  <c r="O363" i="12"/>
  <c r="P363" i="12"/>
  <c r="H363" i="12" s="1"/>
  <c r="Q363" i="12"/>
  <c r="I363" i="12" s="1"/>
  <c r="R363" i="12"/>
  <c r="S363" i="12"/>
  <c r="T363" i="12"/>
  <c r="U363" i="12"/>
  <c r="V363" i="12"/>
  <c r="W363" i="12"/>
  <c r="X363" i="12"/>
  <c r="Y363" i="12"/>
  <c r="Z363" i="12"/>
  <c r="AA363" i="12"/>
  <c r="AB363" i="12"/>
  <c r="A410" i="12"/>
  <c r="B410" i="12"/>
  <c r="C410" i="12"/>
  <c r="E410" i="12"/>
  <c r="F410" i="12"/>
  <c r="G410" i="12"/>
  <c r="J410" i="12"/>
  <c r="K410" i="12"/>
  <c r="L410" i="12"/>
  <c r="M410" i="12"/>
  <c r="N410" i="12"/>
  <c r="O410" i="12"/>
  <c r="P410" i="12"/>
  <c r="H410" i="12" s="1"/>
  <c r="Q410" i="12"/>
  <c r="I410" i="12" s="1"/>
  <c r="R410" i="12"/>
  <c r="S410" i="12"/>
  <c r="T410" i="12"/>
  <c r="U410" i="12"/>
  <c r="V410" i="12"/>
  <c r="W410" i="12"/>
  <c r="X410" i="12"/>
  <c r="Y410" i="12"/>
  <c r="Z410" i="12"/>
  <c r="AA410" i="12"/>
  <c r="AB410" i="12"/>
  <c r="A421" i="12"/>
  <c r="B421" i="12"/>
  <c r="C421" i="12"/>
  <c r="E421" i="12"/>
  <c r="F421" i="12"/>
  <c r="G421" i="12"/>
  <c r="J421" i="12"/>
  <c r="K421" i="12"/>
  <c r="L421" i="12"/>
  <c r="M421" i="12"/>
  <c r="N421" i="12"/>
  <c r="O421" i="12"/>
  <c r="P421" i="12"/>
  <c r="H421" i="12" s="1"/>
  <c r="Q421" i="12"/>
  <c r="I421" i="12" s="1"/>
  <c r="R421" i="12"/>
  <c r="S421" i="12"/>
  <c r="T421" i="12"/>
  <c r="U421" i="12"/>
  <c r="V421" i="12"/>
  <c r="W421" i="12"/>
  <c r="X421" i="12"/>
  <c r="Y421" i="12"/>
  <c r="Z421" i="12"/>
  <c r="AA421" i="12"/>
  <c r="AB421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66" i="12"/>
  <c r="B66" i="12"/>
  <c r="C66" i="12"/>
  <c r="E66" i="12"/>
  <c r="F66" i="12"/>
  <c r="G66" i="12"/>
  <c r="J66" i="12"/>
  <c r="K66" i="12"/>
  <c r="L66" i="12"/>
  <c r="M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67" i="12"/>
  <c r="B67" i="12"/>
  <c r="C67" i="12"/>
  <c r="E67" i="12"/>
  <c r="F67" i="12"/>
  <c r="G67" i="12"/>
  <c r="J67" i="12"/>
  <c r="K67" i="12"/>
  <c r="L67" i="12"/>
  <c r="M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68" i="12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243" i="12"/>
  <c r="B243" i="12"/>
  <c r="C243" i="12"/>
  <c r="E243" i="12"/>
  <c r="F243" i="12"/>
  <c r="G243" i="12"/>
  <c r="J243" i="12"/>
  <c r="K243" i="12"/>
  <c r="L243" i="12"/>
  <c r="M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245" i="12"/>
  <c r="B245" i="12"/>
  <c r="C245" i="12"/>
  <c r="E245" i="12"/>
  <c r="F245" i="12"/>
  <c r="G245" i="12"/>
  <c r="J245" i="12"/>
  <c r="K245" i="12"/>
  <c r="L245" i="12"/>
  <c r="M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248" i="12"/>
  <c r="B248" i="12"/>
  <c r="C248" i="12"/>
  <c r="E248" i="12"/>
  <c r="F248" i="12"/>
  <c r="G248" i="12"/>
  <c r="J248" i="12"/>
  <c r="K248" i="12"/>
  <c r="L248" i="12"/>
  <c r="M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250" i="12"/>
  <c r="B250" i="12"/>
  <c r="C250" i="12"/>
  <c r="E250" i="12"/>
  <c r="F250" i="12"/>
  <c r="G250" i="12"/>
  <c r="J250" i="12"/>
  <c r="K250" i="12"/>
  <c r="L250" i="12"/>
  <c r="M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251" i="12"/>
  <c r="B251" i="12"/>
  <c r="C251" i="12"/>
  <c r="E251" i="12"/>
  <c r="F251" i="12"/>
  <c r="G251" i="12"/>
  <c r="J251" i="12"/>
  <c r="K251" i="12"/>
  <c r="L251" i="12"/>
  <c r="M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252" i="12"/>
  <c r="B252" i="12"/>
  <c r="C252" i="12"/>
  <c r="E252" i="12"/>
  <c r="F252" i="12"/>
  <c r="G252" i="12"/>
  <c r="J252" i="12"/>
  <c r="K252" i="12"/>
  <c r="L252" i="12"/>
  <c r="M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253" i="12"/>
  <c r="B253" i="12"/>
  <c r="C253" i="12"/>
  <c r="E253" i="12"/>
  <c r="F253" i="12"/>
  <c r="G253" i="12"/>
  <c r="J253" i="12"/>
  <c r="K253" i="12"/>
  <c r="L253" i="12"/>
  <c r="M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254" i="12"/>
  <c r="B254" i="12"/>
  <c r="C254" i="12"/>
  <c r="E254" i="12"/>
  <c r="F254" i="12"/>
  <c r="G254" i="12"/>
  <c r="J254" i="12"/>
  <c r="K254" i="12"/>
  <c r="L254" i="12"/>
  <c r="M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255" i="12"/>
  <c r="B255" i="12"/>
  <c r="C255" i="12"/>
  <c r="E255" i="12"/>
  <c r="F255" i="12"/>
  <c r="G255" i="12"/>
  <c r="J255" i="12"/>
  <c r="K255" i="12"/>
  <c r="L255" i="12"/>
  <c r="M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256" i="12"/>
  <c r="B256" i="12"/>
  <c r="C256" i="12"/>
  <c r="E256" i="12"/>
  <c r="F256" i="12"/>
  <c r="G256" i="12"/>
  <c r="J256" i="12"/>
  <c r="K256" i="12"/>
  <c r="L256" i="12"/>
  <c r="M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257" i="12"/>
  <c r="B257" i="12"/>
  <c r="C257" i="12"/>
  <c r="E257" i="12"/>
  <c r="F257" i="12"/>
  <c r="G257" i="12"/>
  <c r="J257" i="12"/>
  <c r="K257" i="12"/>
  <c r="L257" i="12"/>
  <c r="M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258" i="12"/>
  <c r="B258" i="12"/>
  <c r="C258" i="12"/>
  <c r="E258" i="12"/>
  <c r="F258" i="12"/>
  <c r="G258" i="12"/>
  <c r="J258" i="12"/>
  <c r="K258" i="12"/>
  <c r="L258" i="12"/>
  <c r="M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259" i="12"/>
  <c r="B259" i="12"/>
  <c r="C259" i="12"/>
  <c r="E259" i="12"/>
  <c r="F259" i="12"/>
  <c r="G259" i="12"/>
  <c r="J259" i="12"/>
  <c r="K259" i="12"/>
  <c r="L259" i="12"/>
  <c r="M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260" i="12"/>
  <c r="B260" i="12"/>
  <c r="C260" i="12"/>
  <c r="E260" i="12"/>
  <c r="F260" i="12"/>
  <c r="G260" i="12"/>
  <c r="J260" i="12"/>
  <c r="K260" i="12"/>
  <c r="L260" i="12"/>
  <c r="M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261" i="12"/>
  <c r="B261" i="12"/>
  <c r="C261" i="12"/>
  <c r="E261" i="12"/>
  <c r="F261" i="12"/>
  <c r="G261" i="12"/>
  <c r="J261" i="12"/>
  <c r="K261" i="12"/>
  <c r="L261" i="12"/>
  <c r="M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263" i="12"/>
  <c r="B263" i="12"/>
  <c r="C263" i="12"/>
  <c r="E263" i="12"/>
  <c r="F263" i="12"/>
  <c r="G263" i="12"/>
  <c r="J263" i="12"/>
  <c r="K263" i="12"/>
  <c r="L263" i="12"/>
  <c r="M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266" i="12"/>
  <c r="B266" i="12"/>
  <c r="C266" i="12"/>
  <c r="E266" i="12"/>
  <c r="F266" i="12"/>
  <c r="G266" i="12"/>
  <c r="J266" i="12"/>
  <c r="K266" i="12"/>
  <c r="L266" i="12"/>
  <c r="M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268" i="12"/>
  <c r="B268" i="12"/>
  <c r="C268" i="12"/>
  <c r="E268" i="12"/>
  <c r="F268" i="12"/>
  <c r="G268" i="12"/>
  <c r="J268" i="12"/>
  <c r="K268" i="12"/>
  <c r="L268" i="12"/>
  <c r="M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270" i="12"/>
  <c r="B270" i="12"/>
  <c r="C270" i="12"/>
  <c r="E270" i="12"/>
  <c r="F270" i="12"/>
  <c r="G270" i="12"/>
  <c r="J270" i="12"/>
  <c r="K270" i="12"/>
  <c r="L270" i="12"/>
  <c r="M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273" i="12"/>
  <c r="B273" i="12"/>
  <c r="C273" i="12"/>
  <c r="E273" i="12"/>
  <c r="F273" i="12"/>
  <c r="G273" i="12"/>
  <c r="J273" i="12"/>
  <c r="K273" i="12"/>
  <c r="L273" i="12"/>
  <c r="M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275" i="12"/>
  <c r="B275" i="12"/>
  <c r="C275" i="12"/>
  <c r="E275" i="12"/>
  <c r="F275" i="12"/>
  <c r="G275" i="12"/>
  <c r="J275" i="12"/>
  <c r="K275" i="12"/>
  <c r="L275" i="12"/>
  <c r="M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277" i="12"/>
  <c r="B277" i="12"/>
  <c r="C277" i="12"/>
  <c r="E277" i="12"/>
  <c r="F277" i="12"/>
  <c r="G277" i="12"/>
  <c r="J277" i="12"/>
  <c r="K277" i="12"/>
  <c r="L277" i="12"/>
  <c r="M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279" i="12"/>
  <c r="B279" i="12"/>
  <c r="C279" i="12"/>
  <c r="E279" i="12"/>
  <c r="F279" i="12"/>
  <c r="G279" i="12"/>
  <c r="J279" i="12"/>
  <c r="K279" i="12"/>
  <c r="L279" i="12"/>
  <c r="M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291" i="12"/>
  <c r="B291" i="12"/>
  <c r="C291" i="12"/>
  <c r="E291" i="12"/>
  <c r="F291" i="12"/>
  <c r="G291" i="12"/>
  <c r="J291" i="12"/>
  <c r="K291" i="12"/>
  <c r="L291" i="12"/>
  <c r="M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300" i="12"/>
  <c r="B300" i="12"/>
  <c r="C300" i="12"/>
  <c r="E300" i="12"/>
  <c r="F300" i="12"/>
  <c r="G300" i="12"/>
  <c r="J300" i="12"/>
  <c r="K300" i="12"/>
  <c r="L300" i="12"/>
  <c r="M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303" i="12"/>
  <c r="B303" i="12"/>
  <c r="C303" i="12"/>
  <c r="E303" i="12"/>
  <c r="F303" i="12"/>
  <c r="G303" i="12"/>
  <c r="J303" i="12"/>
  <c r="K303" i="12"/>
  <c r="L303" i="12"/>
  <c r="M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304" i="12"/>
  <c r="B304" i="12"/>
  <c r="C304" i="12"/>
  <c r="E304" i="12"/>
  <c r="F304" i="12"/>
  <c r="G304" i="12"/>
  <c r="J304" i="12"/>
  <c r="K304" i="12"/>
  <c r="L304" i="12"/>
  <c r="M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313" i="12"/>
  <c r="B313" i="12"/>
  <c r="C313" i="12"/>
  <c r="E313" i="12"/>
  <c r="F313" i="12"/>
  <c r="G313" i="12"/>
  <c r="J313" i="12"/>
  <c r="K313" i="12"/>
  <c r="L313" i="12"/>
  <c r="M313" i="12"/>
  <c r="N313" i="12"/>
  <c r="O313" i="12"/>
  <c r="P313" i="12"/>
  <c r="H313" i="12" s="1"/>
  <c r="Q313" i="12"/>
  <c r="I313" i="12" s="1"/>
  <c r="R313" i="12"/>
  <c r="S313" i="12"/>
  <c r="T313" i="12"/>
  <c r="U313" i="12"/>
  <c r="V313" i="12"/>
  <c r="W313" i="12"/>
  <c r="X313" i="12"/>
  <c r="Y313" i="12"/>
  <c r="Z313" i="12"/>
  <c r="AA313" i="12"/>
  <c r="AB313" i="12"/>
  <c r="A315" i="12"/>
  <c r="B315" i="12"/>
  <c r="C315" i="12"/>
  <c r="E315" i="12"/>
  <c r="F315" i="12"/>
  <c r="G315" i="12"/>
  <c r="J315" i="12"/>
  <c r="K315" i="12"/>
  <c r="L315" i="12"/>
  <c r="M315" i="12"/>
  <c r="N315" i="12"/>
  <c r="O315" i="12"/>
  <c r="P315" i="12"/>
  <c r="H315" i="12" s="1"/>
  <c r="Q315" i="12"/>
  <c r="I315" i="12" s="1"/>
  <c r="R315" i="12"/>
  <c r="S315" i="12"/>
  <c r="T315" i="12"/>
  <c r="U315" i="12"/>
  <c r="V315" i="12"/>
  <c r="W315" i="12"/>
  <c r="X315" i="12"/>
  <c r="Y315" i="12"/>
  <c r="Z315" i="12"/>
  <c r="AA315" i="12"/>
  <c r="AB315" i="12"/>
  <c r="A316" i="12"/>
  <c r="B316" i="12"/>
  <c r="C316" i="12"/>
  <c r="E316" i="12"/>
  <c r="F316" i="12"/>
  <c r="G316" i="12"/>
  <c r="J316" i="12"/>
  <c r="K316" i="12"/>
  <c r="L316" i="12"/>
  <c r="M316" i="12"/>
  <c r="N316" i="12"/>
  <c r="O316" i="12"/>
  <c r="P316" i="12"/>
  <c r="H316" i="12" s="1"/>
  <c r="Q316" i="12"/>
  <c r="I316" i="12" s="1"/>
  <c r="R316" i="12"/>
  <c r="S316" i="12"/>
  <c r="T316" i="12"/>
  <c r="U316" i="12"/>
  <c r="V316" i="12"/>
  <c r="W316" i="12"/>
  <c r="X316" i="12"/>
  <c r="Y316" i="12"/>
  <c r="Z316" i="12"/>
  <c r="AA316" i="12"/>
  <c r="AB316" i="12"/>
  <c r="A317" i="12"/>
  <c r="B317" i="12"/>
  <c r="C317" i="12"/>
  <c r="E317" i="12"/>
  <c r="F317" i="12"/>
  <c r="G317" i="12"/>
  <c r="J317" i="12"/>
  <c r="K317" i="12"/>
  <c r="L317" i="12"/>
  <c r="M317" i="12"/>
  <c r="N317" i="12"/>
  <c r="O317" i="12"/>
  <c r="P317" i="12"/>
  <c r="H317" i="12" s="1"/>
  <c r="Q317" i="12"/>
  <c r="I317" i="12" s="1"/>
  <c r="R317" i="12"/>
  <c r="S317" i="12"/>
  <c r="T317" i="12"/>
  <c r="U317" i="12"/>
  <c r="V317" i="12"/>
  <c r="W317" i="12"/>
  <c r="X317" i="12"/>
  <c r="Y317" i="12"/>
  <c r="Z317" i="12"/>
  <c r="AA317" i="12"/>
  <c r="AB317" i="12"/>
  <c r="A318" i="12"/>
  <c r="B318" i="12"/>
  <c r="C318" i="12"/>
  <c r="E318" i="12"/>
  <c r="F318" i="12"/>
  <c r="G318" i="12"/>
  <c r="J318" i="12"/>
  <c r="K318" i="12"/>
  <c r="L318" i="12"/>
  <c r="M318" i="12"/>
  <c r="N318" i="12"/>
  <c r="O318" i="12"/>
  <c r="P318" i="12"/>
  <c r="H318" i="12" s="1"/>
  <c r="Q318" i="12"/>
  <c r="I318" i="12" s="1"/>
  <c r="R318" i="12"/>
  <c r="S318" i="12"/>
  <c r="T318" i="12"/>
  <c r="U318" i="12"/>
  <c r="V318" i="12"/>
  <c r="W318" i="12"/>
  <c r="X318" i="12"/>
  <c r="Y318" i="12"/>
  <c r="Z318" i="12"/>
  <c r="AA318" i="12"/>
  <c r="AB318" i="12"/>
  <c r="A319" i="12"/>
  <c r="B319" i="12"/>
  <c r="C319" i="12"/>
  <c r="E319" i="12"/>
  <c r="F319" i="12"/>
  <c r="G319" i="12"/>
  <c r="J319" i="12"/>
  <c r="K319" i="12"/>
  <c r="L319" i="12"/>
  <c r="M319" i="12"/>
  <c r="N319" i="12"/>
  <c r="O319" i="12"/>
  <c r="P319" i="12"/>
  <c r="H319" i="12" s="1"/>
  <c r="Q319" i="12"/>
  <c r="I319" i="12" s="1"/>
  <c r="R319" i="12"/>
  <c r="S319" i="12"/>
  <c r="T319" i="12"/>
  <c r="U319" i="12"/>
  <c r="V319" i="12"/>
  <c r="W319" i="12"/>
  <c r="X319" i="12"/>
  <c r="Y319" i="12"/>
  <c r="Z319" i="12"/>
  <c r="AA319" i="12"/>
  <c r="AB319" i="12"/>
  <c r="A320" i="12"/>
  <c r="B320" i="12"/>
  <c r="C320" i="12"/>
  <c r="E320" i="12"/>
  <c r="F320" i="12"/>
  <c r="G320" i="12"/>
  <c r="J320" i="12"/>
  <c r="K320" i="12"/>
  <c r="L320" i="12"/>
  <c r="M320" i="12"/>
  <c r="N320" i="12"/>
  <c r="O320" i="12"/>
  <c r="P320" i="12"/>
  <c r="H320" i="12" s="1"/>
  <c r="Q320" i="12"/>
  <c r="I320" i="12" s="1"/>
  <c r="R320" i="12"/>
  <c r="S320" i="12"/>
  <c r="T320" i="12"/>
  <c r="U320" i="12"/>
  <c r="V320" i="12"/>
  <c r="W320" i="12"/>
  <c r="X320" i="12"/>
  <c r="Y320" i="12"/>
  <c r="Z320" i="12"/>
  <c r="AA320" i="12"/>
  <c r="AB320" i="12"/>
  <c r="A323" i="12"/>
  <c r="B323" i="12"/>
  <c r="C323" i="12"/>
  <c r="E323" i="12"/>
  <c r="F323" i="12"/>
  <c r="G323" i="12"/>
  <c r="J323" i="12"/>
  <c r="K323" i="12"/>
  <c r="L323" i="12"/>
  <c r="M323" i="12"/>
  <c r="N323" i="12"/>
  <c r="O323" i="12"/>
  <c r="P323" i="12"/>
  <c r="H323" i="12" s="1"/>
  <c r="Q323" i="12"/>
  <c r="I323" i="12" s="1"/>
  <c r="R323" i="12"/>
  <c r="S323" i="12"/>
  <c r="T323" i="12"/>
  <c r="U323" i="12"/>
  <c r="V323" i="12"/>
  <c r="W323" i="12"/>
  <c r="X323" i="12"/>
  <c r="Y323" i="12"/>
  <c r="Z323" i="12"/>
  <c r="AA323" i="12"/>
  <c r="AB323" i="12"/>
  <c r="A324" i="12"/>
  <c r="B324" i="12"/>
  <c r="C324" i="12"/>
  <c r="E324" i="12"/>
  <c r="F324" i="12"/>
  <c r="G324" i="12"/>
  <c r="J324" i="12"/>
  <c r="K324" i="12"/>
  <c r="L324" i="12"/>
  <c r="M324" i="12"/>
  <c r="N324" i="12"/>
  <c r="O324" i="12"/>
  <c r="P324" i="12"/>
  <c r="H324" i="12" s="1"/>
  <c r="Q324" i="12"/>
  <c r="I324" i="12" s="1"/>
  <c r="R324" i="12"/>
  <c r="S324" i="12"/>
  <c r="T324" i="12"/>
  <c r="U324" i="12"/>
  <c r="V324" i="12"/>
  <c r="W324" i="12"/>
  <c r="X324" i="12"/>
  <c r="Y324" i="12"/>
  <c r="Z324" i="12"/>
  <c r="AA324" i="12"/>
  <c r="AB324" i="12"/>
  <c r="A337" i="12"/>
  <c r="B337" i="12"/>
  <c r="C337" i="12"/>
  <c r="E337" i="12"/>
  <c r="F337" i="12"/>
  <c r="G337" i="12"/>
  <c r="J337" i="12"/>
  <c r="K337" i="12"/>
  <c r="L337" i="12"/>
  <c r="M337" i="12"/>
  <c r="N337" i="12"/>
  <c r="O337" i="12"/>
  <c r="P337" i="12"/>
  <c r="H337" i="12" s="1"/>
  <c r="Q337" i="12"/>
  <c r="I337" i="12" s="1"/>
  <c r="R337" i="12"/>
  <c r="S337" i="12"/>
  <c r="T337" i="12"/>
  <c r="U337" i="12"/>
  <c r="V337" i="12"/>
  <c r="W337" i="12"/>
  <c r="X337" i="12"/>
  <c r="Y337" i="12"/>
  <c r="Z337" i="12"/>
  <c r="AA337" i="12"/>
  <c r="AB337" i="12"/>
  <c r="A338" i="12"/>
  <c r="B338" i="12"/>
  <c r="C338" i="12"/>
  <c r="E338" i="12"/>
  <c r="F338" i="12"/>
  <c r="G338" i="12"/>
  <c r="J338" i="12"/>
  <c r="K338" i="12"/>
  <c r="L338" i="12"/>
  <c r="M338" i="12"/>
  <c r="N338" i="12"/>
  <c r="O338" i="12"/>
  <c r="P338" i="12"/>
  <c r="H338" i="12" s="1"/>
  <c r="Q338" i="12"/>
  <c r="I338" i="12" s="1"/>
  <c r="R338" i="12"/>
  <c r="S338" i="12"/>
  <c r="T338" i="12"/>
  <c r="U338" i="12"/>
  <c r="V338" i="12"/>
  <c r="W338" i="12"/>
  <c r="X338" i="12"/>
  <c r="Y338" i="12"/>
  <c r="Z338" i="12"/>
  <c r="AA338" i="12"/>
  <c r="AB338" i="12"/>
  <c r="A340" i="12"/>
  <c r="B340" i="12"/>
  <c r="C340" i="12"/>
  <c r="E340" i="12"/>
  <c r="F340" i="12"/>
  <c r="G340" i="12"/>
  <c r="J340" i="12"/>
  <c r="K340" i="12"/>
  <c r="L340" i="12"/>
  <c r="M340" i="12"/>
  <c r="N340" i="12"/>
  <c r="O340" i="12"/>
  <c r="P340" i="12"/>
  <c r="H340" i="12" s="1"/>
  <c r="Q340" i="12"/>
  <c r="I340" i="12" s="1"/>
  <c r="R340" i="12"/>
  <c r="S340" i="12"/>
  <c r="T340" i="12"/>
  <c r="U340" i="12"/>
  <c r="V340" i="12"/>
  <c r="W340" i="12"/>
  <c r="X340" i="12"/>
  <c r="Y340" i="12"/>
  <c r="Z340" i="12"/>
  <c r="AA340" i="12"/>
  <c r="AB340" i="12"/>
  <c r="A342" i="12"/>
  <c r="B342" i="12"/>
  <c r="C342" i="12"/>
  <c r="E342" i="12"/>
  <c r="F342" i="12"/>
  <c r="G342" i="12"/>
  <c r="J342" i="12"/>
  <c r="K342" i="12"/>
  <c r="L342" i="12"/>
  <c r="M342" i="12"/>
  <c r="N342" i="12"/>
  <c r="O342" i="12"/>
  <c r="P342" i="12"/>
  <c r="H342" i="12" s="1"/>
  <c r="Q342" i="12"/>
  <c r="I342" i="12" s="1"/>
  <c r="R342" i="12"/>
  <c r="S342" i="12"/>
  <c r="T342" i="12"/>
  <c r="U342" i="12"/>
  <c r="V342" i="12"/>
  <c r="W342" i="12"/>
  <c r="X342" i="12"/>
  <c r="Y342" i="12"/>
  <c r="Z342" i="12"/>
  <c r="AA342" i="12"/>
  <c r="AB342" i="12"/>
  <c r="A345" i="12"/>
  <c r="B345" i="12"/>
  <c r="C345" i="12"/>
  <c r="E345" i="12"/>
  <c r="F345" i="12"/>
  <c r="G345" i="12"/>
  <c r="J345" i="12"/>
  <c r="K345" i="12"/>
  <c r="L345" i="12"/>
  <c r="M345" i="12"/>
  <c r="N345" i="12"/>
  <c r="O345" i="12"/>
  <c r="P345" i="12"/>
  <c r="H345" i="12" s="1"/>
  <c r="Q345" i="12"/>
  <c r="I345" i="12" s="1"/>
  <c r="R345" i="12"/>
  <c r="S345" i="12"/>
  <c r="T345" i="12"/>
  <c r="U345" i="12"/>
  <c r="V345" i="12"/>
  <c r="W345" i="12"/>
  <c r="X345" i="12"/>
  <c r="Y345" i="12"/>
  <c r="Z345" i="12"/>
  <c r="AA345" i="12"/>
  <c r="AB345" i="12"/>
  <c r="A346" i="12"/>
  <c r="B346" i="12"/>
  <c r="C346" i="12"/>
  <c r="E346" i="12"/>
  <c r="F346" i="12"/>
  <c r="G346" i="12"/>
  <c r="J346" i="12"/>
  <c r="K346" i="12"/>
  <c r="L346" i="12"/>
  <c r="M346" i="12"/>
  <c r="N346" i="12"/>
  <c r="O346" i="12"/>
  <c r="P346" i="12"/>
  <c r="H346" i="12" s="1"/>
  <c r="Q346" i="12"/>
  <c r="I346" i="12" s="1"/>
  <c r="R346" i="12"/>
  <c r="S346" i="12"/>
  <c r="T346" i="12"/>
  <c r="U346" i="12"/>
  <c r="V346" i="12"/>
  <c r="W346" i="12"/>
  <c r="X346" i="12"/>
  <c r="Y346" i="12"/>
  <c r="Z346" i="12"/>
  <c r="AA346" i="12"/>
  <c r="AB346" i="12"/>
  <c r="A347" i="12"/>
  <c r="B347" i="12"/>
  <c r="C347" i="12"/>
  <c r="E347" i="12"/>
  <c r="F347" i="12"/>
  <c r="G347" i="12"/>
  <c r="J347" i="12"/>
  <c r="K347" i="12"/>
  <c r="L347" i="12"/>
  <c r="M347" i="12"/>
  <c r="N347" i="12"/>
  <c r="O347" i="12"/>
  <c r="P347" i="12"/>
  <c r="H347" i="12" s="1"/>
  <c r="Q347" i="12"/>
  <c r="I347" i="12" s="1"/>
  <c r="R347" i="12"/>
  <c r="S347" i="12"/>
  <c r="T347" i="12"/>
  <c r="U347" i="12"/>
  <c r="V347" i="12"/>
  <c r="W347" i="12"/>
  <c r="X347" i="12"/>
  <c r="Y347" i="12"/>
  <c r="Z347" i="12"/>
  <c r="AA347" i="12"/>
  <c r="AB347" i="12"/>
  <c r="A350" i="12"/>
  <c r="B350" i="12"/>
  <c r="C350" i="12"/>
  <c r="E350" i="12"/>
  <c r="F350" i="12"/>
  <c r="G350" i="12"/>
  <c r="J350" i="12"/>
  <c r="K350" i="12"/>
  <c r="L350" i="12"/>
  <c r="M350" i="12"/>
  <c r="N350" i="12"/>
  <c r="O350" i="12"/>
  <c r="P350" i="12"/>
  <c r="H350" i="12" s="1"/>
  <c r="Q350" i="12"/>
  <c r="I350" i="12" s="1"/>
  <c r="R350" i="12"/>
  <c r="S350" i="12"/>
  <c r="T350" i="12"/>
  <c r="U350" i="12"/>
  <c r="V350" i="12"/>
  <c r="W350" i="12"/>
  <c r="X350" i="12"/>
  <c r="Y350" i="12"/>
  <c r="Z350" i="12"/>
  <c r="AA350" i="12"/>
  <c r="AB350" i="12"/>
  <c r="A352" i="12"/>
  <c r="B352" i="12"/>
  <c r="C352" i="12"/>
  <c r="E352" i="12"/>
  <c r="F352" i="12"/>
  <c r="G352" i="12"/>
  <c r="J352" i="12"/>
  <c r="K352" i="12"/>
  <c r="L352" i="12"/>
  <c r="M352" i="12"/>
  <c r="N352" i="12"/>
  <c r="O352" i="12"/>
  <c r="P352" i="12"/>
  <c r="H352" i="12" s="1"/>
  <c r="Q352" i="12"/>
  <c r="I352" i="12" s="1"/>
  <c r="R352" i="12"/>
  <c r="S352" i="12"/>
  <c r="T352" i="12"/>
  <c r="U352" i="12"/>
  <c r="V352" i="12"/>
  <c r="W352" i="12"/>
  <c r="X352" i="12"/>
  <c r="Y352" i="12"/>
  <c r="Z352" i="12"/>
  <c r="AA352" i="12"/>
  <c r="AB352" i="12"/>
  <c r="A353" i="12"/>
  <c r="B353" i="12"/>
  <c r="C353" i="12"/>
  <c r="E353" i="12"/>
  <c r="F353" i="12"/>
  <c r="G353" i="12"/>
  <c r="J353" i="12"/>
  <c r="K353" i="12"/>
  <c r="L353" i="12"/>
  <c r="M353" i="12"/>
  <c r="N353" i="12"/>
  <c r="O353" i="12"/>
  <c r="P353" i="12"/>
  <c r="H353" i="12" s="1"/>
  <c r="Q353" i="12"/>
  <c r="I353" i="12" s="1"/>
  <c r="R353" i="12"/>
  <c r="S353" i="12"/>
  <c r="T353" i="12"/>
  <c r="U353" i="12"/>
  <c r="V353" i="12"/>
  <c r="W353" i="12"/>
  <c r="X353" i="12"/>
  <c r="Y353" i="12"/>
  <c r="Z353" i="12"/>
  <c r="AA353" i="12"/>
  <c r="AB353" i="12"/>
  <c r="A355" i="12"/>
  <c r="B355" i="12"/>
  <c r="C355" i="12"/>
  <c r="E355" i="12"/>
  <c r="F355" i="12"/>
  <c r="G355" i="12"/>
  <c r="J355" i="12"/>
  <c r="K355" i="12"/>
  <c r="L355" i="12"/>
  <c r="M355" i="12"/>
  <c r="N355" i="12"/>
  <c r="O355" i="12"/>
  <c r="P355" i="12"/>
  <c r="H355" i="12" s="1"/>
  <c r="Q355" i="12"/>
  <c r="I355" i="12" s="1"/>
  <c r="R355" i="12"/>
  <c r="S355" i="12"/>
  <c r="T355" i="12"/>
  <c r="U355" i="12"/>
  <c r="V355" i="12"/>
  <c r="W355" i="12"/>
  <c r="X355" i="12"/>
  <c r="Y355" i="12"/>
  <c r="Z355" i="12"/>
  <c r="AA355" i="12"/>
  <c r="AB355" i="12"/>
  <c r="A357" i="12"/>
  <c r="B357" i="12"/>
  <c r="C357" i="12"/>
  <c r="E357" i="12"/>
  <c r="F357" i="12"/>
  <c r="G357" i="12"/>
  <c r="J357" i="12"/>
  <c r="K357" i="12"/>
  <c r="L357" i="12"/>
  <c r="M357" i="12"/>
  <c r="N357" i="12"/>
  <c r="O357" i="12"/>
  <c r="P357" i="12"/>
  <c r="H357" i="12" s="1"/>
  <c r="Q357" i="12"/>
  <c r="I357" i="12" s="1"/>
  <c r="R357" i="12"/>
  <c r="S357" i="12"/>
  <c r="T357" i="12"/>
  <c r="U357" i="12"/>
  <c r="V357" i="12"/>
  <c r="W357" i="12"/>
  <c r="X357" i="12"/>
  <c r="Y357" i="12"/>
  <c r="Z357" i="12"/>
  <c r="AA357" i="12"/>
  <c r="AB357" i="12"/>
  <c r="A358" i="12"/>
  <c r="B358" i="12"/>
  <c r="C358" i="12"/>
  <c r="E358" i="12"/>
  <c r="F358" i="12"/>
  <c r="G358" i="12"/>
  <c r="J358" i="12"/>
  <c r="K358" i="12"/>
  <c r="L358" i="12"/>
  <c r="M358" i="12"/>
  <c r="N358" i="12"/>
  <c r="O358" i="12"/>
  <c r="P358" i="12"/>
  <c r="H358" i="12" s="1"/>
  <c r="Q358" i="12"/>
  <c r="I358" i="12" s="1"/>
  <c r="R358" i="12"/>
  <c r="S358" i="12"/>
  <c r="T358" i="12"/>
  <c r="U358" i="12"/>
  <c r="V358" i="12"/>
  <c r="W358" i="12"/>
  <c r="X358" i="12"/>
  <c r="Y358" i="12"/>
  <c r="Z358" i="12"/>
  <c r="AA358" i="12"/>
  <c r="AB358" i="12"/>
  <c r="A359" i="12"/>
  <c r="B359" i="12"/>
  <c r="C359" i="12"/>
  <c r="E359" i="12"/>
  <c r="F359" i="12"/>
  <c r="G359" i="12"/>
  <c r="J359" i="12"/>
  <c r="K359" i="12"/>
  <c r="L359" i="12"/>
  <c r="M359" i="12"/>
  <c r="N359" i="12"/>
  <c r="O359" i="12"/>
  <c r="P359" i="12"/>
  <c r="H359" i="12" s="1"/>
  <c r="Q359" i="12"/>
  <c r="I359" i="12" s="1"/>
  <c r="R359" i="12"/>
  <c r="S359" i="12"/>
  <c r="T359" i="12"/>
  <c r="U359" i="12"/>
  <c r="V359" i="12"/>
  <c r="W359" i="12"/>
  <c r="X359" i="12"/>
  <c r="Y359" i="12"/>
  <c r="Z359" i="12"/>
  <c r="AA359" i="12"/>
  <c r="AB359" i="12"/>
  <c r="A360" i="12"/>
  <c r="B360" i="12"/>
  <c r="C360" i="12"/>
  <c r="E360" i="12"/>
  <c r="F360" i="12"/>
  <c r="G360" i="12"/>
  <c r="J360" i="12"/>
  <c r="K360" i="12"/>
  <c r="L360" i="12"/>
  <c r="M360" i="12"/>
  <c r="N360" i="12"/>
  <c r="O360" i="12"/>
  <c r="P360" i="12"/>
  <c r="H360" i="12" s="1"/>
  <c r="Q360" i="12"/>
  <c r="I360" i="12" s="1"/>
  <c r="R360" i="12"/>
  <c r="S360" i="12"/>
  <c r="T360" i="12"/>
  <c r="U360" i="12"/>
  <c r="V360" i="12"/>
  <c r="W360" i="12"/>
  <c r="X360" i="12"/>
  <c r="Y360" i="12"/>
  <c r="Z360" i="12"/>
  <c r="AA360" i="12"/>
  <c r="AB360" i="12"/>
  <c r="A361" i="12"/>
  <c r="B361" i="12"/>
  <c r="C361" i="12"/>
  <c r="E361" i="12"/>
  <c r="F361" i="12"/>
  <c r="G361" i="12"/>
  <c r="J361" i="12"/>
  <c r="K361" i="12"/>
  <c r="L361" i="12"/>
  <c r="M361" i="12"/>
  <c r="N361" i="12"/>
  <c r="O361" i="12"/>
  <c r="P361" i="12"/>
  <c r="H361" i="12" s="1"/>
  <c r="Q361" i="12"/>
  <c r="I361" i="12" s="1"/>
  <c r="R361" i="12"/>
  <c r="S361" i="12"/>
  <c r="T361" i="12"/>
  <c r="U361" i="12"/>
  <c r="V361" i="12"/>
  <c r="W361" i="12"/>
  <c r="X361" i="12"/>
  <c r="Y361" i="12"/>
  <c r="Z361" i="12"/>
  <c r="AA361" i="12"/>
  <c r="AB361" i="12"/>
  <c r="A362" i="12"/>
  <c r="B362" i="12"/>
  <c r="C362" i="12"/>
  <c r="E362" i="12"/>
  <c r="F362" i="12"/>
  <c r="G362" i="12"/>
  <c r="J362" i="12"/>
  <c r="K362" i="12"/>
  <c r="L362" i="12"/>
  <c r="M362" i="12"/>
  <c r="N362" i="12"/>
  <c r="O362" i="12"/>
  <c r="P362" i="12"/>
  <c r="H362" i="12" s="1"/>
  <c r="Q362" i="12"/>
  <c r="I362" i="12" s="1"/>
  <c r="R362" i="12"/>
  <c r="S362" i="12"/>
  <c r="T362" i="12"/>
  <c r="U362" i="12"/>
  <c r="V362" i="12"/>
  <c r="W362" i="12"/>
  <c r="X362" i="12"/>
  <c r="Y362" i="12"/>
  <c r="Z362" i="12"/>
  <c r="AA362" i="12"/>
  <c r="AB362" i="12"/>
  <c r="A364" i="12"/>
  <c r="B364" i="12"/>
  <c r="C364" i="12"/>
  <c r="E364" i="12"/>
  <c r="F364" i="12"/>
  <c r="G364" i="12"/>
  <c r="J364" i="12"/>
  <c r="K364" i="12"/>
  <c r="L364" i="12"/>
  <c r="M364" i="12"/>
  <c r="N364" i="12"/>
  <c r="O364" i="12"/>
  <c r="P364" i="12"/>
  <c r="H364" i="12" s="1"/>
  <c r="Q364" i="12"/>
  <c r="I364" i="12" s="1"/>
  <c r="R364" i="12"/>
  <c r="S364" i="12"/>
  <c r="T364" i="12"/>
  <c r="U364" i="12"/>
  <c r="V364" i="12"/>
  <c r="W364" i="12"/>
  <c r="X364" i="12"/>
  <c r="Y364" i="12"/>
  <c r="Z364" i="12"/>
  <c r="AA364" i="12"/>
  <c r="AB364" i="12"/>
  <c r="A366" i="12"/>
  <c r="B366" i="12"/>
  <c r="C366" i="12"/>
  <c r="E366" i="12"/>
  <c r="F366" i="12"/>
  <c r="G366" i="12"/>
  <c r="J366" i="12"/>
  <c r="K366" i="12"/>
  <c r="L366" i="12"/>
  <c r="M366" i="12"/>
  <c r="N366" i="12"/>
  <c r="O366" i="12"/>
  <c r="P366" i="12"/>
  <c r="H366" i="12" s="1"/>
  <c r="Q366" i="12"/>
  <c r="I366" i="12" s="1"/>
  <c r="R366" i="12"/>
  <c r="S366" i="12"/>
  <c r="T366" i="12"/>
  <c r="U366" i="12"/>
  <c r="V366" i="12"/>
  <c r="W366" i="12"/>
  <c r="X366" i="12"/>
  <c r="Y366" i="12"/>
  <c r="Z366" i="12"/>
  <c r="AA366" i="12"/>
  <c r="AB366" i="12"/>
  <c r="A367" i="12"/>
  <c r="B367" i="12"/>
  <c r="C367" i="12"/>
  <c r="E367" i="12"/>
  <c r="F367" i="12"/>
  <c r="G367" i="12"/>
  <c r="J367" i="12"/>
  <c r="K367" i="12"/>
  <c r="L367" i="12"/>
  <c r="M367" i="12"/>
  <c r="N367" i="12"/>
  <c r="O367" i="12"/>
  <c r="P367" i="12"/>
  <c r="H367" i="12" s="1"/>
  <c r="Q367" i="12"/>
  <c r="I367" i="12" s="1"/>
  <c r="R367" i="12"/>
  <c r="S367" i="12"/>
  <c r="T367" i="12"/>
  <c r="U367" i="12"/>
  <c r="V367" i="12"/>
  <c r="W367" i="12"/>
  <c r="X367" i="12"/>
  <c r="Y367" i="12"/>
  <c r="Z367" i="12"/>
  <c r="AA367" i="12"/>
  <c r="AB367" i="12"/>
  <c r="A369" i="12"/>
  <c r="B369" i="12"/>
  <c r="C369" i="12"/>
  <c r="E369" i="12"/>
  <c r="F369" i="12"/>
  <c r="G369" i="12"/>
  <c r="J369" i="12"/>
  <c r="K369" i="12"/>
  <c r="L369" i="12"/>
  <c r="M369" i="12"/>
  <c r="N369" i="12"/>
  <c r="O369" i="12"/>
  <c r="P369" i="12"/>
  <c r="H369" i="12" s="1"/>
  <c r="Q369" i="12"/>
  <c r="I369" i="12" s="1"/>
  <c r="R369" i="12"/>
  <c r="S369" i="12"/>
  <c r="T369" i="12"/>
  <c r="U369" i="12"/>
  <c r="V369" i="12"/>
  <c r="W369" i="12"/>
  <c r="X369" i="12"/>
  <c r="Y369" i="12"/>
  <c r="Z369" i="12"/>
  <c r="AA369" i="12"/>
  <c r="AB369" i="12"/>
  <c r="A371" i="12"/>
  <c r="B371" i="12"/>
  <c r="C371" i="12"/>
  <c r="E371" i="12"/>
  <c r="F371" i="12"/>
  <c r="G371" i="12"/>
  <c r="J371" i="12"/>
  <c r="K371" i="12"/>
  <c r="L371" i="12"/>
  <c r="M371" i="12"/>
  <c r="N371" i="12"/>
  <c r="O371" i="12"/>
  <c r="P371" i="12"/>
  <c r="H371" i="12" s="1"/>
  <c r="Q371" i="12"/>
  <c r="I371" i="12" s="1"/>
  <c r="R371" i="12"/>
  <c r="S371" i="12"/>
  <c r="T371" i="12"/>
  <c r="U371" i="12"/>
  <c r="V371" i="12"/>
  <c r="W371" i="12"/>
  <c r="X371" i="12"/>
  <c r="Y371" i="12"/>
  <c r="Z371" i="12"/>
  <c r="AA371" i="12"/>
  <c r="AB371" i="12"/>
  <c r="A373" i="12"/>
  <c r="B373" i="12"/>
  <c r="C373" i="12"/>
  <c r="E373" i="12"/>
  <c r="F373" i="12"/>
  <c r="G373" i="12"/>
  <c r="J373" i="12"/>
  <c r="K373" i="12"/>
  <c r="L373" i="12"/>
  <c r="M373" i="12"/>
  <c r="N373" i="12"/>
  <c r="O373" i="12"/>
  <c r="P373" i="12"/>
  <c r="H373" i="12" s="1"/>
  <c r="Q373" i="12"/>
  <c r="I373" i="12" s="1"/>
  <c r="R373" i="12"/>
  <c r="S373" i="12"/>
  <c r="T373" i="12"/>
  <c r="U373" i="12"/>
  <c r="V373" i="12"/>
  <c r="W373" i="12"/>
  <c r="X373" i="12"/>
  <c r="Y373" i="12"/>
  <c r="Z373" i="12"/>
  <c r="AA373" i="12"/>
  <c r="AB373" i="12"/>
  <c r="A374" i="12"/>
  <c r="B374" i="12"/>
  <c r="C374" i="12"/>
  <c r="E374" i="12"/>
  <c r="F374" i="12"/>
  <c r="G374" i="12"/>
  <c r="J374" i="12"/>
  <c r="K374" i="12"/>
  <c r="L374" i="12"/>
  <c r="M374" i="12"/>
  <c r="N374" i="12"/>
  <c r="O374" i="12"/>
  <c r="P374" i="12"/>
  <c r="H374" i="12" s="1"/>
  <c r="Q374" i="12"/>
  <c r="I374" i="12" s="1"/>
  <c r="R374" i="12"/>
  <c r="S374" i="12"/>
  <c r="T374" i="12"/>
  <c r="U374" i="12"/>
  <c r="V374" i="12"/>
  <c r="W374" i="12"/>
  <c r="X374" i="12"/>
  <c r="Y374" i="12"/>
  <c r="Z374" i="12"/>
  <c r="AA374" i="12"/>
  <c r="AB374" i="12"/>
  <c r="A376" i="12"/>
  <c r="B376" i="12"/>
  <c r="C376" i="12"/>
  <c r="E376" i="12"/>
  <c r="F376" i="12"/>
  <c r="G376" i="12"/>
  <c r="J376" i="12"/>
  <c r="K376" i="12"/>
  <c r="L376" i="12"/>
  <c r="M376" i="12"/>
  <c r="N376" i="12"/>
  <c r="O376" i="12"/>
  <c r="P376" i="12"/>
  <c r="H376" i="12" s="1"/>
  <c r="Q376" i="12"/>
  <c r="I376" i="12" s="1"/>
  <c r="R376" i="12"/>
  <c r="S376" i="12"/>
  <c r="T376" i="12"/>
  <c r="U376" i="12"/>
  <c r="V376" i="12"/>
  <c r="W376" i="12"/>
  <c r="X376" i="12"/>
  <c r="Y376" i="12"/>
  <c r="Z376" i="12"/>
  <c r="AA376" i="12"/>
  <c r="AB376" i="12"/>
  <c r="A377" i="12"/>
  <c r="B377" i="12"/>
  <c r="C377" i="12"/>
  <c r="E377" i="12"/>
  <c r="F377" i="12"/>
  <c r="G377" i="12"/>
  <c r="J377" i="12"/>
  <c r="K377" i="12"/>
  <c r="L377" i="12"/>
  <c r="M377" i="12"/>
  <c r="N377" i="12"/>
  <c r="O377" i="12"/>
  <c r="P377" i="12"/>
  <c r="H377" i="12" s="1"/>
  <c r="Q377" i="12"/>
  <c r="I377" i="12" s="1"/>
  <c r="R377" i="12"/>
  <c r="S377" i="12"/>
  <c r="T377" i="12"/>
  <c r="U377" i="12"/>
  <c r="V377" i="12"/>
  <c r="W377" i="12"/>
  <c r="X377" i="12"/>
  <c r="Y377" i="12"/>
  <c r="Z377" i="12"/>
  <c r="AA377" i="12"/>
  <c r="AB377" i="12"/>
  <c r="A378" i="12"/>
  <c r="B378" i="12"/>
  <c r="C378" i="12"/>
  <c r="E378" i="12"/>
  <c r="F378" i="12"/>
  <c r="G378" i="12"/>
  <c r="J378" i="12"/>
  <c r="K378" i="12"/>
  <c r="L378" i="12"/>
  <c r="M378" i="12"/>
  <c r="N378" i="12"/>
  <c r="O378" i="12"/>
  <c r="P378" i="12"/>
  <c r="H378" i="12" s="1"/>
  <c r="Q378" i="12"/>
  <c r="I378" i="12" s="1"/>
  <c r="R378" i="12"/>
  <c r="S378" i="12"/>
  <c r="T378" i="12"/>
  <c r="U378" i="12"/>
  <c r="V378" i="12"/>
  <c r="W378" i="12"/>
  <c r="X378" i="12"/>
  <c r="Y378" i="12"/>
  <c r="Z378" i="12"/>
  <c r="AA378" i="12"/>
  <c r="AB378" i="12"/>
  <c r="A380" i="12"/>
  <c r="B380" i="12"/>
  <c r="C380" i="12"/>
  <c r="E380" i="12"/>
  <c r="F380" i="12"/>
  <c r="G380" i="12"/>
  <c r="J380" i="12"/>
  <c r="K380" i="12"/>
  <c r="L380" i="12"/>
  <c r="M380" i="12"/>
  <c r="N380" i="12"/>
  <c r="O380" i="12"/>
  <c r="P380" i="12"/>
  <c r="H380" i="12" s="1"/>
  <c r="Q380" i="12"/>
  <c r="I380" i="12" s="1"/>
  <c r="R380" i="12"/>
  <c r="S380" i="12"/>
  <c r="T380" i="12"/>
  <c r="U380" i="12"/>
  <c r="V380" i="12"/>
  <c r="W380" i="12"/>
  <c r="X380" i="12"/>
  <c r="Y380" i="12"/>
  <c r="Z380" i="12"/>
  <c r="AA380" i="12"/>
  <c r="AB380" i="12"/>
  <c r="A382" i="12"/>
  <c r="B382" i="12"/>
  <c r="C382" i="12"/>
  <c r="E382" i="12"/>
  <c r="F382" i="12"/>
  <c r="G382" i="12"/>
  <c r="J382" i="12"/>
  <c r="K382" i="12"/>
  <c r="L382" i="12"/>
  <c r="M382" i="12"/>
  <c r="N382" i="12"/>
  <c r="O382" i="12"/>
  <c r="P382" i="12"/>
  <c r="H382" i="12" s="1"/>
  <c r="Q382" i="12"/>
  <c r="I382" i="12" s="1"/>
  <c r="R382" i="12"/>
  <c r="S382" i="12"/>
  <c r="T382" i="12"/>
  <c r="U382" i="12"/>
  <c r="V382" i="12"/>
  <c r="W382" i="12"/>
  <c r="X382" i="12"/>
  <c r="Y382" i="12"/>
  <c r="Z382" i="12"/>
  <c r="AA382" i="12"/>
  <c r="AB382" i="12"/>
  <c r="A383" i="12"/>
  <c r="B383" i="12"/>
  <c r="C383" i="12"/>
  <c r="E383" i="12"/>
  <c r="F383" i="12"/>
  <c r="G383" i="12"/>
  <c r="J383" i="12"/>
  <c r="K383" i="12"/>
  <c r="L383" i="12"/>
  <c r="M383" i="12"/>
  <c r="N383" i="12"/>
  <c r="O383" i="12"/>
  <c r="P383" i="12"/>
  <c r="H383" i="12" s="1"/>
  <c r="Q383" i="12"/>
  <c r="I383" i="12" s="1"/>
  <c r="R383" i="12"/>
  <c r="S383" i="12"/>
  <c r="T383" i="12"/>
  <c r="U383" i="12"/>
  <c r="V383" i="12"/>
  <c r="W383" i="12"/>
  <c r="X383" i="12"/>
  <c r="Y383" i="12"/>
  <c r="Z383" i="12"/>
  <c r="AA383" i="12"/>
  <c r="AB383" i="12"/>
  <c r="A385" i="12"/>
  <c r="B385" i="12"/>
  <c r="C385" i="12"/>
  <c r="E385" i="12"/>
  <c r="F385" i="12"/>
  <c r="G385" i="12"/>
  <c r="J385" i="12"/>
  <c r="K385" i="12"/>
  <c r="L385" i="12"/>
  <c r="M385" i="12"/>
  <c r="N385" i="12"/>
  <c r="O385" i="12"/>
  <c r="P385" i="12"/>
  <c r="H385" i="12" s="1"/>
  <c r="Q385" i="12"/>
  <c r="I385" i="12" s="1"/>
  <c r="R385" i="12"/>
  <c r="S385" i="12"/>
  <c r="T385" i="12"/>
  <c r="U385" i="12"/>
  <c r="V385" i="12"/>
  <c r="W385" i="12"/>
  <c r="X385" i="12"/>
  <c r="Y385" i="12"/>
  <c r="Z385" i="12"/>
  <c r="AA385" i="12"/>
  <c r="AB385" i="12"/>
  <c r="A386" i="12"/>
  <c r="B386" i="12"/>
  <c r="C386" i="12"/>
  <c r="E386" i="12"/>
  <c r="F386" i="12"/>
  <c r="G386" i="12"/>
  <c r="J386" i="12"/>
  <c r="K386" i="12"/>
  <c r="L386" i="12"/>
  <c r="M386" i="12"/>
  <c r="N386" i="12"/>
  <c r="O386" i="12"/>
  <c r="P386" i="12"/>
  <c r="H386" i="12" s="1"/>
  <c r="Q386" i="12"/>
  <c r="I386" i="12" s="1"/>
  <c r="R386" i="12"/>
  <c r="S386" i="12"/>
  <c r="T386" i="12"/>
  <c r="U386" i="12"/>
  <c r="V386" i="12"/>
  <c r="W386" i="12"/>
  <c r="X386" i="12"/>
  <c r="Y386" i="12"/>
  <c r="Z386" i="12"/>
  <c r="AA386" i="12"/>
  <c r="AB386" i="12"/>
  <c r="A388" i="12"/>
  <c r="B388" i="12"/>
  <c r="C388" i="12"/>
  <c r="E388" i="12"/>
  <c r="F388" i="12"/>
  <c r="G388" i="12"/>
  <c r="J388" i="12"/>
  <c r="K388" i="12"/>
  <c r="L388" i="12"/>
  <c r="M388" i="12"/>
  <c r="N388" i="12"/>
  <c r="O388" i="12"/>
  <c r="P388" i="12"/>
  <c r="H388" i="12" s="1"/>
  <c r="Q388" i="12"/>
  <c r="I388" i="12" s="1"/>
  <c r="R388" i="12"/>
  <c r="S388" i="12"/>
  <c r="T388" i="12"/>
  <c r="U388" i="12"/>
  <c r="V388" i="12"/>
  <c r="W388" i="12"/>
  <c r="X388" i="12"/>
  <c r="Y388" i="12"/>
  <c r="Z388" i="12"/>
  <c r="AA388" i="12"/>
  <c r="AB388" i="12"/>
  <c r="A390" i="12"/>
  <c r="B390" i="12"/>
  <c r="C390" i="12"/>
  <c r="E390" i="12"/>
  <c r="F390" i="12"/>
  <c r="G390" i="12"/>
  <c r="J390" i="12"/>
  <c r="K390" i="12"/>
  <c r="L390" i="12"/>
  <c r="M390" i="12"/>
  <c r="N390" i="12"/>
  <c r="O390" i="12"/>
  <c r="P390" i="12"/>
  <c r="H390" i="12" s="1"/>
  <c r="Q390" i="12"/>
  <c r="I390" i="12" s="1"/>
  <c r="R390" i="12"/>
  <c r="S390" i="12"/>
  <c r="T390" i="12"/>
  <c r="U390" i="12"/>
  <c r="V390" i="12"/>
  <c r="W390" i="12"/>
  <c r="X390" i="12"/>
  <c r="Y390" i="12"/>
  <c r="Z390" i="12"/>
  <c r="AA390" i="12"/>
  <c r="AB390" i="12"/>
  <c r="A393" i="12"/>
  <c r="B393" i="12"/>
  <c r="C393" i="12"/>
  <c r="E393" i="12"/>
  <c r="F393" i="12"/>
  <c r="G393" i="12"/>
  <c r="J393" i="12"/>
  <c r="K393" i="12"/>
  <c r="L393" i="12"/>
  <c r="M393" i="12"/>
  <c r="N393" i="12"/>
  <c r="O393" i="12"/>
  <c r="P393" i="12"/>
  <c r="H393" i="12" s="1"/>
  <c r="Q393" i="12"/>
  <c r="I393" i="12" s="1"/>
  <c r="R393" i="12"/>
  <c r="S393" i="12"/>
  <c r="T393" i="12"/>
  <c r="U393" i="12"/>
  <c r="V393" i="12"/>
  <c r="W393" i="12"/>
  <c r="X393" i="12"/>
  <c r="Y393" i="12"/>
  <c r="Z393" i="12"/>
  <c r="AA393" i="12"/>
  <c r="AB393" i="12"/>
  <c r="A394" i="12"/>
  <c r="B394" i="12"/>
  <c r="C394" i="12"/>
  <c r="E394" i="12"/>
  <c r="F394" i="12"/>
  <c r="G394" i="12"/>
  <c r="J394" i="12"/>
  <c r="K394" i="12"/>
  <c r="L394" i="12"/>
  <c r="M394" i="12"/>
  <c r="N394" i="12"/>
  <c r="O394" i="12"/>
  <c r="P394" i="12"/>
  <c r="H394" i="12" s="1"/>
  <c r="Q394" i="12"/>
  <c r="I394" i="12" s="1"/>
  <c r="R394" i="12"/>
  <c r="S394" i="12"/>
  <c r="T394" i="12"/>
  <c r="U394" i="12"/>
  <c r="V394" i="12"/>
  <c r="W394" i="12"/>
  <c r="X394" i="12"/>
  <c r="Y394" i="12"/>
  <c r="Z394" i="12"/>
  <c r="AA394" i="12"/>
  <c r="AB394" i="12"/>
  <c r="A395" i="12"/>
  <c r="B395" i="12"/>
  <c r="C395" i="12"/>
  <c r="E395" i="12"/>
  <c r="F395" i="12"/>
  <c r="G395" i="12"/>
  <c r="J395" i="12"/>
  <c r="K395" i="12"/>
  <c r="L395" i="12"/>
  <c r="M395" i="12"/>
  <c r="N395" i="12"/>
  <c r="O395" i="12"/>
  <c r="P395" i="12"/>
  <c r="H395" i="12" s="1"/>
  <c r="Q395" i="12"/>
  <c r="I395" i="12" s="1"/>
  <c r="R395" i="12"/>
  <c r="S395" i="12"/>
  <c r="T395" i="12"/>
  <c r="U395" i="12"/>
  <c r="V395" i="12"/>
  <c r="W395" i="12"/>
  <c r="X395" i="12"/>
  <c r="Y395" i="12"/>
  <c r="Z395" i="12"/>
  <c r="AA395" i="12"/>
  <c r="AB395" i="12"/>
  <c r="A396" i="12"/>
  <c r="B396" i="12"/>
  <c r="C396" i="12"/>
  <c r="E396" i="12"/>
  <c r="F396" i="12"/>
  <c r="G396" i="12"/>
  <c r="J396" i="12"/>
  <c r="K396" i="12"/>
  <c r="L396" i="12"/>
  <c r="M396" i="12"/>
  <c r="N396" i="12"/>
  <c r="O396" i="12"/>
  <c r="P396" i="12"/>
  <c r="H396" i="12" s="1"/>
  <c r="Q396" i="12"/>
  <c r="I396" i="12" s="1"/>
  <c r="R396" i="12"/>
  <c r="S396" i="12"/>
  <c r="T396" i="12"/>
  <c r="U396" i="12"/>
  <c r="V396" i="12"/>
  <c r="W396" i="12"/>
  <c r="X396" i="12"/>
  <c r="Y396" i="12"/>
  <c r="Z396" i="12"/>
  <c r="AA396" i="12"/>
  <c r="AB396" i="12"/>
  <c r="A397" i="12"/>
  <c r="B397" i="12"/>
  <c r="C397" i="12"/>
  <c r="E397" i="12"/>
  <c r="F397" i="12"/>
  <c r="G397" i="12"/>
  <c r="J397" i="12"/>
  <c r="K397" i="12"/>
  <c r="L397" i="12"/>
  <c r="M397" i="12"/>
  <c r="N397" i="12"/>
  <c r="O397" i="12"/>
  <c r="P397" i="12"/>
  <c r="H397" i="12" s="1"/>
  <c r="Q397" i="12"/>
  <c r="I397" i="12" s="1"/>
  <c r="R397" i="12"/>
  <c r="S397" i="12"/>
  <c r="T397" i="12"/>
  <c r="U397" i="12"/>
  <c r="V397" i="12"/>
  <c r="W397" i="12"/>
  <c r="X397" i="12"/>
  <c r="Y397" i="12"/>
  <c r="Z397" i="12"/>
  <c r="AA397" i="12"/>
  <c r="AB397" i="12"/>
  <c r="A398" i="12"/>
  <c r="B398" i="12"/>
  <c r="C398" i="12"/>
  <c r="E398" i="12"/>
  <c r="F398" i="12"/>
  <c r="G398" i="12"/>
  <c r="J398" i="12"/>
  <c r="K398" i="12"/>
  <c r="L398" i="12"/>
  <c r="M398" i="12"/>
  <c r="N398" i="12"/>
  <c r="O398" i="12"/>
  <c r="P398" i="12"/>
  <c r="H398" i="12" s="1"/>
  <c r="Q398" i="12"/>
  <c r="I398" i="12" s="1"/>
  <c r="R398" i="12"/>
  <c r="S398" i="12"/>
  <c r="T398" i="12"/>
  <c r="U398" i="12"/>
  <c r="V398" i="12"/>
  <c r="W398" i="12"/>
  <c r="X398" i="12"/>
  <c r="Y398" i="12"/>
  <c r="Z398" i="12"/>
  <c r="AA398" i="12"/>
  <c r="AB398" i="12"/>
  <c r="A399" i="12"/>
  <c r="B399" i="12"/>
  <c r="C399" i="12"/>
  <c r="E399" i="12"/>
  <c r="F399" i="12"/>
  <c r="G399" i="12"/>
  <c r="J399" i="12"/>
  <c r="K399" i="12"/>
  <c r="L399" i="12"/>
  <c r="M399" i="12"/>
  <c r="N399" i="12"/>
  <c r="O399" i="12"/>
  <c r="P399" i="12"/>
  <c r="H399" i="12" s="1"/>
  <c r="Q399" i="12"/>
  <c r="I399" i="12" s="1"/>
  <c r="R399" i="12"/>
  <c r="S399" i="12"/>
  <c r="T399" i="12"/>
  <c r="U399" i="12"/>
  <c r="V399" i="12"/>
  <c r="W399" i="12"/>
  <c r="X399" i="12"/>
  <c r="Y399" i="12"/>
  <c r="Z399" i="12"/>
  <c r="AA399" i="12"/>
  <c r="AB399" i="12"/>
  <c r="A400" i="12"/>
  <c r="B400" i="12"/>
  <c r="C400" i="12"/>
  <c r="E400" i="12"/>
  <c r="F400" i="12"/>
  <c r="G400" i="12"/>
  <c r="J400" i="12"/>
  <c r="K400" i="12"/>
  <c r="L400" i="12"/>
  <c r="M400" i="12"/>
  <c r="N400" i="12"/>
  <c r="O400" i="12"/>
  <c r="P400" i="12"/>
  <c r="H400" i="12" s="1"/>
  <c r="Q400" i="12"/>
  <c r="I400" i="12" s="1"/>
  <c r="R400" i="12"/>
  <c r="S400" i="12"/>
  <c r="T400" i="12"/>
  <c r="U400" i="12"/>
  <c r="V400" i="12"/>
  <c r="W400" i="12"/>
  <c r="X400" i="12"/>
  <c r="Y400" i="12"/>
  <c r="Z400" i="12"/>
  <c r="AA400" i="12"/>
  <c r="AB400" i="12"/>
  <c r="A401" i="12"/>
  <c r="B401" i="12"/>
  <c r="C401" i="12"/>
  <c r="E401" i="12"/>
  <c r="F401" i="12"/>
  <c r="G401" i="12"/>
  <c r="J401" i="12"/>
  <c r="K401" i="12"/>
  <c r="L401" i="12"/>
  <c r="M401" i="12"/>
  <c r="N401" i="12"/>
  <c r="O401" i="12"/>
  <c r="P401" i="12"/>
  <c r="H401" i="12" s="1"/>
  <c r="Q401" i="12"/>
  <c r="I401" i="12" s="1"/>
  <c r="R401" i="12"/>
  <c r="S401" i="12"/>
  <c r="T401" i="12"/>
  <c r="U401" i="12"/>
  <c r="V401" i="12"/>
  <c r="W401" i="12"/>
  <c r="X401" i="12"/>
  <c r="Y401" i="12"/>
  <c r="Z401" i="12"/>
  <c r="AA401" i="12"/>
  <c r="AB401" i="12"/>
  <c r="A403" i="12"/>
  <c r="B403" i="12"/>
  <c r="C403" i="12"/>
  <c r="E403" i="12"/>
  <c r="F403" i="12"/>
  <c r="G403" i="12"/>
  <c r="J403" i="12"/>
  <c r="K403" i="12"/>
  <c r="L403" i="12"/>
  <c r="M403" i="12"/>
  <c r="N403" i="12"/>
  <c r="O403" i="12"/>
  <c r="P403" i="12"/>
  <c r="H403" i="12" s="1"/>
  <c r="Q403" i="12"/>
  <c r="I403" i="12" s="1"/>
  <c r="R403" i="12"/>
  <c r="S403" i="12"/>
  <c r="T403" i="12"/>
  <c r="U403" i="12"/>
  <c r="V403" i="12"/>
  <c r="W403" i="12"/>
  <c r="X403" i="12"/>
  <c r="Y403" i="12"/>
  <c r="Z403" i="12"/>
  <c r="AA403" i="12"/>
  <c r="AB403" i="12"/>
  <c r="A404" i="12"/>
  <c r="B404" i="12"/>
  <c r="C404" i="12"/>
  <c r="E404" i="12"/>
  <c r="F404" i="12"/>
  <c r="G404" i="12"/>
  <c r="J404" i="12"/>
  <c r="K404" i="12"/>
  <c r="L404" i="12"/>
  <c r="M404" i="12"/>
  <c r="N404" i="12"/>
  <c r="O404" i="12"/>
  <c r="P404" i="12"/>
  <c r="H404" i="12" s="1"/>
  <c r="Q404" i="12"/>
  <c r="I404" i="12" s="1"/>
  <c r="R404" i="12"/>
  <c r="S404" i="12"/>
  <c r="T404" i="12"/>
  <c r="U404" i="12"/>
  <c r="V404" i="12"/>
  <c r="W404" i="12"/>
  <c r="X404" i="12"/>
  <c r="Y404" i="12"/>
  <c r="Z404" i="12"/>
  <c r="AA404" i="12"/>
  <c r="AB404" i="12"/>
  <c r="A405" i="12"/>
  <c r="B405" i="12"/>
  <c r="C405" i="12"/>
  <c r="E405" i="12"/>
  <c r="F405" i="12"/>
  <c r="G405" i="12"/>
  <c r="J405" i="12"/>
  <c r="K405" i="12"/>
  <c r="L405" i="12"/>
  <c r="M405" i="12"/>
  <c r="N405" i="12"/>
  <c r="O405" i="12"/>
  <c r="P405" i="12"/>
  <c r="H405" i="12" s="1"/>
  <c r="Q405" i="12"/>
  <c r="I405" i="12" s="1"/>
  <c r="R405" i="12"/>
  <c r="S405" i="12"/>
  <c r="T405" i="12"/>
  <c r="U405" i="12"/>
  <c r="V405" i="12"/>
  <c r="W405" i="12"/>
  <c r="X405" i="12"/>
  <c r="Y405" i="12"/>
  <c r="Z405" i="12"/>
  <c r="AA405" i="12"/>
  <c r="AB405" i="12"/>
  <c r="A406" i="12"/>
  <c r="B406" i="12"/>
  <c r="C406" i="12"/>
  <c r="E406" i="12"/>
  <c r="F406" i="12"/>
  <c r="G406" i="12"/>
  <c r="J406" i="12"/>
  <c r="K406" i="12"/>
  <c r="L406" i="12"/>
  <c r="M406" i="12"/>
  <c r="N406" i="12"/>
  <c r="O406" i="12"/>
  <c r="P406" i="12"/>
  <c r="H406" i="12" s="1"/>
  <c r="Q406" i="12"/>
  <c r="I406" i="12" s="1"/>
  <c r="R406" i="12"/>
  <c r="S406" i="12"/>
  <c r="T406" i="12"/>
  <c r="U406" i="12"/>
  <c r="V406" i="12"/>
  <c r="W406" i="12"/>
  <c r="X406" i="12"/>
  <c r="Y406" i="12"/>
  <c r="Z406" i="12"/>
  <c r="AA406" i="12"/>
  <c r="AB406" i="12"/>
  <c r="A407" i="12"/>
  <c r="B407" i="12"/>
  <c r="C407" i="12"/>
  <c r="E407" i="12"/>
  <c r="F407" i="12"/>
  <c r="G407" i="12"/>
  <c r="J407" i="12"/>
  <c r="K407" i="12"/>
  <c r="L407" i="12"/>
  <c r="M407" i="12"/>
  <c r="N407" i="12"/>
  <c r="O407" i="12"/>
  <c r="P407" i="12"/>
  <c r="H407" i="12" s="1"/>
  <c r="Q407" i="12"/>
  <c r="I407" i="12" s="1"/>
  <c r="R407" i="12"/>
  <c r="S407" i="12"/>
  <c r="T407" i="12"/>
  <c r="U407" i="12"/>
  <c r="V407" i="12"/>
  <c r="W407" i="12"/>
  <c r="X407" i="12"/>
  <c r="Y407" i="12"/>
  <c r="Z407" i="12"/>
  <c r="AA407" i="12"/>
  <c r="AB407" i="12"/>
  <c r="A408" i="12"/>
  <c r="B408" i="12"/>
  <c r="C408" i="12"/>
  <c r="E408" i="12"/>
  <c r="F408" i="12"/>
  <c r="G408" i="12"/>
  <c r="J408" i="12"/>
  <c r="K408" i="12"/>
  <c r="L408" i="12"/>
  <c r="M408" i="12"/>
  <c r="N408" i="12"/>
  <c r="O408" i="12"/>
  <c r="P408" i="12"/>
  <c r="H408" i="12" s="1"/>
  <c r="Q408" i="12"/>
  <c r="I408" i="12" s="1"/>
  <c r="R408" i="12"/>
  <c r="S408" i="12"/>
  <c r="T408" i="12"/>
  <c r="U408" i="12"/>
  <c r="V408" i="12"/>
  <c r="W408" i="12"/>
  <c r="X408" i="12"/>
  <c r="Y408" i="12"/>
  <c r="Z408" i="12"/>
  <c r="AA408" i="12"/>
  <c r="AB408" i="12"/>
  <c r="A411" i="12"/>
  <c r="B411" i="12"/>
  <c r="C411" i="12"/>
  <c r="E411" i="12"/>
  <c r="F411" i="12"/>
  <c r="G411" i="12"/>
  <c r="J411" i="12"/>
  <c r="K411" i="12"/>
  <c r="L411" i="12"/>
  <c r="M411" i="12"/>
  <c r="N411" i="12"/>
  <c r="O411" i="12"/>
  <c r="P411" i="12"/>
  <c r="H411" i="12" s="1"/>
  <c r="Q411" i="12"/>
  <c r="I411" i="12" s="1"/>
  <c r="R411" i="12"/>
  <c r="S411" i="12"/>
  <c r="T411" i="12"/>
  <c r="U411" i="12"/>
  <c r="V411" i="12"/>
  <c r="W411" i="12"/>
  <c r="X411" i="12"/>
  <c r="Y411" i="12"/>
  <c r="Z411" i="12"/>
  <c r="AA411" i="12"/>
  <c r="AB411" i="12"/>
  <c r="A414" i="12"/>
  <c r="B414" i="12"/>
  <c r="C414" i="12"/>
  <c r="E414" i="12"/>
  <c r="F414" i="12"/>
  <c r="G414" i="12"/>
  <c r="J414" i="12"/>
  <c r="K414" i="12"/>
  <c r="L414" i="12"/>
  <c r="M414" i="12"/>
  <c r="N414" i="12"/>
  <c r="O414" i="12"/>
  <c r="P414" i="12"/>
  <c r="H414" i="12" s="1"/>
  <c r="Q414" i="12"/>
  <c r="I414" i="12" s="1"/>
  <c r="R414" i="12"/>
  <c r="S414" i="12"/>
  <c r="T414" i="12"/>
  <c r="U414" i="12"/>
  <c r="V414" i="12"/>
  <c r="W414" i="12"/>
  <c r="X414" i="12"/>
  <c r="Y414" i="12"/>
  <c r="Z414" i="12"/>
  <c r="AA414" i="12"/>
  <c r="AB414" i="12"/>
  <c r="A415" i="12"/>
  <c r="B415" i="12"/>
  <c r="C415" i="12"/>
  <c r="E415" i="12"/>
  <c r="F415" i="12"/>
  <c r="G415" i="12"/>
  <c r="J415" i="12"/>
  <c r="K415" i="12"/>
  <c r="L415" i="12"/>
  <c r="M415" i="12"/>
  <c r="N415" i="12"/>
  <c r="O415" i="12"/>
  <c r="P415" i="12"/>
  <c r="H415" i="12" s="1"/>
  <c r="Q415" i="12"/>
  <c r="I415" i="12" s="1"/>
  <c r="R415" i="12"/>
  <c r="S415" i="12"/>
  <c r="T415" i="12"/>
  <c r="U415" i="12"/>
  <c r="V415" i="12"/>
  <c r="W415" i="12"/>
  <c r="X415" i="12"/>
  <c r="Y415" i="12"/>
  <c r="Z415" i="12"/>
  <c r="AA415" i="12"/>
  <c r="AB415" i="12"/>
  <c r="A416" i="12"/>
  <c r="B416" i="12"/>
  <c r="C416" i="12"/>
  <c r="E416" i="12"/>
  <c r="F416" i="12"/>
  <c r="G416" i="12"/>
  <c r="J416" i="12"/>
  <c r="K416" i="12"/>
  <c r="L416" i="12"/>
  <c r="M416" i="12"/>
  <c r="N416" i="12"/>
  <c r="O416" i="12"/>
  <c r="P416" i="12"/>
  <c r="H416" i="12" s="1"/>
  <c r="Q416" i="12"/>
  <c r="I416" i="12" s="1"/>
  <c r="R416" i="12"/>
  <c r="S416" i="12"/>
  <c r="T416" i="12"/>
  <c r="U416" i="12"/>
  <c r="V416" i="12"/>
  <c r="W416" i="12"/>
  <c r="X416" i="12"/>
  <c r="Y416" i="12"/>
  <c r="Z416" i="12"/>
  <c r="AA416" i="12"/>
  <c r="AB416" i="12"/>
  <c r="A417" i="12"/>
  <c r="B417" i="12"/>
  <c r="C417" i="12"/>
  <c r="E417" i="12"/>
  <c r="F417" i="12"/>
  <c r="G417" i="12"/>
  <c r="J417" i="12"/>
  <c r="K417" i="12"/>
  <c r="L417" i="12"/>
  <c r="M417" i="12"/>
  <c r="N417" i="12"/>
  <c r="O417" i="12"/>
  <c r="P417" i="12"/>
  <c r="H417" i="12" s="1"/>
  <c r="Q417" i="12"/>
  <c r="I417" i="12" s="1"/>
  <c r="R417" i="12"/>
  <c r="S417" i="12"/>
  <c r="T417" i="12"/>
  <c r="U417" i="12"/>
  <c r="V417" i="12"/>
  <c r="W417" i="12"/>
  <c r="X417" i="12"/>
  <c r="Y417" i="12"/>
  <c r="Z417" i="12"/>
  <c r="AA417" i="12"/>
  <c r="AB417" i="12"/>
  <c r="A418" i="12"/>
  <c r="B418" i="12"/>
  <c r="C418" i="12"/>
  <c r="E418" i="12"/>
  <c r="F418" i="12"/>
  <c r="G418" i="12"/>
  <c r="J418" i="12"/>
  <c r="K418" i="12"/>
  <c r="L418" i="12"/>
  <c r="M418" i="12"/>
  <c r="N418" i="12"/>
  <c r="O418" i="12"/>
  <c r="P418" i="12"/>
  <c r="H418" i="12" s="1"/>
  <c r="Q418" i="12"/>
  <c r="I418" i="12" s="1"/>
  <c r="R418" i="12"/>
  <c r="S418" i="12"/>
  <c r="T418" i="12"/>
  <c r="U418" i="12"/>
  <c r="V418" i="12"/>
  <c r="W418" i="12"/>
  <c r="X418" i="12"/>
  <c r="Y418" i="12"/>
  <c r="Z418" i="12"/>
  <c r="AA418" i="12"/>
  <c r="AB418" i="12"/>
  <c r="A420" i="12"/>
  <c r="B420" i="12"/>
  <c r="C420" i="12"/>
  <c r="E420" i="12"/>
  <c r="F420" i="12"/>
  <c r="G420" i="12"/>
  <c r="J420" i="12"/>
  <c r="K420" i="12"/>
  <c r="L420" i="12"/>
  <c r="M420" i="12"/>
  <c r="N420" i="12"/>
  <c r="O420" i="12"/>
  <c r="P420" i="12"/>
  <c r="H420" i="12" s="1"/>
  <c r="Q420" i="12"/>
  <c r="I420" i="12" s="1"/>
  <c r="R420" i="12"/>
  <c r="S420" i="12"/>
  <c r="T420" i="12"/>
  <c r="U420" i="12"/>
  <c r="V420" i="12"/>
  <c r="W420" i="12"/>
  <c r="X420" i="12"/>
  <c r="Y420" i="12"/>
  <c r="Z420" i="12"/>
  <c r="AA420" i="12"/>
  <c r="AB420" i="12"/>
  <c r="A422" i="12"/>
  <c r="B422" i="12"/>
  <c r="C422" i="12"/>
  <c r="E422" i="12"/>
  <c r="F422" i="12"/>
  <c r="G422" i="12"/>
  <c r="J422" i="12"/>
  <c r="K422" i="12"/>
  <c r="L422" i="12"/>
  <c r="M422" i="12"/>
  <c r="N422" i="12"/>
  <c r="O422" i="12"/>
  <c r="P422" i="12"/>
  <c r="H422" i="12" s="1"/>
  <c r="Q422" i="12"/>
  <c r="I422" i="12" s="1"/>
  <c r="R422" i="12"/>
  <c r="S422" i="12"/>
  <c r="T422" i="12"/>
  <c r="U422" i="12"/>
  <c r="V422" i="12"/>
  <c r="W422" i="12"/>
  <c r="X422" i="12"/>
  <c r="Y422" i="12"/>
  <c r="Z422" i="12"/>
  <c r="AA422" i="12"/>
  <c r="AB422" i="12"/>
  <c r="A425" i="12"/>
  <c r="B425" i="12"/>
  <c r="C425" i="12"/>
  <c r="E425" i="12"/>
  <c r="F425" i="12"/>
  <c r="G425" i="12"/>
  <c r="J425" i="12"/>
  <c r="K425" i="12"/>
  <c r="L425" i="12"/>
  <c r="M425" i="12"/>
  <c r="N425" i="12"/>
  <c r="O425" i="12"/>
  <c r="P425" i="12"/>
  <c r="H425" i="12" s="1"/>
  <c r="Q425" i="12"/>
  <c r="I425" i="12" s="1"/>
  <c r="R425" i="12"/>
  <c r="S425" i="12"/>
  <c r="T425" i="12"/>
  <c r="U425" i="12"/>
  <c r="V425" i="12"/>
  <c r="W425" i="12"/>
  <c r="X425" i="12"/>
  <c r="Y425" i="12"/>
  <c r="Z425" i="12"/>
  <c r="AA425" i="12"/>
  <c r="AB425" i="12"/>
  <c r="A426" i="12"/>
  <c r="B426" i="12"/>
  <c r="C426" i="12"/>
  <c r="E426" i="12"/>
  <c r="F426" i="12"/>
  <c r="G426" i="12"/>
  <c r="J426" i="12"/>
  <c r="K426" i="12"/>
  <c r="L426" i="12"/>
  <c r="M426" i="12"/>
  <c r="N426" i="12"/>
  <c r="O426" i="12"/>
  <c r="P426" i="12"/>
  <c r="H426" i="12" s="1"/>
  <c r="Q426" i="12"/>
  <c r="I426" i="12" s="1"/>
  <c r="R426" i="12"/>
  <c r="S426" i="12"/>
  <c r="T426" i="12"/>
  <c r="U426" i="12"/>
  <c r="V426" i="12"/>
  <c r="W426" i="12"/>
  <c r="X426" i="12"/>
  <c r="Y426" i="12"/>
  <c r="Z426" i="12"/>
  <c r="AA426" i="12"/>
  <c r="AB426" i="12"/>
  <c r="A427" i="12"/>
  <c r="B427" i="12"/>
  <c r="C427" i="12"/>
  <c r="E427" i="12"/>
  <c r="F427" i="12"/>
  <c r="G427" i="12"/>
  <c r="J427" i="12"/>
  <c r="K427" i="12"/>
  <c r="L427" i="12"/>
  <c r="M427" i="12"/>
  <c r="N427" i="12"/>
  <c r="O427" i="12"/>
  <c r="P427" i="12"/>
  <c r="H427" i="12" s="1"/>
  <c r="Q427" i="12"/>
  <c r="I427" i="12" s="1"/>
  <c r="R427" i="12"/>
  <c r="S427" i="12"/>
  <c r="T427" i="12"/>
  <c r="U427" i="12"/>
  <c r="V427" i="12"/>
  <c r="W427" i="12"/>
  <c r="X427" i="12"/>
  <c r="Y427" i="12"/>
  <c r="Z427" i="12"/>
  <c r="AA427" i="12"/>
  <c r="AB427" i="12"/>
  <c r="A429" i="12"/>
  <c r="B429" i="12"/>
  <c r="C429" i="12"/>
  <c r="E429" i="12"/>
  <c r="F429" i="12"/>
  <c r="G429" i="12"/>
  <c r="J429" i="12"/>
  <c r="K429" i="12"/>
  <c r="L429" i="12"/>
  <c r="M429" i="12"/>
  <c r="N429" i="12"/>
  <c r="O429" i="12"/>
  <c r="P429" i="12"/>
  <c r="H429" i="12" s="1"/>
  <c r="Q429" i="12"/>
  <c r="I429" i="12" s="1"/>
  <c r="R429" i="12"/>
  <c r="S429" i="12"/>
  <c r="T429" i="12"/>
  <c r="U429" i="12"/>
  <c r="V429" i="12"/>
  <c r="W429" i="12"/>
  <c r="X429" i="12"/>
  <c r="Y429" i="12"/>
  <c r="Z429" i="12"/>
  <c r="AA429" i="12"/>
  <c r="AB429" i="12"/>
  <c r="A430" i="12"/>
  <c r="B430" i="12"/>
  <c r="C430" i="12"/>
  <c r="E430" i="12"/>
  <c r="F430" i="12"/>
  <c r="G430" i="12"/>
  <c r="J430" i="12"/>
  <c r="K430" i="12"/>
  <c r="L430" i="12"/>
  <c r="M430" i="12"/>
  <c r="N430" i="12"/>
  <c r="O430" i="12"/>
  <c r="P430" i="12"/>
  <c r="H430" i="12" s="1"/>
  <c r="Q430" i="12"/>
  <c r="I430" i="12" s="1"/>
  <c r="R430" i="12"/>
  <c r="S430" i="12"/>
  <c r="T430" i="12"/>
  <c r="U430" i="12"/>
  <c r="V430" i="12"/>
  <c r="W430" i="12"/>
  <c r="X430" i="12"/>
  <c r="Y430" i="12"/>
  <c r="Z430" i="12"/>
  <c r="AA430" i="12"/>
  <c r="AB430" i="12"/>
  <c r="A431" i="12"/>
  <c r="B431" i="12"/>
  <c r="C431" i="12"/>
  <c r="E431" i="12"/>
  <c r="F431" i="12"/>
  <c r="G431" i="12"/>
  <c r="J431" i="12"/>
  <c r="K431" i="12"/>
  <c r="L431" i="12"/>
  <c r="M431" i="12"/>
  <c r="N431" i="12"/>
  <c r="O431" i="12"/>
  <c r="P431" i="12"/>
  <c r="H431" i="12" s="1"/>
  <c r="Q431" i="12"/>
  <c r="I431" i="12" s="1"/>
  <c r="R431" i="12"/>
  <c r="S431" i="12"/>
  <c r="T431" i="12"/>
  <c r="U431" i="12"/>
  <c r="V431" i="12"/>
  <c r="W431" i="12"/>
  <c r="X431" i="12"/>
  <c r="Y431" i="12"/>
  <c r="Z431" i="12"/>
  <c r="AA431" i="12"/>
  <c r="AB431" i="12"/>
  <c r="A432" i="12"/>
  <c r="B432" i="12"/>
  <c r="C432" i="12"/>
  <c r="E432" i="12"/>
  <c r="F432" i="12"/>
  <c r="G432" i="12"/>
  <c r="J432" i="12"/>
  <c r="K432" i="12"/>
  <c r="L432" i="12"/>
  <c r="M432" i="12"/>
  <c r="N432" i="12"/>
  <c r="O432" i="12"/>
  <c r="P432" i="12"/>
  <c r="H432" i="12" s="1"/>
  <c r="Q432" i="12"/>
  <c r="I432" i="12" s="1"/>
  <c r="R432" i="12"/>
  <c r="S432" i="12"/>
  <c r="T432" i="12"/>
  <c r="U432" i="12"/>
  <c r="V432" i="12"/>
  <c r="W432" i="12"/>
  <c r="X432" i="12"/>
  <c r="Y432" i="12"/>
  <c r="Z432" i="12"/>
  <c r="AA432" i="12"/>
  <c r="AB432" i="12"/>
  <c r="A433" i="12"/>
  <c r="B433" i="12"/>
  <c r="C433" i="12"/>
  <c r="E433" i="12"/>
  <c r="F433" i="12"/>
  <c r="G433" i="12"/>
  <c r="J433" i="12"/>
  <c r="K433" i="12"/>
  <c r="L433" i="12"/>
  <c r="M433" i="12"/>
  <c r="N433" i="12"/>
  <c r="O433" i="12"/>
  <c r="P433" i="12"/>
  <c r="H433" i="12" s="1"/>
  <c r="Q433" i="12"/>
  <c r="I433" i="12" s="1"/>
  <c r="R433" i="12"/>
  <c r="S433" i="12"/>
  <c r="T433" i="12"/>
  <c r="U433" i="12"/>
  <c r="V433" i="12"/>
  <c r="W433" i="12"/>
  <c r="X433" i="12"/>
  <c r="Y433" i="12"/>
  <c r="Z433" i="12"/>
  <c r="AA433" i="12"/>
  <c r="AB433" i="12"/>
  <c r="A434" i="12"/>
  <c r="B434" i="12"/>
  <c r="C434" i="12"/>
  <c r="E434" i="12"/>
  <c r="F434" i="12"/>
  <c r="G434" i="12"/>
  <c r="J434" i="12"/>
  <c r="K434" i="12"/>
  <c r="L434" i="12"/>
  <c r="M434" i="12"/>
  <c r="N434" i="12"/>
  <c r="O434" i="12"/>
  <c r="P434" i="12"/>
  <c r="H434" i="12" s="1"/>
  <c r="Q434" i="12"/>
  <c r="I434" i="12" s="1"/>
  <c r="R434" i="12"/>
  <c r="S434" i="12"/>
  <c r="T434" i="12"/>
  <c r="U434" i="12"/>
  <c r="V434" i="12"/>
  <c r="W434" i="12"/>
  <c r="X434" i="12"/>
  <c r="Y434" i="12"/>
  <c r="Z434" i="12"/>
  <c r="AA434" i="12"/>
  <c r="AB434" i="12"/>
  <c r="A435" i="12"/>
  <c r="B435" i="12"/>
  <c r="C435" i="12"/>
  <c r="E435" i="12"/>
  <c r="F435" i="12"/>
  <c r="G435" i="12"/>
  <c r="J435" i="12"/>
  <c r="K435" i="12"/>
  <c r="L435" i="12"/>
  <c r="M435" i="12"/>
  <c r="N435" i="12"/>
  <c r="O435" i="12"/>
  <c r="P435" i="12"/>
  <c r="H435" i="12" s="1"/>
  <c r="Q435" i="12"/>
  <c r="I435" i="12" s="1"/>
  <c r="R435" i="12"/>
  <c r="S435" i="12"/>
  <c r="T435" i="12"/>
  <c r="U435" i="12"/>
  <c r="V435" i="12"/>
  <c r="W435" i="12"/>
  <c r="X435" i="12"/>
  <c r="Y435" i="12"/>
  <c r="Z435" i="12"/>
  <c r="AA435" i="12"/>
  <c r="AB435" i="12"/>
  <c r="A436" i="12"/>
  <c r="B436" i="12"/>
  <c r="C436" i="12"/>
  <c r="E436" i="12"/>
  <c r="F436" i="12"/>
  <c r="G436" i="12"/>
  <c r="J436" i="12"/>
  <c r="K436" i="12"/>
  <c r="L436" i="12"/>
  <c r="M436" i="12"/>
  <c r="N436" i="12"/>
  <c r="O436" i="12"/>
  <c r="P436" i="12"/>
  <c r="H436" i="12" s="1"/>
  <c r="Q436" i="12"/>
  <c r="I436" i="12" s="1"/>
  <c r="R436" i="12"/>
  <c r="S436" i="12"/>
  <c r="T436" i="12"/>
  <c r="U436" i="12"/>
  <c r="V436" i="12"/>
  <c r="W436" i="12"/>
  <c r="X436" i="12"/>
  <c r="Y436" i="12"/>
  <c r="Z436" i="12"/>
  <c r="AA436" i="12"/>
  <c r="AB436" i="12"/>
  <c r="A437" i="12"/>
  <c r="B437" i="12"/>
  <c r="C437" i="12"/>
  <c r="E437" i="12"/>
  <c r="F437" i="12"/>
  <c r="G437" i="12"/>
  <c r="J437" i="12"/>
  <c r="K437" i="12"/>
  <c r="L437" i="12"/>
  <c r="M437" i="12"/>
  <c r="N437" i="12"/>
  <c r="O437" i="12"/>
  <c r="P437" i="12"/>
  <c r="H437" i="12" s="1"/>
  <c r="Q437" i="12"/>
  <c r="I437" i="12" s="1"/>
  <c r="R437" i="12"/>
  <c r="S437" i="12"/>
  <c r="T437" i="12"/>
  <c r="U437" i="12"/>
  <c r="V437" i="12"/>
  <c r="W437" i="12"/>
  <c r="X437" i="12"/>
  <c r="Y437" i="12"/>
  <c r="Z437" i="12"/>
  <c r="AA437" i="12"/>
  <c r="AB437" i="12"/>
  <c r="A438" i="12"/>
  <c r="B438" i="12"/>
  <c r="C438" i="12"/>
  <c r="E438" i="12"/>
  <c r="F438" i="12"/>
  <c r="G438" i="12"/>
  <c r="J438" i="12"/>
  <c r="K438" i="12"/>
  <c r="L438" i="12"/>
  <c r="M438" i="12"/>
  <c r="N438" i="12"/>
  <c r="O438" i="12"/>
  <c r="P438" i="12"/>
  <c r="H438" i="12" s="1"/>
  <c r="Q438" i="12"/>
  <c r="I438" i="12" s="1"/>
  <c r="R438" i="12"/>
  <c r="S438" i="12"/>
  <c r="T438" i="12"/>
  <c r="U438" i="12"/>
  <c r="V438" i="12"/>
  <c r="W438" i="12"/>
  <c r="X438" i="12"/>
  <c r="Y438" i="12"/>
  <c r="Z438" i="12"/>
  <c r="AA438" i="12"/>
  <c r="AB438" i="12"/>
  <c r="A439" i="12"/>
  <c r="B439" i="12"/>
  <c r="C439" i="12"/>
  <c r="E439" i="12"/>
  <c r="F439" i="12"/>
  <c r="G439" i="12"/>
  <c r="J439" i="12"/>
  <c r="K439" i="12"/>
  <c r="L439" i="12"/>
  <c r="M439" i="12"/>
  <c r="N439" i="12"/>
  <c r="O439" i="12"/>
  <c r="P439" i="12"/>
  <c r="H439" i="12" s="1"/>
  <c r="Q439" i="12"/>
  <c r="I439" i="12" s="1"/>
  <c r="R439" i="12"/>
  <c r="S439" i="12"/>
  <c r="T439" i="12"/>
  <c r="U439" i="12"/>
  <c r="V439" i="12"/>
  <c r="W439" i="12"/>
  <c r="X439" i="12"/>
  <c r="Y439" i="12"/>
  <c r="Z439" i="12"/>
  <c r="AA439" i="12"/>
  <c r="AB439" i="12"/>
  <c r="A440" i="12"/>
  <c r="B440" i="12"/>
  <c r="C440" i="12"/>
  <c r="E440" i="12"/>
  <c r="F440" i="12"/>
  <c r="G440" i="12"/>
  <c r="J440" i="12"/>
  <c r="K440" i="12"/>
  <c r="L440" i="12"/>
  <c r="M440" i="12"/>
  <c r="N440" i="12"/>
  <c r="O440" i="12"/>
  <c r="P440" i="12"/>
  <c r="H440" i="12" s="1"/>
  <c r="Q440" i="12"/>
  <c r="I440" i="12" s="1"/>
  <c r="R440" i="12"/>
  <c r="S440" i="12"/>
  <c r="T440" i="12"/>
  <c r="U440" i="12"/>
  <c r="V440" i="12"/>
  <c r="W440" i="12"/>
  <c r="X440" i="12"/>
  <c r="Y440" i="12"/>
  <c r="Z440" i="12"/>
  <c r="AA440" i="12"/>
  <c r="AB440" i="12"/>
  <c r="A442" i="12"/>
  <c r="B442" i="12"/>
  <c r="C442" i="12"/>
  <c r="E442" i="12"/>
  <c r="F442" i="12"/>
  <c r="G442" i="12"/>
  <c r="J442" i="12"/>
  <c r="K442" i="12"/>
  <c r="L442" i="12"/>
  <c r="M442" i="12"/>
  <c r="N442" i="12"/>
  <c r="O442" i="12"/>
  <c r="P442" i="12"/>
  <c r="H442" i="12" s="1"/>
  <c r="Q442" i="12"/>
  <c r="I442" i="12" s="1"/>
  <c r="R442" i="12"/>
  <c r="S442" i="12"/>
  <c r="T442" i="12"/>
  <c r="U442" i="12"/>
  <c r="V442" i="12"/>
  <c r="W442" i="12"/>
  <c r="X442" i="12"/>
  <c r="Y442" i="12"/>
  <c r="Z442" i="12"/>
  <c r="AA442" i="12"/>
  <c r="AB442" i="12"/>
  <c r="A444" i="12"/>
  <c r="B444" i="12"/>
  <c r="C444" i="12"/>
  <c r="E444" i="12"/>
  <c r="F444" i="12"/>
  <c r="G444" i="12"/>
  <c r="J444" i="12"/>
  <c r="K444" i="12"/>
  <c r="L444" i="12"/>
  <c r="M444" i="12"/>
  <c r="N444" i="12"/>
  <c r="O444" i="12"/>
  <c r="P444" i="12"/>
  <c r="H444" i="12" s="1"/>
  <c r="Q444" i="12"/>
  <c r="I444" i="12" s="1"/>
  <c r="R444" i="12"/>
  <c r="S444" i="12"/>
  <c r="T444" i="12"/>
  <c r="U444" i="12"/>
  <c r="V444" i="12"/>
  <c r="W444" i="12"/>
  <c r="X444" i="12"/>
  <c r="Y444" i="12"/>
  <c r="Z444" i="12"/>
  <c r="AA444" i="12"/>
  <c r="AB444" i="12"/>
  <c r="A445" i="12"/>
  <c r="B445" i="12"/>
  <c r="C445" i="12"/>
  <c r="E445" i="12"/>
  <c r="F445" i="12"/>
  <c r="G445" i="12"/>
  <c r="J445" i="12"/>
  <c r="K445" i="12"/>
  <c r="L445" i="12"/>
  <c r="M445" i="12"/>
  <c r="N445" i="12"/>
  <c r="O445" i="12"/>
  <c r="P445" i="12"/>
  <c r="H445" i="12" s="1"/>
  <c r="Q445" i="12"/>
  <c r="I445" i="12" s="1"/>
  <c r="R445" i="12"/>
  <c r="S445" i="12"/>
  <c r="T445" i="12"/>
  <c r="U445" i="12"/>
  <c r="V445" i="12"/>
  <c r="W445" i="12"/>
  <c r="X445" i="12"/>
  <c r="Y445" i="12"/>
  <c r="Z445" i="12"/>
  <c r="AA445" i="12"/>
  <c r="AB445" i="12"/>
  <c r="A446" i="12"/>
  <c r="B446" i="12"/>
  <c r="C446" i="12"/>
  <c r="E446" i="12"/>
  <c r="F446" i="12"/>
  <c r="G446" i="12"/>
  <c r="J446" i="12"/>
  <c r="K446" i="12"/>
  <c r="L446" i="12"/>
  <c r="M446" i="12"/>
  <c r="N446" i="12"/>
  <c r="O446" i="12"/>
  <c r="P446" i="12"/>
  <c r="H446" i="12" s="1"/>
  <c r="Q446" i="12"/>
  <c r="I446" i="12" s="1"/>
  <c r="R446" i="12"/>
  <c r="S446" i="12"/>
  <c r="T446" i="12"/>
  <c r="U446" i="12"/>
  <c r="V446" i="12"/>
  <c r="W446" i="12"/>
  <c r="X446" i="12"/>
  <c r="Y446" i="12"/>
  <c r="Z446" i="12"/>
  <c r="AA446" i="12"/>
  <c r="AB446" i="12"/>
  <c r="A447" i="12"/>
  <c r="B447" i="12"/>
  <c r="C447" i="12"/>
  <c r="E447" i="12"/>
  <c r="F447" i="12"/>
  <c r="G447" i="12"/>
  <c r="J447" i="12"/>
  <c r="K447" i="12"/>
  <c r="L447" i="12"/>
  <c r="M447" i="12"/>
  <c r="N447" i="12"/>
  <c r="O447" i="12"/>
  <c r="P447" i="12"/>
  <c r="H447" i="12" s="1"/>
  <c r="Q447" i="12"/>
  <c r="I447" i="12" s="1"/>
  <c r="R447" i="12"/>
  <c r="S447" i="12"/>
  <c r="T447" i="12"/>
  <c r="U447" i="12"/>
  <c r="V447" i="12"/>
  <c r="W447" i="12"/>
  <c r="X447" i="12"/>
  <c r="Y447" i="12"/>
  <c r="Z447" i="12"/>
  <c r="AA447" i="12"/>
  <c r="AB447" i="12"/>
  <c r="A448" i="12"/>
  <c r="B448" i="12"/>
  <c r="C448" i="12"/>
  <c r="E448" i="12"/>
  <c r="F448" i="12"/>
  <c r="G448" i="12"/>
  <c r="J448" i="12"/>
  <c r="K448" i="12"/>
  <c r="L448" i="12"/>
  <c r="M448" i="12"/>
  <c r="N448" i="12"/>
  <c r="O448" i="12"/>
  <c r="P448" i="12"/>
  <c r="H448" i="12" s="1"/>
  <c r="Q448" i="12"/>
  <c r="I448" i="12" s="1"/>
  <c r="R448" i="12"/>
  <c r="S448" i="12"/>
  <c r="T448" i="12"/>
  <c r="U448" i="12"/>
  <c r="V448" i="12"/>
  <c r="W448" i="12"/>
  <c r="X448" i="12"/>
  <c r="Y448" i="12"/>
  <c r="Z448" i="12"/>
  <c r="AA448" i="12"/>
  <c r="AB448" i="12"/>
  <c r="A449" i="12"/>
  <c r="B449" i="12"/>
  <c r="C449" i="12"/>
  <c r="E449" i="12"/>
  <c r="F449" i="12"/>
  <c r="G449" i="12"/>
  <c r="J449" i="12"/>
  <c r="K449" i="12"/>
  <c r="L449" i="12"/>
  <c r="M449" i="12"/>
  <c r="N449" i="12"/>
  <c r="O449" i="12"/>
  <c r="P449" i="12"/>
  <c r="H449" i="12" s="1"/>
  <c r="Q449" i="12"/>
  <c r="I449" i="12" s="1"/>
  <c r="R449" i="12"/>
  <c r="S449" i="12"/>
  <c r="T449" i="12"/>
  <c r="U449" i="12"/>
  <c r="V449" i="12"/>
  <c r="W449" i="12"/>
  <c r="X449" i="12"/>
  <c r="Y449" i="12"/>
  <c r="Z449" i="12"/>
  <c r="AA449" i="12"/>
  <c r="AB449" i="12"/>
  <c r="A450" i="12"/>
  <c r="B450" i="12"/>
  <c r="C450" i="12"/>
  <c r="E450" i="12"/>
  <c r="F450" i="12"/>
  <c r="G450" i="12"/>
  <c r="J450" i="12"/>
  <c r="K450" i="12"/>
  <c r="L450" i="12"/>
  <c r="M450" i="12"/>
  <c r="N450" i="12"/>
  <c r="O450" i="12"/>
  <c r="P450" i="12"/>
  <c r="H450" i="12" s="1"/>
  <c r="Q450" i="12"/>
  <c r="I450" i="12" s="1"/>
  <c r="R450" i="12"/>
  <c r="S450" i="12"/>
  <c r="T450" i="12"/>
  <c r="U450" i="12"/>
  <c r="V450" i="12"/>
  <c r="W450" i="12"/>
  <c r="X450" i="12"/>
  <c r="Y450" i="12"/>
  <c r="Z450" i="12"/>
  <c r="AA450" i="12"/>
  <c r="AB450" i="12"/>
  <c r="A451" i="12"/>
  <c r="B451" i="12"/>
  <c r="C451" i="12"/>
  <c r="E451" i="12"/>
  <c r="F451" i="12"/>
  <c r="G451" i="12"/>
  <c r="J451" i="12"/>
  <c r="K451" i="12"/>
  <c r="L451" i="12"/>
  <c r="M451" i="12"/>
  <c r="N451" i="12"/>
  <c r="O451" i="12"/>
  <c r="P451" i="12"/>
  <c r="H451" i="12" s="1"/>
  <c r="Q451" i="12"/>
  <c r="I451" i="12" s="1"/>
  <c r="R451" i="12"/>
  <c r="S451" i="12"/>
  <c r="T451" i="12"/>
  <c r="U451" i="12"/>
  <c r="V451" i="12"/>
  <c r="W451" i="12"/>
  <c r="X451" i="12"/>
  <c r="Y451" i="12"/>
  <c r="Z451" i="12"/>
  <c r="AA451" i="12"/>
  <c r="AB451" i="12"/>
  <c r="A452" i="12"/>
  <c r="B452" i="12"/>
  <c r="C452" i="12"/>
  <c r="E452" i="12"/>
  <c r="F452" i="12"/>
  <c r="G452" i="12"/>
  <c r="H452" i="12"/>
  <c r="J452" i="12"/>
  <c r="K452" i="12"/>
  <c r="L452" i="12"/>
  <c r="M452" i="12"/>
  <c r="N452" i="12"/>
  <c r="O452" i="12"/>
  <c r="P452" i="12"/>
  <c r="Q452" i="12"/>
  <c r="I452" i="12" s="1"/>
  <c r="R452" i="12"/>
  <c r="S452" i="12"/>
  <c r="T452" i="12"/>
  <c r="U452" i="12"/>
  <c r="V452" i="12"/>
  <c r="W452" i="12"/>
  <c r="X452" i="12"/>
  <c r="Y452" i="12"/>
  <c r="Z452" i="12"/>
  <c r="AA452" i="12"/>
  <c r="AB452" i="12"/>
  <c r="A453" i="12"/>
  <c r="B453" i="12"/>
  <c r="C453" i="12"/>
  <c r="E453" i="12"/>
  <c r="F453" i="12"/>
  <c r="G453" i="12"/>
  <c r="J453" i="12"/>
  <c r="K453" i="12"/>
  <c r="L453" i="12"/>
  <c r="M453" i="12"/>
  <c r="N453" i="12"/>
  <c r="O453" i="12"/>
  <c r="P453" i="12"/>
  <c r="H453" i="12" s="1"/>
  <c r="Q453" i="12"/>
  <c r="I453" i="12" s="1"/>
  <c r="R453" i="12"/>
  <c r="S453" i="12"/>
  <c r="T453" i="12"/>
  <c r="U453" i="12"/>
  <c r="V453" i="12"/>
  <c r="W453" i="12"/>
  <c r="X453" i="12"/>
  <c r="Y453" i="12"/>
  <c r="Z453" i="12"/>
  <c r="AA453" i="12"/>
  <c r="AB453" i="12"/>
  <c r="A454" i="12"/>
  <c r="B454" i="12"/>
  <c r="C454" i="12"/>
  <c r="E454" i="12"/>
  <c r="F454" i="12"/>
  <c r="G454" i="12"/>
  <c r="J454" i="12"/>
  <c r="K454" i="12"/>
  <c r="L454" i="12"/>
  <c r="M454" i="12"/>
  <c r="N454" i="12"/>
  <c r="O454" i="12"/>
  <c r="P454" i="12"/>
  <c r="H454" i="12" s="1"/>
  <c r="Q454" i="12"/>
  <c r="I454" i="12" s="1"/>
  <c r="R454" i="12"/>
  <c r="S454" i="12"/>
  <c r="T454" i="12"/>
  <c r="U454" i="12"/>
  <c r="V454" i="12"/>
  <c r="W454" i="12"/>
  <c r="X454" i="12"/>
  <c r="Y454" i="12"/>
  <c r="Z454" i="12"/>
  <c r="AA454" i="12"/>
  <c r="AB454" i="12"/>
  <c r="A455" i="12"/>
  <c r="B455" i="12"/>
  <c r="C455" i="12"/>
  <c r="E455" i="12"/>
  <c r="F455" i="12"/>
  <c r="G455" i="12"/>
  <c r="J455" i="12"/>
  <c r="K455" i="12"/>
  <c r="L455" i="12"/>
  <c r="M455" i="12"/>
  <c r="N455" i="12"/>
  <c r="O455" i="12"/>
  <c r="P455" i="12"/>
  <c r="H455" i="12" s="1"/>
  <c r="Q455" i="12"/>
  <c r="I455" i="12" s="1"/>
  <c r="R455" i="12"/>
  <c r="S455" i="12"/>
  <c r="T455" i="12"/>
  <c r="U455" i="12"/>
  <c r="V455" i="12"/>
  <c r="W455" i="12"/>
  <c r="X455" i="12"/>
  <c r="Y455" i="12"/>
  <c r="Z455" i="12"/>
  <c r="AA455" i="12"/>
  <c r="AB455" i="12"/>
  <c r="A458" i="12"/>
  <c r="B458" i="12"/>
  <c r="C458" i="12"/>
  <c r="E458" i="12"/>
  <c r="F458" i="12"/>
  <c r="G458" i="12"/>
  <c r="J458" i="12"/>
  <c r="K458" i="12"/>
  <c r="L458" i="12"/>
  <c r="M458" i="12"/>
  <c r="N458" i="12"/>
  <c r="O458" i="12"/>
  <c r="P458" i="12"/>
  <c r="H458" i="12" s="1"/>
  <c r="Q458" i="12"/>
  <c r="I458" i="12" s="1"/>
  <c r="R458" i="12"/>
  <c r="S458" i="12"/>
  <c r="T458" i="12"/>
  <c r="U458" i="12"/>
  <c r="V458" i="12"/>
  <c r="W458" i="12"/>
  <c r="X458" i="12"/>
  <c r="Y458" i="12"/>
  <c r="Z458" i="12"/>
  <c r="AA458" i="12"/>
  <c r="AB458" i="12"/>
  <c r="A459" i="12"/>
  <c r="B459" i="12"/>
  <c r="C459" i="12"/>
  <c r="E459" i="12"/>
  <c r="F459" i="12"/>
  <c r="G459" i="12"/>
  <c r="J459" i="12"/>
  <c r="K459" i="12"/>
  <c r="L459" i="12"/>
  <c r="M459" i="12"/>
  <c r="N459" i="12"/>
  <c r="O459" i="12"/>
  <c r="P459" i="12"/>
  <c r="H459" i="12" s="1"/>
  <c r="Q459" i="12"/>
  <c r="I459" i="12" s="1"/>
  <c r="R459" i="12"/>
  <c r="S459" i="12"/>
  <c r="T459" i="12"/>
  <c r="U459" i="12"/>
  <c r="V459" i="12"/>
  <c r="W459" i="12"/>
  <c r="X459" i="12"/>
  <c r="Y459" i="12"/>
  <c r="Z459" i="12"/>
  <c r="AA459" i="12"/>
  <c r="AB459" i="12"/>
  <c r="A460" i="12"/>
  <c r="B460" i="12"/>
  <c r="C460" i="12"/>
  <c r="E460" i="12"/>
  <c r="F460" i="12"/>
  <c r="G460" i="12"/>
  <c r="J460" i="12"/>
  <c r="K460" i="12"/>
  <c r="L460" i="12"/>
  <c r="M460" i="12"/>
  <c r="N460" i="12"/>
  <c r="O460" i="12"/>
  <c r="P460" i="12"/>
  <c r="H460" i="12" s="1"/>
  <c r="Q460" i="12"/>
  <c r="I460" i="12" s="1"/>
  <c r="R460" i="12"/>
  <c r="S460" i="12"/>
  <c r="T460" i="12"/>
  <c r="U460" i="12"/>
  <c r="V460" i="12"/>
  <c r="W460" i="12"/>
  <c r="X460" i="12"/>
  <c r="Y460" i="12"/>
  <c r="Z460" i="12"/>
  <c r="AA460" i="12"/>
  <c r="AB460" i="12"/>
  <c r="A467" i="12"/>
  <c r="B467" i="12"/>
  <c r="C467" i="12"/>
  <c r="E467" i="12"/>
  <c r="F467" i="12"/>
  <c r="G467" i="12"/>
  <c r="J467" i="12"/>
  <c r="K467" i="12"/>
  <c r="L467" i="12"/>
  <c r="M467" i="12"/>
  <c r="N467" i="12"/>
  <c r="O467" i="12"/>
  <c r="P467" i="12"/>
  <c r="H467" i="12" s="1"/>
  <c r="Q467" i="12"/>
  <c r="I467" i="12" s="1"/>
  <c r="R467" i="12"/>
  <c r="S467" i="12"/>
  <c r="T467" i="12"/>
  <c r="U467" i="12"/>
  <c r="V467" i="12"/>
  <c r="W467" i="12"/>
  <c r="X467" i="12"/>
  <c r="Y467" i="12"/>
  <c r="Z467" i="12"/>
  <c r="AA467" i="12"/>
  <c r="AB467" i="12"/>
  <c r="A468" i="12"/>
  <c r="B468" i="12"/>
  <c r="C468" i="12"/>
  <c r="E468" i="12"/>
  <c r="F468" i="12"/>
  <c r="G468" i="12"/>
  <c r="J468" i="12"/>
  <c r="K468" i="12"/>
  <c r="L468" i="12"/>
  <c r="M468" i="12"/>
  <c r="N468" i="12"/>
  <c r="O468" i="12"/>
  <c r="P468" i="12"/>
  <c r="H468" i="12" s="1"/>
  <c r="Q468" i="12"/>
  <c r="I468" i="12" s="1"/>
  <c r="R468" i="12"/>
  <c r="S468" i="12"/>
  <c r="T468" i="12"/>
  <c r="U468" i="12"/>
  <c r="V468" i="12"/>
  <c r="W468" i="12"/>
  <c r="X468" i="12"/>
  <c r="Y468" i="12"/>
  <c r="Z468" i="12"/>
  <c r="AA468" i="12"/>
  <c r="AB468" i="12"/>
  <c r="A523" i="12"/>
  <c r="B523" i="12"/>
  <c r="C523" i="12"/>
  <c r="E523" i="12"/>
  <c r="F523" i="12"/>
  <c r="G523" i="12"/>
  <c r="J523" i="12"/>
  <c r="K523" i="12"/>
  <c r="L523" i="12"/>
  <c r="M523" i="12"/>
  <c r="N523" i="12"/>
  <c r="O523" i="12"/>
  <c r="P523" i="12"/>
  <c r="H523" i="12" s="1"/>
  <c r="Q523" i="12"/>
  <c r="I523" i="12" s="1"/>
  <c r="R523" i="12"/>
  <c r="S523" i="12"/>
  <c r="T523" i="12"/>
  <c r="U523" i="12"/>
  <c r="V523" i="12"/>
  <c r="W523" i="12"/>
  <c r="X523" i="12"/>
  <c r="Y523" i="12"/>
  <c r="Z523" i="12"/>
  <c r="AA523" i="12"/>
  <c r="AB523" i="12"/>
  <c r="A524" i="12"/>
  <c r="B524" i="12"/>
  <c r="C524" i="12"/>
  <c r="E524" i="12"/>
  <c r="F524" i="12"/>
  <c r="G524" i="12"/>
  <c r="J524" i="12"/>
  <c r="K524" i="12"/>
  <c r="L524" i="12"/>
  <c r="M524" i="12"/>
  <c r="N524" i="12"/>
  <c r="O524" i="12"/>
  <c r="P524" i="12"/>
  <c r="H524" i="12" s="1"/>
  <c r="Q524" i="12"/>
  <c r="I524" i="12" s="1"/>
  <c r="R524" i="12"/>
  <c r="S524" i="12"/>
  <c r="T524" i="12"/>
  <c r="U524" i="12"/>
  <c r="V524" i="12"/>
  <c r="W524" i="12"/>
  <c r="X524" i="12"/>
  <c r="Y524" i="12"/>
  <c r="Z524" i="12"/>
  <c r="AA524" i="12"/>
  <c r="AB524" i="12"/>
  <c r="A525" i="12"/>
  <c r="B525" i="12"/>
  <c r="C525" i="12"/>
  <c r="E525" i="12"/>
  <c r="F525" i="12"/>
  <c r="G525" i="12"/>
  <c r="J525" i="12"/>
  <c r="K525" i="12"/>
  <c r="L525" i="12"/>
  <c r="M525" i="12"/>
  <c r="N525" i="12"/>
  <c r="O525" i="12"/>
  <c r="P525" i="12"/>
  <c r="H525" i="12" s="1"/>
  <c r="Q525" i="12"/>
  <c r="I525" i="12" s="1"/>
  <c r="R525" i="12"/>
  <c r="S525" i="12"/>
  <c r="T525" i="12"/>
  <c r="U525" i="12"/>
  <c r="V525" i="12"/>
  <c r="W525" i="12"/>
  <c r="X525" i="12"/>
  <c r="Y525" i="12"/>
  <c r="Z525" i="12"/>
  <c r="AA525" i="12"/>
  <c r="AB525" i="12"/>
  <c r="A526" i="12"/>
  <c r="B526" i="12"/>
  <c r="C526" i="12"/>
  <c r="E526" i="12"/>
  <c r="F526" i="12"/>
  <c r="G526" i="12"/>
  <c r="J526" i="12"/>
  <c r="K526" i="12"/>
  <c r="L526" i="12"/>
  <c r="M526" i="12"/>
  <c r="N526" i="12"/>
  <c r="O526" i="12"/>
  <c r="P526" i="12"/>
  <c r="H526" i="12" s="1"/>
  <c r="Q526" i="12"/>
  <c r="I526" i="12" s="1"/>
  <c r="R526" i="12"/>
  <c r="S526" i="12"/>
  <c r="T526" i="12"/>
  <c r="U526" i="12"/>
  <c r="V526" i="12"/>
  <c r="W526" i="12"/>
  <c r="X526" i="12"/>
  <c r="Y526" i="12"/>
  <c r="Z526" i="12"/>
  <c r="AA526" i="12"/>
  <c r="AB526" i="12"/>
  <c r="A527" i="12"/>
  <c r="B527" i="12"/>
  <c r="C527" i="12"/>
  <c r="E527" i="12"/>
  <c r="F527" i="12"/>
  <c r="G527" i="12"/>
  <c r="J527" i="12"/>
  <c r="K527" i="12"/>
  <c r="L527" i="12"/>
  <c r="M527" i="12"/>
  <c r="N527" i="12"/>
  <c r="O527" i="12"/>
  <c r="P527" i="12"/>
  <c r="H527" i="12" s="1"/>
  <c r="Q527" i="12"/>
  <c r="I527" i="12" s="1"/>
  <c r="R527" i="12"/>
  <c r="S527" i="12"/>
  <c r="T527" i="12"/>
  <c r="U527" i="12"/>
  <c r="V527" i="12"/>
  <c r="W527" i="12"/>
  <c r="X527" i="12"/>
  <c r="Y527" i="12"/>
  <c r="Z527" i="12"/>
  <c r="AA527" i="12"/>
  <c r="AB527" i="12"/>
  <c r="A528" i="12"/>
  <c r="B528" i="12"/>
  <c r="C528" i="12"/>
  <c r="E528" i="12"/>
  <c r="F528" i="12"/>
  <c r="G528" i="12"/>
  <c r="J528" i="12"/>
  <c r="K528" i="12"/>
  <c r="L528" i="12"/>
  <c r="M528" i="12"/>
  <c r="N528" i="12"/>
  <c r="O528" i="12"/>
  <c r="P528" i="12"/>
  <c r="H528" i="12" s="1"/>
  <c r="Q528" i="12"/>
  <c r="I528" i="12" s="1"/>
  <c r="R528" i="12"/>
  <c r="S528" i="12"/>
  <c r="T528" i="12"/>
  <c r="U528" i="12"/>
  <c r="V528" i="12"/>
  <c r="W528" i="12"/>
  <c r="X528" i="12"/>
  <c r="Y528" i="12"/>
  <c r="Z528" i="12"/>
  <c r="AA528" i="12"/>
  <c r="AB528" i="12"/>
  <c r="A529" i="12"/>
  <c r="B529" i="12"/>
  <c r="C529" i="12"/>
  <c r="E529" i="12"/>
  <c r="F529" i="12"/>
  <c r="G529" i="12"/>
  <c r="J529" i="12"/>
  <c r="K529" i="12"/>
  <c r="L529" i="12"/>
  <c r="M529" i="12"/>
  <c r="N529" i="12"/>
  <c r="O529" i="12"/>
  <c r="P529" i="12"/>
  <c r="H529" i="12" s="1"/>
  <c r="Q529" i="12"/>
  <c r="I529" i="12" s="1"/>
  <c r="R529" i="12"/>
  <c r="S529" i="12"/>
  <c r="T529" i="12"/>
  <c r="U529" i="12"/>
  <c r="V529" i="12"/>
  <c r="W529" i="12"/>
  <c r="X529" i="12"/>
  <c r="Y529" i="12"/>
  <c r="Z529" i="12"/>
  <c r="AA529" i="12"/>
  <c r="AB529" i="12"/>
  <c r="A530" i="12"/>
  <c r="B530" i="12"/>
  <c r="C530" i="12"/>
  <c r="E530" i="12"/>
  <c r="F530" i="12"/>
  <c r="G530" i="12"/>
  <c r="J530" i="12"/>
  <c r="K530" i="12"/>
  <c r="L530" i="12"/>
  <c r="M530" i="12"/>
  <c r="N530" i="12"/>
  <c r="O530" i="12"/>
  <c r="P530" i="12"/>
  <c r="H530" i="12" s="1"/>
  <c r="Q530" i="12"/>
  <c r="I530" i="12" s="1"/>
  <c r="R530" i="12"/>
  <c r="S530" i="12"/>
  <c r="T530" i="12"/>
  <c r="U530" i="12"/>
  <c r="V530" i="12"/>
  <c r="W530" i="12"/>
  <c r="X530" i="12"/>
  <c r="Y530" i="12"/>
  <c r="Z530" i="12"/>
  <c r="AA530" i="12"/>
  <c r="AB530" i="12"/>
  <c r="A531" i="12"/>
  <c r="B531" i="12"/>
  <c r="C531" i="12"/>
  <c r="E531" i="12"/>
  <c r="F531" i="12"/>
  <c r="G531" i="12"/>
  <c r="J531" i="12"/>
  <c r="K531" i="12"/>
  <c r="L531" i="12"/>
  <c r="M531" i="12"/>
  <c r="N531" i="12"/>
  <c r="O531" i="12"/>
  <c r="P531" i="12"/>
  <c r="H531" i="12" s="1"/>
  <c r="Q531" i="12"/>
  <c r="I531" i="12" s="1"/>
  <c r="R531" i="12"/>
  <c r="S531" i="12"/>
  <c r="T531" i="12"/>
  <c r="U531" i="12"/>
  <c r="V531" i="12"/>
  <c r="W531" i="12"/>
  <c r="X531" i="12"/>
  <c r="Y531" i="12"/>
  <c r="Z531" i="12"/>
  <c r="AA531" i="12"/>
  <c r="AB531" i="12"/>
  <c r="A532" i="12"/>
  <c r="B532" i="12"/>
  <c r="C532" i="12"/>
  <c r="E532" i="12"/>
  <c r="F532" i="12"/>
  <c r="G532" i="12"/>
  <c r="J532" i="12"/>
  <c r="K532" i="12"/>
  <c r="L532" i="12"/>
  <c r="M532" i="12"/>
  <c r="N532" i="12"/>
  <c r="O532" i="12"/>
  <c r="P532" i="12"/>
  <c r="H532" i="12" s="1"/>
  <c r="Q532" i="12"/>
  <c r="I532" i="12" s="1"/>
  <c r="R532" i="12"/>
  <c r="S532" i="12"/>
  <c r="T532" i="12"/>
  <c r="U532" i="12"/>
  <c r="V532" i="12"/>
  <c r="W532" i="12"/>
  <c r="X532" i="12"/>
  <c r="Y532" i="12"/>
  <c r="Z532" i="12"/>
  <c r="AA532" i="12"/>
  <c r="AB532" i="12"/>
  <c r="A533" i="12"/>
  <c r="B533" i="12"/>
  <c r="C533" i="12"/>
  <c r="E533" i="12"/>
  <c r="F533" i="12"/>
  <c r="G533" i="12"/>
  <c r="J533" i="12"/>
  <c r="K533" i="12"/>
  <c r="L533" i="12"/>
  <c r="M533" i="12"/>
  <c r="N533" i="12"/>
  <c r="O533" i="12"/>
  <c r="P533" i="12"/>
  <c r="H533" i="12" s="1"/>
  <c r="Q533" i="12"/>
  <c r="I533" i="12" s="1"/>
  <c r="R533" i="12"/>
  <c r="S533" i="12"/>
  <c r="T533" i="12"/>
  <c r="U533" i="12"/>
  <c r="V533" i="12"/>
  <c r="W533" i="12"/>
  <c r="X533" i="12"/>
  <c r="Y533" i="12"/>
  <c r="Z533" i="12"/>
  <c r="AA533" i="12"/>
  <c r="AB533" i="12"/>
  <c r="A534" i="12"/>
  <c r="B534" i="12"/>
  <c r="C534" i="12"/>
  <c r="E534" i="12"/>
  <c r="F534" i="12"/>
  <c r="G534" i="12"/>
  <c r="J534" i="12"/>
  <c r="K534" i="12"/>
  <c r="L534" i="12"/>
  <c r="M534" i="12"/>
  <c r="N534" i="12"/>
  <c r="O534" i="12"/>
  <c r="P534" i="12"/>
  <c r="H534" i="12" s="1"/>
  <c r="Q534" i="12"/>
  <c r="I534" i="12" s="1"/>
  <c r="R534" i="12"/>
  <c r="S534" i="12"/>
  <c r="T534" i="12"/>
  <c r="U534" i="12"/>
  <c r="V534" i="12"/>
  <c r="W534" i="12"/>
  <c r="X534" i="12"/>
  <c r="Y534" i="12"/>
  <c r="Z534" i="12"/>
  <c r="AA534" i="12"/>
  <c r="AB534" i="12"/>
  <c r="A535" i="12"/>
  <c r="B535" i="12"/>
  <c r="C535" i="12"/>
  <c r="E535" i="12"/>
  <c r="F535" i="12"/>
  <c r="G535" i="12"/>
  <c r="J535" i="12"/>
  <c r="K535" i="12"/>
  <c r="L535" i="12"/>
  <c r="M535" i="12"/>
  <c r="N535" i="12"/>
  <c r="O535" i="12"/>
  <c r="P535" i="12"/>
  <c r="H535" i="12" s="1"/>
  <c r="Q535" i="12"/>
  <c r="I535" i="12" s="1"/>
  <c r="R535" i="12"/>
  <c r="S535" i="12"/>
  <c r="T535" i="12"/>
  <c r="U535" i="12"/>
  <c r="V535" i="12"/>
  <c r="W535" i="12"/>
  <c r="X535" i="12"/>
  <c r="Y535" i="12"/>
  <c r="Z535" i="12"/>
  <c r="AA535" i="12"/>
  <c r="AB535" i="12"/>
  <c r="A536" i="12"/>
  <c r="B536" i="12"/>
  <c r="C536" i="12"/>
  <c r="E536" i="12"/>
  <c r="F536" i="12"/>
  <c r="G536" i="12"/>
  <c r="J536" i="12"/>
  <c r="K536" i="12"/>
  <c r="L536" i="12"/>
  <c r="M536" i="12"/>
  <c r="N536" i="12"/>
  <c r="O536" i="12"/>
  <c r="P536" i="12"/>
  <c r="H536" i="12" s="1"/>
  <c r="Q536" i="12"/>
  <c r="I536" i="12" s="1"/>
  <c r="R536" i="12"/>
  <c r="S536" i="12"/>
  <c r="T536" i="12"/>
  <c r="U536" i="12"/>
  <c r="V536" i="12"/>
  <c r="W536" i="12"/>
  <c r="X536" i="12"/>
  <c r="Y536" i="12"/>
  <c r="Z536" i="12"/>
  <c r="AA536" i="12"/>
  <c r="AB536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104" i="12"/>
  <c r="B104" i="12"/>
  <c r="C104" i="12"/>
  <c r="E104" i="12"/>
  <c r="F104" i="12"/>
  <c r="G104" i="12"/>
  <c r="J104" i="12"/>
  <c r="K104" i="12"/>
  <c r="L104" i="12"/>
  <c r="M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211" i="12"/>
  <c r="B211" i="12"/>
  <c r="C211" i="12"/>
  <c r="E211" i="12"/>
  <c r="F211" i="12"/>
  <c r="G211" i="12"/>
  <c r="J211" i="12"/>
  <c r="K211" i="12"/>
  <c r="L211" i="12"/>
  <c r="M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212" i="12"/>
  <c r="B212" i="12"/>
  <c r="C212" i="12"/>
  <c r="E212" i="12"/>
  <c r="F212" i="12"/>
  <c r="G212" i="12"/>
  <c r="J212" i="12"/>
  <c r="K212" i="12"/>
  <c r="L212" i="12"/>
  <c r="M212" i="12"/>
  <c r="N212" i="12"/>
  <c r="O212" i="12"/>
  <c r="P212" i="12"/>
  <c r="H212" i="12" s="1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213" i="12"/>
  <c r="B213" i="12"/>
  <c r="C213" i="12"/>
  <c r="E213" i="12"/>
  <c r="F213" i="12"/>
  <c r="G213" i="12"/>
  <c r="J213" i="12"/>
  <c r="K213" i="12"/>
  <c r="L213" i="12"/>
  <c r="M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214" i="12"/>
  <c r="B214" i="12"/>
  <c r="C214" i="12"/>
  <c r="E214" i="12"/>
  <c r="F214" i="12"/>
  <c r="G214" i="12"/>
  <c r="J214" i="12"/>
  <c r="K214" i="12"/>
  <c r="L214" i="12"/>
  <c r="M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215" i="12"/>
  <c r="B215" i="12"/>
  <c r="C215" i="12"/>
  <c r="E215" i="12"/>
  <c r="F215" i="12"/>
  <c r="G215" i="12"/>
  <c r="J215" i="12"/>
  <c r="K215" i="12"/>
  <c r="L215" i="12"/>
  <c r="M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216" i="12"/>
  <c r="B216" i="12"/>
  <c r="C216" i="12"/>
  <c r="E216" i="12"/>
  <c r="F216" i="12"/>
  <c r="G216" i="12"/>
  <c r="J216" i="12"/>
  <c r="K216" i="12"/>
  <c r="L216" i="12"/>
  <c r="M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217" i="12"/>
  <c r="B217" i="12"/>
  <c r="C217" i="12"/>
  <c r="E217" i="12"/>
  <c r="F217" i="12"/>
  <c r="G217" i="12"/>
  <c r="J217" i="12"/>
  <c r="K217" i="12"/>
  <c r="L217" i="12"/>
  <c r="M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218" i="12"/>
  <c r="B218" i="12"/>
  <c r="C218" i="12"/>
  <c r="E218" i="12"/>
  <c r="F218" i="12"/>
  <c r="G218" i="12"/>
  <c r="J218" i="12"/>
  <c r="K218" i="12"/>
  <c r="L218" i="12"/>
  <c r="M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219" i="12"/>
  <c r="B219" i="12"/>
  <c r="C219" i="12"/>
  <c r="E219" i="12"/>
  <c r="F219" i="12"/>
  <c r="G219" i="12"/>
  <c r="J219" i="12"/>
  <c r="K219" i="12"/>
  <c r="L219" i="12"/>
  <c r="M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220" i="12"/>
  <c r="B220" i="12"/>
  <c r="C220" i="12"/>
  <c r="E220" i="12"/>
  <c r="F220" i="12"/>
  <c r="G220" i="12"/>
  <c r="J220" i="12"/>
  <c r="K220" i="12"/>
  <c r="L220" i="12"/>
  <c r="M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241" i="12"/>
  <c r="B241" i="12"/>
  <c r="C241" i="12"/>
  <c r="E241" i="12"/>
  <c r="F241" i="12"/>
  <c r="G241" i="12"/>
  <c r="J241" i="12"/>
  <c r="K241" i="12"/>
  <c r="L241" i="12"/>
  <c r="M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242" i="12"/>
  <c r="B242" i="12"/>
  <c r="C242" i="12"/>
  <c r="E242" i="12"/>
  <c r="F242" i="12"/>
  <c r="G242" i="12"/>
  <c r="J242" i="12"/>
  <c r="K242" i="12"/>
  <c r="L242" i="12"/>
  <c r="M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262" i="12"/>
  <c r="B262" i="12"/>
  <c r="C262" i="12"/>
  <c r="E262" i="12"/>
  <c r="F262" i="12"/>
  <c r="G262" i="12"/>
  <c r="J262" i="12"/>
  <c r="K262" i="12"/>
  <c r="L262" i="12"/>
  <c r="M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264" i="12"/>
  <c r="B264" i="12"/>
  <c r="C264" i="12"/>
  <c r="E264" i="12"/>
  <c r="F264" i="12"/>
  <c r="G264" i="12"/>
  <c r="J264" i="12"/>
  <c r="K264" i="12"/>
  <c r="L264" i="12"/>
  <c r="M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265" i="12"/>
  <c r="B265" i="12"/>
  <c r="C265" i="12"/>
  <c r="E265" i="12"/>
  <c r="F265" i="12"/>
  <c r="G265" i="12"/>
  <c r="J265" i="12"/>
  <c r="K265" i="12"/>
  <c r="L265" i="12"/>
  <c r="M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284" i="12"/>
  <c r="B284" i="12"/>
  <c r="C284" i="12"/>
  <c r="E284" i="12"/>
  <c r="F284" i="12"/>
  <c r="G284" i="12"/>
  <c r="J284" i="12"/>
  <c r="K284" i="12"/>
  <c r="L284" i="12"/>
  <c r="M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289" i="12"/>
  <c r="B289" i="12"/>
  <c r="C289" i="12"/>
  <c r="E289" i="12"/>
  <c r="F289" i="12"/>
  <c r="G289" i="12"/>
  <c r="J289" i="12"/>
  <c r="K289" i="12"/>
  <c r="L289" i="12"/>
  <c r="M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292" i="12"/>
  <c r="B292" i="12"/>
  <c r="C292" i="12"/>
  <c r="E292" i="12"/>
  <c r="F292" i="12"/>
  <c r="G292" i="12"/>
  <c r="J292" i="12"/>
  <c r="K292" i="12"/>
  <c r="L292" i="12"/>
  <c r="M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293" i="12"/>
  <c r="B293" i="12"/>
  <c r="C293" i="12"/>
  <c r="E293" i="12"/>
  <c r="F293" i="12"/>
  <c r="G293" i="12"/>
  <c r="J293" i="12"/>
  <c r="K293" i="12"/>
  <c r="L293" i="12"/>
  <c r="M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294" i="12"/>
  <c r="B294" i="12"/>
  <c r="C294" i="12"/>
  <c r="E294" i="12"/>
  <c r="F294" i="12"/>
  <c r="G294" i="12"/>
  <c r="J294" i="12"/>
  <c r="K294" i="12"/>
  <c r="L294" i="12"/>
  <c r="M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295" i="12"/>
  <c r="B295" i="12"/>
  <c r="C295" i="12"/>
  <c r="E295" i="12"/>
  <c r="F295" i="12"/>
  <c r="G295" i="12"/>
  <c r="J295" i="12"/>
  <c r="K295" i="12"/>
  <c r="L295" i="12"/>
  <c r="M295" i="12"/>
  <c r="N295" i="12"/>
  <c r="O295" i="12"/>
  <c r="P295" i="12"/>
  <c r="H295" i="12" s="1"/>
  <c r="Q295" i="12"/>
  <c r="I295" i="12" s="1"/>
  <c r="R295" i="12"/>
  <c r="S295" i="12"/>
  <c r="T295" i="12"/>
  <c r="U295" i="12"/>
  <c r="V295" i="12"/>
  <c r="W295" i="12"/>
  <c r="X295" i="12"/>
  <c r="Y295" i="12"/>
  <c r="Z295" i="12"/>
  <c r="AA295" i="12"/>
  <c r="AB295" i="12"/>
  <c r="A296" i="12"/>
  <c r="B296" i="12"/>
  <c r="C296" i="12"/>
  <c r="E296" i="12"/>
  <c r="F296" i="12"/>
  <c r="G296" i="12"/>
  <c r="J296" i="12"/>
  <c r="K296" i="12"/>
  <c r="L296" i="12"/>
  <c r="M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297" i="12"/>
  <c r="B297" i="12"/>
  <c r="C297" i="12"/>
  <c r="E297" i="12"/>
  <c r="F297" i="12"/>
  <c r="G297" i="12"/>
  <c r="J297" i="12"/>
  <c r="K297" i="12"/>
  <c r="L297" i="12"/>
  <c r="M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298" i="12"/>
  <c r="B298" i="12"/>
  <c r="C298" i="12"/>
  <c r="E298" i="12"/>
  <c r="F298" i="12"/>
  <c r="G298" i="12"/>
  <c r="J298" i="12"/>
  <c r="K298" i="12"/>
  <c r="L298" i="12"/>
  <c r="M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302" i="12"/>
  <c r="B302" i="12"/>
  <c r="C302" i="12"/>
  <c r="E302" i="12"/>
  <c r="F302" i="12"/>
  <c r="G302" i="12"/>
  <c r="J302" i="12"/>
  <c r="K302" i="12"/>
  <c r="L302" i="12"/>
  <c r="M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305" i="12"/>
  <c r="B305" i="12"/>
  <c r="C305" i="12"/>
  <c r="E305" i="12"/>
  <c r="F305" i="12"/>
  <c r="G305" i="12"/>
  <c r="J305" i="12"/>
  <c r="K305" i="12"/>
  <c r="L305" i="12"/>
  <c r="M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306" i="12"/>
  <c r="B306" i="12"/>
  <c r="C306" i="12"/>
  <c r="E306" i="12"/>
  <c r="F306" i="12"/>
  <c r="G306" i="12"/>
  <c r="J306" i="12"/>
  <c r="K306" i="12"/>
  <c r="L306" i="12"/>
  <c r="M306" i="12"/>
  <c r="N306" i="12"/>
  <c r="O306" i="12"/>
  <c r="P306" i="12"/>
  <c r="H306" i="12" s="1"/>
  <c r="Q306" i="12"/>
  <c r="I306" i="12" s="1"/>
  <c r="R306" i="12"/>
  <c r="S306" i="12"/>
  <c r="T306" i="12"/>
  <c r="U306" i="12"/>
  <c r="V306" i="12"/>
  <c r="W306" i="12"/>
  <c r="X306" i="12"/>
  <c r="Y306" i="12"/>
  <c r="Z306" i="12"/>
  <c r="AA306" i="12"/>
  <c r="AB306" i="12"/>
  <c r="A307" i="12"/>
  <c r="B307" i="12"/>
  <c r="C307" i="12"/>
  <c r="E307" i="12"/>
  <c r="F307" i="12"/>
  <c r="G307" i="12"/>
  <c r="J307" i="12"/>
  <c r="K307" i="12"/>
  <c r="L307" i="12"/>
  <c r="M307" i="12"/>
  <c r="N307" i="12"/>
  <c r="O307" i="12"/>
  <c r="P307" i="12"/>
  <c r="H307" i="12" s="1"/>
  <c r="Q307" i="12"/>
  <c r="I307" i="12" s="1"/>
  <c r="R307" i="12"/>
  <c r="S307" i="12"/>
  <c r="T307" i="12"/>
  <c r="U307" i="12"/>
  <c r="V307" i="12"/>
  <c r="W307" i="12"/>
  <c r="X307" i="12"/>
  <c r="Y307" i="12"/>
  <c r="Z307" i="12"/>
  <c r="AA307" i="12"/>
  <c r="AB307" i="12"/>
  <c r="A308" i="12"/>
  <c r="B308" i="12"/>
  <c r="C308" i="12"/>
  <c r="E308" i="12"/>
  <c r="F308" i="12"/>
  <c r="G308" i="12"/>
  <c r="J308" i="12"/>
  <c r="K308" i="12"/>
  <c r="L308" i="12"/>
  <c r="M308" i="12"/>
  <c r="N308" i="12"/>
  <c r="O308" i="12"/>
  <c r="P308" i="12"/>
  <c r="H308" i="12" s="1"/>
  <c r="Q308" i="12"/>
  <c r="I308" i="12" s="1"/>
  <c r="R308" i="12"/>
  <c r="S308" i="12"/>
  <c r="T308" i="12"/>
  <c r="U308" i="12"/>
  <c r="V308" i="12"/>
  <c r="W308" i="12"/>
  <c r="X308" i="12"/>
  <c r="Y308" i="12"/>
  <c r="Z308" i="12"/>
  <c r="AA308" i="12"/>
  <c r="AB308" i="12"/>
  <c r="A310" i="12"/>
  <c r="B310" i="12"/>
  <c r="C310" i="12"/>
  <c r="E310" i="12"/>
  <c r="F310" i="12"/>
  <c r="G310" i="12"/>
  <c r="J310" i="12"/>
  <c r="K310" i="12"/>
  <c r="L310" i="12"/>
  <c r="M310" i="12"/>
  <c r="N310" i="12"/>
  <c r="O310" i="12"/>
  <c r="P310" i="12"/>
  <c r="H310" i="12" s="1"/>
  <c r="Q310" i="12"/>
  <c r="I310" i="12" s="1"/>
  <c r="R310" i="12"/>
  <c r="S310" i="12"/>
  <c r="T310" i="12"/>
  <c r="U310" i="12"/>
  <c r="V310" i="12"/>
  <c r="W310" i="12"/>
  <c r="X310" i="12"/>
  <c r="Y310" i="12"/>
  <c r="Z310" i="12"/>
  <c r="AA310" i="12"/>
  <c r="AB310" i="12"/>
  <c r="A321" i="12"/>
  <c r="B321" i="12"/>
  <c r="C321" i="12"/>
  <c r="E321" i="12"/>
  <c r="F321" i="12"/>
  <c r="G321" i="12"/>
  <c r="J321" i="12"/>
  <c r="K321" i="12"/>
  <c r="L321" i="12"/>
  <c r="M321" i="12"/>
  <c r="N321" i="12"/>
  <c r="O321" i="12"/>
  <c r="P321" i="12"/>
  <c r="H321" i="12" s="1"/>
  <c r="Q321" i="12"/>
  <c r="I321" i="12" s="1"/>
  <c r="R321" i="12"/>
  <c r="S321" i="12"/>
  <c r="T321" i="12"/>
  <c r="U321" i="12"/>
  <c r="V321" i="12"/>
  <c r="W321" i="12"/>
  <c r="X321" i="12"/>
  <c r="Y321" i="12"/>
  <c r="Z321" i="12"/>
  <c r="AA321" i="12"/>
  <c r="AB321" i="12"/>
  <c r="A322" i="12"/>
  <c r="B322" i="12"/>
  <c r="C322" i="12"/>
  <c r="E322" i="12"/>
  <c r="F322" i="12"/>
  <c r="G322" i="12"/>
  <c r="J322" i="12"/>
  <c r="K322" i="12"/>
  <c r="L322" i="12"/>
  <c r="M322" i="12"/>
  <c r="N322" i="12"/>
  <c r="O322" i="12"/>
  <c r="P322" i="12"/>
  <c r="H322" i="12" s="1"/>
  <c r="Q322" i="12"/>
  <c r="I322" i="12" s="1"/>
  <c r="R322" i="12"/>
  <c r="S322" i="12"/>
  <c r="T322" i="12"/>
  <c r="U322" i="12"/>
  <c r="V322" i="12"/>
  <c r="W322" i="12"/>
  <c r="X322" i="12"/>
  <c r="Y322" i="12"/>
  <c r="Z322" i="12"/>
  <c r="AA322" i="12"/>
  <c r="AB322" i="12"/>
  <c r="A326" i="12"/>
  <c r="B326" i="12"/>
  <c r="C326" i="12"/>
  <c r="E326" i="12"/>
  <c r="F326" i="12"/>
  <c r="G326" i="12"/>
  <c r="J326" i="12"/>
  <c r="K326" i="12"/>
  <c r="L326" i="12"/>
  <c r="M326" i="12"/>
  <c r="N326" i="12"/>
  <c r="O326" i="12"/>
  <c r="P326" i="12"/>
  <c r="H326" i="12" s="1"/>
  <c r="Q326" i="12"/>
  <c r="I326" i="12" s="1"/>
  <c r="R326" i="12"/>
  <c r="S326" i="12"/>
  <c r="T326" i="12"/>
  <c r="U326" i="12"/>
  <c r="V326" i="12"/>
  <c r="W326" i="12"/>
  <c r="X326" i="12"/>
  <c r="Y326" i="12"/>
  <c r="Z326" i="12"/>
  <c r="AA326" i="12"/>
  <c r="AB326" i="12"/>
  <c r="A327" i="12"/>
  <c r="B327" i="12"/>
  <c r="C327" i="12"/>
  <c r="E327" i="12"/>
  <c r="F327" i="12"/>
  <c r="G327" i="12"/>
  <c r="J327" i="12"/>
  <c r="K327" i="12"/>
  <c r="L327" i="12"/>
  <c r="M327" i="12"/>
  <c r="N327" i="12"/>
  <c r="O327" i="12"/>
  <c r="P327" i="12"/>
  <c r="H327" i="12" s="1"/>
  <c r="Q327" i="12"/>
  <c r="I327" i="12" s="1"/>
  <c r="R327" i="12"/>
  <c r="S327" i="12"/>
  <c r="T327" i="12"/>
  <c r="U327" i="12"/>
  <c r="V327" i="12"/>
  <c r="W327" i="12"/>
  <c r="X327" i="12"/>
  <c r="Y327" i="12"/>
  <c r="Z327" i="12"/>
  <c r="AA327" i="12"/>
  <c r="AB327" i="12"/>
  <c r="A328" i="12"/>
  <c r="B328" i="12"/>
  <c r="C328" i="12"/>
  <c r="E328" i="12"/>
  <c r="F328" i="12"/>
  <c r="G328" i="12"/>
  <c r="J328" i="12"/>
  <c r="K328" i="12"/>
  <c r="L328" i="12"/>
  <c r="M328" i="12"/>
  <c r="N328" i="12"/>
  <c r="O328" i="12"/>
  <c r="P328" i="12"/>
  <c r="H328" i="12" s="1"/>
  <c r="Q328" i="12"/>
  <c r="I328" i="12" s="1"/>
  <c r="R328" i="12"/>
  <c r="S328" i="12"/>
  <c r="T328" i="12"/>
  <c r="U328" i="12"/>
  <c r="V328" i="12"/>
  <c r="W328" i="12"/>
  <c r="X328" i="12"/>
  <c r="Y328" i="12"/>
  <c r="Z328" i="12"/>
  <c r="AA328" i="12"/>
  <c r="AB328" i="12"/>
  <c r="A329" i="12"/>
  <c r="B329" i="12"/>
  <c r="C329" i="12"/>
  <c r="E329" i="12"/>
  <c r="F329" i="12"/>
  <c r="G329" i="12"/>
  <c r="J329" i="12"/>
  <c r="K329" i="12"/>
  <c r="L329" i="12"/>
  <c r="M329" i="12"/>
  <c r="N329" i="12"/>
  <c r="O329" i="12"/>
  <c r="P329" i="12"/>
  <c r="H329" i="12" s="1"/>
  <c r="Q329" i="12"/>
  <c r="I329" i="12" s="1"/>
  <c r="R329" i="12"/>
  <c r="S329" i="12"/>
  <c r="T329" i="12"/>
  <c r="U329" i="12"/>
  <c r="V329" i="12"/>
  <c r="W329" i="12"/>
  <c r="X329" i="12"/>
  <c r="Y329" i="12"/>
  <c r="Z329" i="12"/>
  <c r="AA329" i="12"/>
  <c r="AB329" i="12"/>
  <c r="A330" i="12"/>
  <c r="B330" i="12"/>
  <c r="C330" i="12"/>
  <c r="E330" i="12"/>
  <c r="F330" i="12"/>
  <c r="G330" i="12"/>
  <c r="J330" i="12"/>
  <c r="K330" i="12"/>
  <c r="L330" i="12"/>
  <c r="M330" i="12"/>
  <c r="N330" i="12"/>
  <c r="O330" i="12"/>
  <c r="P330" i="12"/>
  <c r="H330" i="12" s="1"/>
  <c r="Q330" i="12"/>
  <c r="I330" i="12" s="1"/>
  <c r="R330" i="12"/>
  <c r="S330" i="12"/>
  <c r="T330" i="12"/>
  <c r="U330" i="12"/>
  <c r="V330" i="12"/>
  <c r="W330" i="12"/>
  <c r="X330" i="12"/>
  <c r="Y330" i="12"/>
  <c r="Z330" i="12"/>
  <c r="AA330" i="12"/>
  <c r="AB330" i="12"/>
  <c r="A331" i="12"/>
  <c r="B331" i="12"/>
  <c r="C331" i="12"/>
  <c r="E331" i="12"/>
  <c r="F331" i="12"/>
  <c r="G331" i="12"/>
  <c r="J331" i="12"/>
  <c r="K331" i="12"/>
  <c r="L331" i="12"/>
  <c r="M331" i="12"/>
  <c r="N331" i="12"/>
  <c r="O331" i="12"/>
  <c r="P331" i="12"/>
  <c r="H331" i="12" s="1"/>
  <c r="Q331" i="12"/>
  <c r="I331" i="12" s="1"/>
  <c r="R331" i="12"/>
  <c r="S331" i="12"/>
  <c r="T331" i="12"/>
  <c r="U331" i="12"/>
  <c r="V331" i="12"/>
  <c r="W331" i="12"/>
  <c r="X331" i="12"/>
  <c r="Y331" i="12"/>
  <c r="Z331" i="12"/>
  <c r="AA331" i="12"/>
  <c r="AB331" i="12"/>
  <c r="A332" i="12"/>
  <c r="B332" i="12"/>
  <c r="C332" i="12"/>
  <c r="E332" i="12"/>
  <c r="F332" i="12"/>
  <c r="G332" i="12"/>
  <c r="J332" i="12"/>
  <c r="K332" i="12"/>
  <c r="L332" i="12"/>
  <c r="M332" i="12"/>
  <c r="N332" i="12"/>
  <c r="O332" i="12"/>
  <c r="P332" i="12"/>
  <c r="H332" i="12" s="1"/>
  <c r="Q332" i="12"/>
  <c r="I332" i="12" s="1"/>
  <c r="R332" i="12"/>
  <c r="S332" i="12"/>
  <c r="T332" i="12"/>
  <c r="U332" i="12"/>
  <c r="V332" i="12"/>
  <c r="W332" i="12"/>
  <c r="X332" i="12"/>
  <c r="Y332" i="12"/>
  <c r="Z332" i="12"/>
  <c r="AA332" i="12"/>
  <c r="AB332" i="12"/>
  <c r="A333" i="12"/>
  <c r="B333" i="12"/>
  <c r="C333" i="12"/>
  <c r="E333" i="12"/>
  <c r="F333" i="12"/>
  <c r="G333" i="12"/>
  <c r="J333" i="12"/>
  <c r="K333" i="12"/>
  <c r="L333" i="12"/>
  <c r="M333" i="12"/>
  <c r="N333" i="12"/>
  <c r="O333" i="12"/>
  <c r="P333" i="12"/>
  <c r="H333" i="12" s="1"/>
  <c r="Q333" i="12"/>
  <c r="I333" i="12" s="1"/>
  <c r="R333" i="12"/>
  <c r="S333" i="12"/>
  <c r="T333" i="12"/>
  <c r="U333" i="12"/>
  <c r="V333" i="12"/>
  <c r="W333" i="12"/>
  <c r="X333" i="12"/>
  <c r="Y333" i="12"/>
  <c r="Z333" i="12"/>
  <c r="AA333" i="12"/>
  <c r="AB333" i="12"/>
  <c r="A334" i="12"/>
  <c r="B334" i="12"/>
  <c r="C334" i="12"/>
  <c r="E334" i="12"/>
  <c r="F334" i="12"/>
  <c r="G334" i="12"/>
  <c r="J334" i="12"/>
  <c r="K334" i="12"/>
  <c r="L334" i="12"/>
  <c r="M334" i="12"/>
  <c r="N334" i="12"/>
  <c r="O334" i="12"/>
  <c r="P334" i="12"/>
  <c r="H334" i="12" s="1"/>
  <c r="Q334" i="12"/>
  <c r="I334" i="12" s="1"/>
  <c r="R334" i="12"/>
  <c r="S334" i="12"/>
  <c r="T334" i="12"/>
  <c r="U334" i="12"/>
  <c r="V334" i="12"/>
  <c r="W334" i="12"/>
  <c r="X334" i="12"/>
  <c r="Y334" i="12"/>
  <c r="Z334" i="12"/>
  <c r="AA334" i="12"/>
  <c r="AB334" i="12"/>
  <c r="A335" i="12"/>
  <c r="B335" i="12"/>
  <c r="C335" i="12"/>
  <c r="E335" i="12"/>
  <c r="F335" i="12"/>
  <c r="G335" i="12"/>
  <c r="J335" i="12"/>
  <c r="K335" i="12"/>
  <c r="L335" i="12"/>
  <c r="M335" i="12"/>
  <c r="N335" i="12"/>
  <c r="O335" i="12"/>
  <c r="P335" i="12"/>
  <c r="H335" i="12" s="1"/>
  <c r="Q335" i="12"/>
  <c r="I335" i="12" s="1"/>
  <c r="R335" i="12"/>
  <c r="S335" i="12"/>
  <c r="T335" i="12"/>
  <c r="U335" i="12"/>
  <c r="V335" i="12"/>
  <c r="W335" i="12"/>
  <c r="X335" i="12"/>
  <c r="Y335" i="12"/>
  <c r="Z335" i="12"/>
  <c r="AA335" i="12"/>
  <c r="AB335" i="12"/>
  <c r="A336" i="12"/>
  <c r="B336" i="12"/>
  <c r="C336" i="12"/>
  <c r="E336" i="12"/>
  <c r="F336" i="12"/>
  <c r="G336" i="12"/>
  <c r="J336" i="12"/>
  <c r="K336" i="12"/>
  <c r="L336" i="12"/>
  <c r="M336" i="12"/>
  <c r="N336" i="12"/>
  <c r="O336" i="12"/>
  <c r="P336" i="12"/>
  <c r="H336" i="12" s="1"/>
  <c r="Q336" i="12"/>
  <c r="I336" i="12" s="1"/>
  <c r="R336" i="12"/>
  <c r="S336" i="12"/>
  <c r="T336" i="12"/>
  <c r="U336" i="12"/>
  <c r="V336" i="12"/>
  <c r="W336" i="12"/>
  <c r="X336" i="12"/>
  <c r="Y336" i="12"/>
  <c r="Z336" i="12"/>
  <c r="AA336" i="12"/>
  <c r="AB336" i="12"/>
  <c r="A348" i="12"/>
  <c r="B348" i="12"/>
  <c r="C348" i="12"/>
  <c r="E348" i="12"/>
  <c r="F348" i="12"/>
  <c r="G348" i="12"/>
  <c r="J348" i="12"/>
  <c r="K348" i="12"/>
  <c r="L348" i="12"/>
  <c r="M348" i="12"/>
  <c r="N348" i="12"/>
  <c r="O348" i="12"/>
  <c r="P348" i="12"/>
  <c r="H348" i="12" s="1"/>
  <c r="Q348" i="12"/>
  <c r="I348" i="12" s="1"/>
  <c r="R348" i="12"/>
  <c r="S348" i="12"/>
  <c r="T348" i="12"/>
  <c r="U348" i="12"/>
  <c r="V348" i="12"/>
  <c r="W348" i="12"/>
  <c r="X348" i="12"/>
  <c r="Y348" i="12"/>
  <c r="Z348" i="12"/>
  <c r="AA348" i="12"/>
  <c r="AB348" i="12"/>
  <c r="A461" i="12"/>
  <c r="B461" i="12"/>
  <c r="C461" i="12"/>
  <c r="E461" i="12"/>
  <c r="F461" i="12"/>
  <c r="G461" i="12"/>
  <c r="J461" i="12"/>
  <c r="K461" i="12"/>
  <c r="L461" i="12"/>
  <c r="M461" i="12"/>
  <c r="N461" i="12"/>
  <c r="O461" i="12"/>
  <c r="P461" i="12"/>
  <c r="H461" i="12" s="1"/>
  <c r="Q461" i="12"/>
  <c r="I461" i="12" s="1"/>
  <c r="R461" i="12"/>
  <c r="S461" i="12"/>
  <c r="T461" i="12"/>
  <c r="U461" i="12"/>
  <c r="V461" i="12"/>
  <c r="W461" i="12"/>
  <c r="X461" i="12"/>
  <c r="Y461" i="12"/>
  <c r="Z461" i="12"/>
  <c r="AA461" i="12"/>
  <c r="AB461" i="12"/>
  <c r="A462" i="12"/>
  <c r="B462" i="12"/>
  <c r="C462" i="12"/>
  <c r="E462" i="12"/>
  <c r="F462" i="12"/>
  <c r="G462" i="12"/>
  <c r="J462" i="12"/>
  <c r="K462" i="12"/>
  <c r="L462" i="12"/>
  <c r="M462" i="12"/>
  <c r="N462" i="12"/>
  <c r="O462" i="12"/>
  <c r="P462" i="12"/>
  <c r="H462" i="12" s="1"/>
  <c r="Q462" i="12"/>
  <c r="I462" i="12" s="1"/>
  <c r="R462" i="12"/>
  <c r="S462" i="12"/>
  <c r="T462" i="12"/>
  <c r="U462" i="12"/>
  <c r="V462" i="12"/>
  <c r="W462" i="12"/>
  <c r="X462" i="12"/>
  <c r="Y462" i="12"/>
  <c r="Z462" i="12"/>
  <c r="AA462" i="12"/>
  <c r="AB462" i="12"/>
  <c r="A463" i="12"/>
  <c r="B463" i="12"/>
  <c r="C463" i="12"/>
  <c r="E463" i="12"/>
  <c r="F463" i="12"/>
  <c r="G463" i="12"/>
  <c r="J463" i="12"/>
  <c r="K463" i="12"/>
  <c r="L463" i="12"/>
  <c r="M463" i="12"/>
  <c r="N463" i="12"/>
  <c r="O463" i="12"/>
  <c r="P463" i="12"/>
  <c r="H463" i="12" s="1"/>
  <c r="Q463" i="12"/>
  <c r="I463" i="12" s="1"/>
  <c r="R463" i="12"/>
  <c r="S463" i="12"/>
  <c r="T463" i="12"/>
  <c r="U463" i="12"/>
  <c r="V463" i="12"/>
  <c r="W463" i="12"/>
  <c r="X463" i="12"/>
  <c r="Y463" i="12"/>
  <c r="Z463" i="12"/>
  <c r="AA463" i="12"/>
  <c r="AB463" i="12"/>
  <c r="A464" i="12"/>
  <c r="B464" i="12"/>
  <c r="C464" i="12"/>
  <c r="E464" i="12"/>
  <c r="F464" i="12"/>
  <c r="G464" i="12"/>
  <c r="J464" i="12"/>
  <c r="K464" i="12"/>
  <c r="L464" i="12"/>
  <c r="M464" i="12"/>
  <c r="N464" i="12"/>
  <c r="O464" i="12"/>
  <c r="P464" i="12"/>
  <c r="H464" i="12" s="1"/>
  <c r="Q464" i="12"/>
  <c r="I464" i="12" s="1"/>
  <c r="R464" i="12"/>
  <c r="S464" i="12"/>
  <c r="T464" i="12"/>
  <c r="U464" i="12"/>
  <c r="V464" i="12"/>
  <c r="W464" i="12"/>
  <c r="X464" i="12"/>
  <c r="Y464" i="12"/>
  <c r="Z464" i="12"/>
  <c r="AA464" i="12"/>
  <c r="AB464" i="12"/>
  <c r="A465" i="12"/>
  <c r="B465" i="12"/>
  <c r="C465" i="12"/>
  <c r="E465" i="12"/>
  <c r="F465" i="12"/>
  <c r="G465" i="12"/>
  <c r="J465" i="12"/>
  <c r="K465" i="12"/>
  <c r="L465" i="12"/>
  <c r="M465" i="12"/>
  <c r="N465" i="12"/>
  <c r="O465" i="12"/>
  <c r="P465" i="12"/>
  <c r="H465" i="12" s="1"/>
  <c r="Q465" i="12"/>
  <c r="I465" i="12" s="1"/>
  <c r="R465" i="12"/>
  <c r="S465" i="12"/>
  <c r="T465" i="12"/>
  <c r="U465" i="12"/>
  <c r="V465" i="12"/>
  <c r="W465" i="12"/>
  <c r="X465" i="12"/>
  <c r="Y465" i="12"/>
  <c r="Z465" i="12"/>
  <c r="AA465" i="12"/>
  <c r="AB465" i="12"/>
  <c r="A466" i="12"/>
  <c r="B466" i="12"/>
  <c r="C466" i="12"/>
  <c r="E466" i="12"/>
  <c r="F466" i="12"/>
  <c r="G466" i="12"/>
  <c r="J466" i="12"/>
  <c r="K466" i="12"/>
  <c r="L466" i="12"/>
  <c r="M466" i="12"/>
  <c r="N466" i="12"/>
  <c r="O466" i="12"/>
  <c r="P466" i="12"/>
  <c r="H466" i="12" s="1"/>
  <c r="Q466" i="12"/>
  <c r="I466" i="12" s="1"/>
  <c r="R466" i="12"/>
  <c r="S466" i="12"/>
  <c r="T466" i="12"/>
  <c r="U466" i="12"/>
  <c r="V466" i="12"/>
  <c r="W466" i="12"/>
  <c r="X466" i="12"/>
  <c r="Y466" i="12"/>
  <c r="Z466" i="12"/>
  <c r="AA466" i="12"/>
  <c r="AB466" i="12"/>
  <c r="A618" i="12"/>
  <c r="B618" i="12"/>
  <c r="C618" i="12"/>
  <c r="E618" i="12"/>
  <c r="F618" i="12"/>
  <c r="G618" i="12"/>
  <c r="J618" i="12"/>
  <c r="K618" i="12"/>
  <c r="L618" i="12"/>
  <c r="M618" i="12"/>
  <c r="N618" i="12"/>
  <c r="O618" i="12"/>
  <c r="P618" i="12"/>
  <c r="H618" i="12" s="1"/>
  <c r="Q618" i="12"/>
  <c r="I618" i="12" s="1"/>
  <c r="R618" i="12"/>
  <c r="S618" i="12"/>
  <c r="T618" i="12"/>
  <c r="U618" i="12"/>
  <c r="V618" i="12"/>
  <c r="W618" i="12"/>
  <c r="X618" i="12"/>
  <c r="Y618" i="12"/>
  <c r="Z618" i="12"/>
  <c r="AA618" i="12"/>
  <c r="AB618" i="12"/>
  <c r="A619" i="12"/>
  <c r="B619" i="12"/>
  <c r="C619" i="12"/>
  <c r="E619" i="12"/>
  <c r="F619" i="12"/>
  <c r="G619" i="12"/>
  <c r="J619" i="12"/>
  <c r="K619" i="12"/>
  <c r="L619" i="12"/>
  <c r="M619" i="12"/>
  <c r="N619" i="12"/>
  <c r="O619" i="12"/>
  <c r="P619" i="12"/>
  <c r="H619" i="12" s="1"/>
  <c r="Q619" i="12"/>
  <c r="I619" i="12" s="1"/>
  <c r="R619" i="12"/>
  <c r="S619" i="12"/>
  <c r="T619" i="12"/>
  <c r="U619" i="12"/>
  <c r="V619" i="12"/>
  <c r="W619" i="12"/>
  <c r="X619" i="12"/>
  <c r="Y619" i="12"/>
  <c r="Z619" i="12"/>
  <c r="AA619" i="12"/>
  <c r="AB619" i="12"/>
  <c r="A620" i="12"/>
  <c r="B620" i="12"/>
  <c r="C620" i="12"/>
  <c r="E620" i="12"/>
  <c r="F620" i="12"/>
  <c r="G620" i="12"/>
  <c r="J620" i="12"/>
  <c r="K620" i="12"/>
  <c r="L620" i="12"/>
  <c r="M620" i="12"/>
  <c r="N620" i="12"/>
  <c r="O620" i="12"/>
  <c r="P620" i="12"/>
  <c r="H620" i="12" s="1"/>
  <c r="Q620" i="12"/>
  <c r="I620" i="12" s="1"/>
  <c r="R620" i="12"/>
  <c r="S620" i="12"/>
  <c r="T620" i="12"/>
  <c r="U620" i="12"/>
  <c r="V620" i="12"/>
  <c r="W620" i="12"/>
  <c r="X620" i="12"/>
  <c r="Y620" i="12"/>
  <c r="Z620" i="12"/>
  <c r="AA620" i="12"/>
  <c r="AB620" i="12"/>
  <c r="A621" i="12"/>
  <c r="B621" i="12"/>
  <c r="C621" i="12"/>
  <c r="E621" i="12"/>
  <c r="F621" i="12"/>
  <c r="G621" i="12"/>
  <c r="J621" i="12"/>
  <c r="K621" i="12"/>
  <c r="L621" i="12"/>
  <c r="M621" i="12"/>
  <c r="N621" i="12"/>
  <c r="O621" i="12"/>
  <c r="P621" i="12"/>
  <c r="H621" i="12" s="1"/>
  <c r="Q621" i="12"/>
  <c r="I621" i="12" s="1"/>
  <c r="R621" i="12"/>
  <c r="S621" i="12"/>
  <c r="T621" i="12"/>
  <c r="U621" i="12"/>
  <c r="V621" i="12"/>
  <c r="W621" i="12"/>
  <c r="X621" i="12"/>
  <c r="Y621" i="12"/>
  <c r="Z621" i="12"/>
  <c r="AA621" i="12"/>
  <c r="AB621" i="12"/>
  <c r="A623" i="12"/>
  <c r="B623" i="12"/>
  <c r="C623" i="12"/>
  <c r="E623" i="12"/>
  <c r="F623" i="12"/>
  <c r="G623" i="12"/>
  <c r="J623" i="12"/>
  <c r="K623" i="12"/>
  <c r="L623" i="12"/>
  <c r="M623" i="12"/>
  <c r="N623" i="12"/>
  <c r="O623" i="12"/>
  <c r="P623" i="12"/>
  <c r="H623" i="12" s="1"/>
  <c r="Q623" i="12"/>
  <c r="I623" i="12" s="1"/>
  <c r="R623" i="12"/>
  <c r="S623" i="12"/>
  <c r="T623" i="12"/>
  <c r="U623" i="12"/>
  <c r="V623" i="12"/>
  <c r="W623" i="12"/>
  <c r="X623" i="12"/>
  <c r="Y623" i="12"/>
  <c r="Z623" i="12"/>
  <c r="AA623" i="12"/>
  <c r="AB623" i="12"/>
  <c r="A662" i="12"/>
  <c r="B662" i="12"/>
  <c r="C662" i="12"/>
  <c r="E662" i="12"/>
  <c r="F662" i="12"/>
  <c r="G662" i="12"/>
  <c r="J662" i="12"/>
  <c r="K662" i="12"/>
  <c r="L662" i="12"/>
  <c r="M662" i="12"/>
  <c r="N662" i="12"/>
  <c r="O662" i="12"/>
  <c r="P662" i="12"/>
  <c r="H662" i="12" s="1"/>
  <c r="Q662" i="12"/>
  <c r="I662" i="12" s="1"/>
  <c r="R662" i="12"/>
  <c r="S662" i="12"/>
  <c r="T662" i="12"/>
  <c r="U662" i="12"/>
  <c r="V662" i="12"/>
  <c r="W662" i="12"/>
  <c r="X662" i="12"/>
  <c r="Y662" i="12"/>
  <c r="Z662" i="12"/>
  <c r="AA662" i="12"/>
  <c r="AB662" i="12"/>
  <c r="A663" i="12"/>
  <c r="B663" i="12"/>
  <c r="C663" i="12"/>
  <c r="E663" i="12"/>
  <c r="F663" i="12"/>
  <c r="G663" i="12"/>
  <c r="J663" i="12"/>
  <c r="K663" i="12"/>
  <c r="L663" i="12"/>
  <c r="M663" i="12"/>
  <c r="N663" i="12"/>
  <c r="O663" i="12"/>
  <c r="P663" i="12"/>
  <c r="H663" i="12" s="1"/>
  <c r="Q663" i="12"/>
  <c r="I663" i="12" s="1"/>
  <c r="R663" i="12"/>
  <c r="S663" i="12"/>
  <c r="T663" i="12"/>
  <c r="U663" i="12"/>
  <c r="V663" i="12"/>
  <c r="W663" i="12"/>
  <c r="X663" i="12"/>
  <c r="Y663" i="12"/>
  <c r="Z663" i="12"/>
  <c r="AA663" i="12"/>
  <c r="AB663" i="12"/>
  <c r="A690" i="12"/>
  <c r="B690" i="12"/>
  <c r="C690" i="12"/>
  <c r="E690" i="12"/>
  <c r="F690" i="12"/>
  <c r="G690" i="12"/>
  <c r="J690" i="12"/>
  <c r="K690" i="12"/>
  <c r="L690" i="12"/>
  <c r="M690" i="12"/>
  <c r="N690" i="12"/>
  <c r="O690" i="12"/>
  <c r="P690" i="12"/>
  <c r="H690" i="12" s="1"/>
  <c r="Q690" i="12"/>
  <c r="I690" i="12" s="1"/>
  <c r="R690" i="12"/>
  <c r="S690" i="12"/>
  <c r="T690" i="12"/>
  <c r="U690" i="12"/>
  <c r="V690" i="12"/>
  <c r="W690" i="12"/>
  <c r="X690" i="12"/>
  <c r="Y690" i="12"/>
  <c r="Z690" i="12"/>
  <c r="AA690" i="12"/>
  <c r="AB690" i="12"/>
  <c r="A691" i="12"/>
  <c r="B691" i="12"/>
  <c r="C691" i="12"/>
  <c r="E691" i="12"/>
  <c r="F691" i="12"/>
  <c r="G691" i="12"/>
  <c r="J691" i="12"/>
  <c r="K691" i="12"/>
  <c r="L691" i="12"/>
  <c r="M691" i="12"/>
  <c r="N691" i="12"/>
  <c r="O691" i="12"/>
  <c r="P691" i="12"/>
  <c r="H691" i="12" s="1"/>
  <c r="Q691" i="12"/>
  <c r="I691" i="12" s="1"/>
  <c r="R691" i="12"/>
  <c r="S691" i="12"/>
  <c r="T691" i="12"/>
  <c r="U691" i="12"/>
  <c r="V691" i="12"/>
  <c r="W691" i="12"/>
  <c r="X691" i="12"/>
  <c r="Y691" i="12"/>
  <c r="Z691" i="12"/>
  <c r="AA691" i="12"/>
  <c r="AB691" i="12"/>
  <c r="A692" i="12"/>
  <c r="B692" i="12"/>
  <c r="C692" i="12"/>
  <c r="E692" i="12"/>
  <c r="F692" i="12"/>
  <c r="G692" i="12"/>
  <c r="J692" i="12"/>
  <c r="K692" i="12"/>
  <c r="L692" i="12"/>
  <c r="M692" i="12"/>
  <c r="N692" i="12"/>
  <c r="O692" i="12"/>
  <c r="P692" i="12"/>
  <c r="H692" i="12" s="1"/>
  <c r="Q692" i="12"/>
  <c r="I692" i="12" s="1"/>
  <c r="R692" i="12"/>
  <c r="S692" i="12"/>
  <c r="T692" i="12"/>
  <c r="U692" i="12"/>
  <c r="V692" i="12"/>
  <c r="W692" i="12"/>
  <c r="X692" i="12"/>
  <c r="Y692" i="12"/>
  <c r="Z692" i="12"/>
  <c r="AA692" i="12"/>
  <c r="AB692" i="12"/>
  <c r="A693" i="12"/>
  <c r="B693" i="12"/>
  <c r="C693" i="12"/>
  <c r="E693" i="12"/>
  <c r="F693" i="12"/>
  <c r="G693" i="12"/>
  <c r="J693" i="12"/>
  <c r="K693" i="12"/>
  <c r="L693" i="12"/>
  <c r="M693" i="12"/>
  <c r="N693" i="12"/>
  <c r="O693" i="12"/>
  <c r="P693" i="12"/>
  <c r="H693" i="12" s="1"/>
  <c r="Q693" i="12"/>
  <c r="I693" i="12" s="1"/>
  <c r="R693" i="12"/>
  <c r="S693" i="12"/>
  <c r="T693" i="12"/>
  <c r="U693" i="12"/>
  <c r="V693" i="12"/>
  <c r="W693" i="12"/>
  <c r="X693" i="12"/>
  <c r="Y693" i="12"/>
  <c r="Z693" i="12"/>
  <c r="AA693" i="12"/>
  <c r="AB693" i="12"/>
  <c r="A694" i="12"/>
  <c r="B694" i="12"/>
  <c r="C694" i="12"/>
  <c r="E694" i="12"/>
  <c r="F694" i="12"/>
  <c r="G694" i="12"/>
  <c r="J694" i="12"/>
  <c r="K694" i="12"/>
  <c r="L694" i="12"/>
  <c r="M694" i="12"/>
  <c r="N694" i="12"/>
  <c r="O694" i="12"/>
  <c r="P694" i="12"/>
  <c r="H694" i="12" s="1"/>
  <c r="Q694" i="12"/>
  <c r="I694" i="12" s="1"/>
  <c r="R694" i="12"/>
  <c r="S694" i="12"/>
  <c r="T694" i="12"/>
  <c r="U694" i="12"/>
  <c r="V694" i="12"/>
  <c r="W694" i="12"/>
  <c r="X694" i="12"/>
  <c r="Y694" i="12"/>
  <c r="Z694" i="12"/>
  <c r="AA694" i="12"/>
  <c r="AB694" i="12"/>
  <c r="A695" i="12"/>
  <c r="B695" i="12"/>
  <c r="C695" i="12"/>
  <c r="E695" i="12"/>
  <c r="F695" i="12"/>
  <c r="G695" i="12"/>
  <c r="J695" i="12"/>
  <c r="K695" i="12"/>
  <c r="L695" i="12"/>
  <c r="M695" i="12"/>
  <c r="N695" i="12"/>
  <c r="O695" i="12"/>
  <c r="P695" i="12"/>
  <c r="H695" i="12" s="1"/>
  <c r="Q695" i="12"/>
  <c r="I695" i="12" s="1"/>
  <c r="R695" i="12"/>
  <c r="S695" i="12"/>
  <c r="T695" i="12"/>
  <c r="U695" i="12"/>
  <c r="V695" i="12"/>
  <c r="W695" i="12"/>
  <c r="X695" i="12"/>
  <c r="Y695" i="12"/>
  <c r="Z695" i="12"/>
  <c r="AA695" i="12"/>
  <c r="AB695" i="12"/>
  <c r="A696" i="12"/>
  <c r="B696" i="12"/>
  <c r="C696" i="12"/>
  <c r="E696" i="12"/>
  <c r="F696" i="12"/>
  <c r="G696" i="12"/>
  <c r="J696" i="12"/>
  <c r="K696" i="12"/>
  <c r="L696" i="12"/>
  <c r="M696" i="12"/>
  <c r="N696" i="12"/>
  <c r="O696" i="12"/>
  <c r="P696" i="12"/>
  <c r="H696" i="12" s="1"/>
  <c r="Q696" i="12"/>
  <c r="I696" i="12" s="1"/>
  <c r="R696" i="12"/>
  <c r="S696" i="12"/>
  <c r="T696" i="12"/>
  <c r="U696" i="12"/>
  <c r="V696" i="12"/>
  <c r="W696" i="12"/>
  <c r="X696" i="12"/>
  <c r="Y696" i="12"/>
  <c r="Z696" i="12"/>
  <c r="AA696" i="12"/>
  <c r="AB696" i="12"/>
  <c r="A699" i="12"/>
  <c r="B699" i="12"/>
  <c r="C699" i="12"/>
  <c r="E699" i="12"/>
  <c r="F699" i="12"/>
  <c r="G699" i="12"/>
  <c r="J699" i="12"/>
  <c r="K699" i="12"/>
  <c r="L699" i="12"/>
  <c r="M699" i="12"/>
  <c r="N699" i="12"/>
  <c r="O699" i="12"/>
  <c r="P699" i="12"/>
  <c r="H699" i="12" s="1"/>
  <c r="Q699" i="12"/>
  <c r="I699" i="12" s="1"/>
  <c r="R699" i="12"/>
  <c r="S699" i="12"/>
  <c r="T699" i="12"/>
  <c r="U699" i="12"/>
  <c r="V699" i="12"/>
  <c r="W699" i="12"/>
  <c r="X699" i="12"/>
  <c r="Y699" i="12"/>
  <c r="Z699" i="12"/>
  <c r="AA699" i="12"/>
  <c r="AB699" i="12"/>
  <c r="A700" i="12"/>
  <c r="B700" i="12"/>
  <c r="C700" i="12"/>
  <c r="E700" i="12"/>
  <c r="F700" i="12"/>
  <c r="G700" i="12"/>
  <c r="J700" i="12"/>
  <c r="K700" i="12"/>
  <c r="L700" i="12"/>
  <c r="M700" i="12"/>
  <c r="N700" i="12"/>
  <c r="O700" i="12"/>
  <c r="P700" i="12"/>
  <c r="H700" i="12" s="1"/>
  <c r="Q700" i="12"/>
  <c r="I700" i="12" s="1"/>
  <c r="R700" i="12"/>
  <c r="S700" i="12"/>
  <c r="T700" i="12"/>
  <c r="U700" i="12"/>
  <c r="V700" i="12"/>
  <c r="W700" i="12"/>
  <c r="X700" i="12"/>
  <c r="Y700" i="12"/>
  <c r="Z700" i="12"/>
  <c r="AA700" i="12"/>
  <c r="AB700" i="12"/>
  <c r="A701" i="12"/>
  <c r="B701" i="12"/>
  <c r="C701" i="12"/>
  <c r="E701" i="12"/>
  <c r="F701" i="12"/>
  <c r="G701" i="12"/>
  <c r="J701" i="12"/>
  <c r="K701" i="12"/>
  <c r="L701" i="12"/>
  <c r="M701" i="12"/>
  <c r="N701" i="12"/>
  <c r="O701" i="12"/>
  <c r="P701" i="12"/>
  <c r="H701" i="12" s="1"/>
  <c r="Q701" i="12"/>
  <c r="I701" i="12" s="1"/>
  <c r="R701" i="12"/>
  <c r="S701" i="12"/>
  <c r="T701" i="12"/>
  <c r="U701" i="12"/>
  <c r="V701" i="12"/>
  <c r="W701" i="12"/>
  <c r="X701" i="12"/>
  <c r="Y701" i="12"/>
  <c r="Z701" i="12"/>
  <c r="AA701" i="12"/>
  <c r="AB701" i="12"/>
  <c r="A702" i="12"/>
  <c r="B702" i="12"/>
  <c r="C702" i="12"/>
  <c r="E702" i="12"/>
  <c r="F702" i="12"/>
  <c r="G702" i="12"/>
  <c r="J702" i="12"/>
  <c r="K702" i="12"/>
  <c r="L702" i="12"/>
  <c r="M702" i="12"/>
  <c r="N702" i="12"/>
  <c r="O702" i="12"/>
  <c r="P702" i="12"/>
  <c r="H702" i="12" s="1"/>
  <c r="Q702" i="12"/>
  <c r="I702" i="12" s="1"/>
  <c r="R702" i="12"/>
  <c r="S702" i="12"/>
  <c r="T702" i="12"/>
  <c r="U702" i="12"/>
  <c r="V702" i="12"/>
  <c r="W702" i="12"/>
  <c r="X702" i="12"/>
  <c r="Y702" i="12"/>
  <c r="Z702" i="12"/>
  <c r="AA702" i="12"/>
  <c r="AB702" i="12"/>
  <c r="A703" i="12"/>
  <c r="B703" i="12"/>
  <c r="C703" i="12"/>
  <c r="E703" i="12"/>
  <c r="F703" i="12"/>
  <c r="G703" i="12"/>
  <c r="J703" i="12"/>
  <c r="K703" i="12"/>
  <c r="L703" i="12"/>
  <c r="M703" i="12"/>
  <c r="N703" i="12"/>
  <c r="O703" i="12"/>
  <c r="P703" i="12"/>
  <c r="H703" i="12" s="1"/>
  <c r="Q703" i="12"/>
  <c r="I703" i="12" s="1"/>
  <c r="R703" i="12"/>
  <c r="S703" i="12"/>
  <c r="T703" i="12"/>
  <c r="U703" i="12"/>
  <c r="V703" i="12"/>
  <c r="W703" i="12"/>
  <c r="X703" i="12"/>
  <c r="Y703" i="12"/>
  <c r="Z703" i="12"/>
  <c r="AA703" i="12"/>
  <c r="AB703" i="12"/>
  <c r="A704" i="12"/>
  <c r="B704" i="12"/>
  <c r="C704" i="12"/>
  <c r="E704" i="12"/>
  <c r="F704" i="12"/>
  <c r="G704" i="12"/>
  <c r="J704" i="12"/>
  <c r="K704" i="12"/>
  <c r="L704" i="12"/>
  <c r="M704" i="12"/>
  <c r="N704" i="12"/>
  <c r="O704" i="12"/>
  <c r="P704" i="12"/>
  <c r="H704" i="12" s="1"/>
  <c r="Q704" i="12"/>
  <c r="I704" i="12" s="1"/>
  <c r="R704" i="12"/>
  <c r="S704" i="12"/>
  <c r="T704" i="12"/>
  <c r="U704" i="12"/>
  <c r="V704" i="12"/>
  <c r="W704" i="12"/>
  <c r="X704" i="12"/>
  <c r="Y704" i="12"/>
  <c r="Z704" i="12"/>
  <c r="AA704" i="12"/>
  <c r="AB704" i="12"/>
  <c r="A705" i="12"/>
  <c r="B705" i="12"/>
  <c r="C705" i="12"/>
  <c r="E705" i="12"/>
  <c r="F705" i="12"/>
  <c r="G705" i="12"/>
  <c r="J705" i="12"/>
  <c r="K705" i="12"/>
  <c r="L705" i="12"/>
  <c r="M705" i="12"/>
  <c r="N705" i="12"/>
  <c r="O705" i="12"/>
  <c r="P705" i="12"/>
  <c r="H705" i="12" s="1"/>
  <c r="Q705" i="12"/>
  <c r="I705" i="12" s="1"/>
  <c r="R705" i="12"/>
  <c r="S705" i="12"/>
  <c r="T705" i="12"/>
  <c r="U705" i="12"/>
  <c r="V705" i="12"/>
  <c r="W705" i="12"/>
  <c r="X705" i="12"/>
  <c r="Y705" i="12"/>
  <c r="Z705" i="12"/>
  <c r="AA705" i="12"/>
  <c r="AB705" i="12"/>
  <c r="A706" i="12"/>
  <c r="B706" i="12"/>
  <c r="C706" i="12"/>
  <c r="E706" i="12"/>
  <c r="F706" i="12"/>
  <c r="G706" i="12"/>
  <c r="J706" i="12"/>
  <c r="K706" i="12"/>
  <c r="L706" i="12"/>
  <c r="M706" i="12"/>
  <c r="N706" i="12"/>
  <c r="O706" i="12"/>
  <c r="P706" i="12"/>
  <c r="H706" i="12" s="1"/>
  <c r="Q706" i="12"/>
  <c r="I706" i="12" s="1"/>
  <c r="R706" i="12"/>
  <c r="S706" i="12"/>
  <c r="T706" i="12"/>
  <c r="U706" i="12"/>
  <c r="V706" i="12"/>
  <c r="W706" i="12"/>
  <c r="X706" i="12"/>
  <c r="Y706" i="12"/>
  <c r="Z706" i="12"/>
  <c r="AA706" i="12"/>
  <c r="AB706" i="12"/>
  <c r="A708" i="12"/>
  <c r="B708" i="12"/>
  <c r="C708" i="12"/>
  <c r="E708" i="12"/>
  <c r="F708" i="12"/>
  <c r="G708" i="12"/>
  <c r="J708" i="12"/>
  <c r="K708" i="12"/>
  <c r="L708" i="12"/>
  <c r="M708" i="12"/>
  <c r="N708" i="12"/>
  <c r="O708" i="12"/>
  <c r="P708" i="12"/>
  <c r="H708" i="12" s="1"/>
  <c r="Q708" i="12"/>
  <c r="I708" i="12" s="1"/>
  <c r="R708" i="12"/>
  <c r="S708" i="12"/>
  <c r="T708" i="12"/>
  <c r="U708" i="12"/>
  <c r="V708" i="12"/>
  <c r="W708" i="12"/>
  <c r="X708" i="12"/>
  <c r="Y708" i="12"/>
  <c r="Z708" i="12"/>
  <c r="AA708" i="12"/>
  <c r="AB708" i="12"/>
  <c r="A709" i="12"/>
  <c r="B709" i="12"/>
  <c r="C709" i="12"/>
  <c r="E709" i="12"/>
  <c r="F709" i="12"/>
  <c r="G709" i="12"/>
  <c r="J709" i="12"/>
  <c r="K709" i="12"/>
  <c r="L709" i="12"/>
  <c r="M709" i="12"/>
  <c r="N709" i="12"/>
  <c r="O709" i="12"/>
  <c r="P709" i="12"/>
  <c r="H709" i="12" s="1"/>
  <c r="Q709" i="12"/>
  <c r="I709" i="12" s="1"/>
  <c r="R709" i="12"/>
  <c r="S709" i="12"/>
  <c r="T709" i="12"/>
  <c r="U709" i="12"/>
  <c r="V709" i="12"/>
  <c r="W709" i="12"/>
  <c r="X709" i="12"/>
  <c r="Y709" i="12"/>
  <c r="Z709" i="12"/>
  <c r="AA709" i="12"/>
  <c r="AB709" i="12"/>
  <c r="A710" i="12"/>
  <c r="B710" i="12"/>
  <c r="C710" i="12"/>
  <c r="E710" i="12"/>
  <c r="F710" i="12"/>
  <c r="G710" i="12"/>
  <c r="J710" i="12"/>
  <c r="K710" i="12"/>
  <c r="L710" i="12"/>
  <c r="M710" i="12"/>
  <c r="N710" i="12"/>
  <c r="O710" i="12"/>
  <c r="P710" i="12"/>
  <c r="H710" i="12" s="1"/>
  <c r="Q710" i="12"/>
  <c r="I710" i="12" s="1"/>
  <c r="R710" i="12"/>
  <c r="S710" i="12"/>
  <c r="T710" i="12"/>
  <c r="U710" i="12"/>
  <c r="V710" i="12"/>
  <c r="W710" i="12"/>
  <c r="X710" i="12"/>
  <c r="Y710" i="12"/>
  <c r="Z710" i="12"/>
  <c r="AA710" i="12"/>
  <c r="AB710" i="12"/>
  <c r="A711" i="12"/>
  <c r="B711" i="12"/>
  <c r="C711" i="12"/>
  <c r="E711" i="12"/>
  <c r="F711" i="12"/>
  <c r="G711" i="12"/>
  <c r="J711" i="12"/>
  <c r="K711" i="12"/>
  <c r="L711" i="12"/>
  <c r="M711" i="12"/>
  <c r="N711" i="12"/>
  <c r="O711" i="12"/>
  <c r="P711" i="12"/>
  <c r="H711" i="12" s="1"/>
  <c r="Q711" i="12"/>
  <c r="I711" i="12" s="1"/>
  <c r="R711" i="12"/>
  <c r="S711" i="12"/>
  <c r="T711" i="12"/>
  <c r="U711" i="12"/>
  <c r="V711" i="12"/>
  <c r="W711" i="12"/>
  <c r="X711" i="12"/>
  <c r="Y711" i="12"/>
  <c r="Z711" i="12"/>
  <c r="AA711" i="12"/>
  <c r="AB711" i="12"/>
  <c r="A712" i="12"/>
  <c r="B712" i="12"/>
  <c r="C712" i="12"/>
  <c r="E712" i="12"/>
  <c r="F712" i="12"/>
  <c r="G712" i="12"/>
  <c r="J712" i="12"/>
  <c r="K712" i="12"/>
  <c r="L712" i="12"/>
  <c r="M712" i="12"/>
  <c r="N712" i="12"/>
  <c r="O712" i="12"/>
  <c r="P712" i="12"/>
  <c r="H712" i="12" s="1"/>
  <c r="Q712" i="12"/>
  <c r="I712" i="12" s="1"/>
  <c r="R712" i="12"/>
  <c r="S712" i="12"/>
  <c r="T712" i="12"/>
  <c r="U712" i="12"/>
  <c r="V712" i="12"/>
  <c r="W712" i="12"/>
  <c r="X712" i="12"/>
  <c r="Y712" i="12"/>
  <c r="Z712" i="12"/>
  <c r="AA712" i="12"/>
  <c r="AB712" i="12"/>
  <c r="A713" i="12"/>
  <c r="B713" i="12"/>
  <c r="C713" i="12"/>
  <c r="E713" i="12"/>
  <c r="F713" i="12"/>
  <c r="G713" i="12"/>
  <c r="J713" i="12"/>
  <c r="K713" i="12"/>
  <c r="L713" i="12"/>
  <c r="M713" i="12"/>
  <c r="N713" i="12"/>
  <c r="O713" i="12"/>
  <c r="P713" i="12"/>
  <c r="H713" i="12" s="1"/>
  <c r="Q713" i="12"/>
  <c r="I713" i="12" s="1"/>
  <c r="R713" i="12"/>
  <c r="S713" i="12"/>
  <c r="T713" i="12"/>
  <c r="U713" i="12"/>
  <c r="V713" i="12"/>
  <c r="W713" i="12"/>
  <c r="X713" i="12"/>
  <c r="Y713" i="12"/>
  <c r="Z713" i="12"/>
  <c r="AA713" i="12"/>
  <c r="AB713" i="12"/>
  <c r="A714" i="12"/>
  <c r="B714" i="12"/>
  <c r="C714" i="12"/>
  <c r="E714" i="12"/>
  <c r="F714" i="12"/>
  <c r="G714" i="12"/>
  <c r="J714" i="12"/>
  <c r="K714" i="12"/>
  <c r="L714" i="12"/>
  <c r="M714" i="12"/>
  <c r="N714" i="12"/>
  <c r="O714" i="12"/>
  <c r="P714" i="12"/>
  <c r="H714" i="12" s="1"/>
  <c r="Q714" i="12"/>
  <c r="I714" i="12" s="1"/>
  <c r="R714" i="12"/>
  <c r="S714" i="12"/>
  <c r="T714" i="12"/>
  <c r="U714" i="12"/>
  <c r="V714" i="12"/>
  <c r="W714" i="12"/>
  <c r="X714" i="12"/>
  <c r="Y714" i="12"/>
  <c r="Z714" i="12"/>
  <c r="AA714" i="12"/>
  <c r="AB714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56" i="12"/>
  <c r="B56" i="12"/>
  <c r="C56" i="12"/>
  <c r="E56" i="12"/>
  <c r="F56" i="12"/>
  <c r="G56" i="12"/>
  <c r="J56" i="12"/>
  <c r="K56" i="12"/>
  <c r="L56" i="12"/>
  <c r="M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85" i="12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103" i="12"/>
  <c r="B103" i="12"/>
  <c r="C103" i="12"/>
  <c r="E103" i="12"/>
  <c r="F103" i="12"/>
  <c r="G103" i="12"/>
  <c r="J103" i="12"/>
  <c r="K103" i="12"/>
  <c r="L103" i="12"/>
  <c r="M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105" i="12"/>
  <c r="B105" i="12"/>
  <c r="C105" i="12"/>
  <c r="E105" i="12"/>
  <c r="F105" i="12"/>
  <c r="G105" i="12"/>
  <c r="J105" i="12"/>
  <c r="K105" i="12"/>
  <c r="L105" i="12"/>
  <c r="M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106" i="12"/>
  <c r="B106" i="12"/>
  <c r="C106" i="12"/>
  <c r="E106" i="12"/>
  <c r="F106" i="12"/>
  <c r="G106" i="12"/>
  <c r="J106" i="12"/>
  <c r="K106" i="12"/>
  <c r="L106" i="12"/>
  <c r="M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107" i="12"/>
  <c r="B107" i="12"/>
  <c r="C107" i="12"/>
  <c r="E107" i="12"/>
  <c r="F107" i="12"/>
  <c r="G107" i="12"/>
  <c r="J107" i="12"/>
  <c r="K107" i="12"/>
  <c r="L107" i="12"/>
  <c r="M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108" i="12"/>
  <c r="B108" i="12"/>
  <c r="C108" i="12"/>
  <c r="E108" i="12"/>
  <c r="F108" i="12"/>
  <c r="G108" i="12"/>
  <c r="J108" i="12"/>
  <c r="K108" i="12"/>
  <c r="L108" i="12"/>
  <c r="M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109" i="12"/>
  <c r="B109" i="12"/>
  <c r="C109" i="12"/>
  <c r="E109" i="12"/>
  <c r="F109" i="12"/>
  <c r="G109" i="12"/>
  <c r="J109" i="12"/>
  <c r="K109" i="12"/>
  <c r="L109" i="12"/>
  <c r="M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110" i="12"/>
  <c r="B110" i="12"/>
  <c r="C110" i="12"/>
  <c r="E110" i="12"/>
  <c r="F110" i="12"/>
  <c r="G110" i="12"/>
  <c r="J110" i="12"/>
  <c r="K110" i="12"/>
  <c r="L110" i="12"/>
  <c r="M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111" i="12"/>
  <c r="B111" i="12"/>
  <c r="C111" i="12"/>
  <c r="E111" i="12"/>
  <c r="F111" i="12"/>
  <c r="G111" i="12"/>
  <c r="J111" i="12"/>
  <c r="K111" i="12"/>
  <c r="L111" i="12"/>
  <c r="M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112" i="12"/>
  <c r="B112" i="12"/>
  <c r="C112" i="12"/>
  <c r="E112" i="12"/>
  <c r="F112" i="12"/>
  <c r="G112" i="12"/>
  <c r="J112" i="12"/>
  <c r="K112" i="12"/>
  <c r="L112" i="12"/>
  <c r="M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113" i="12"/>
  <c r="B113" i="12"/>
  <c r="C113" i="12"/>
  <c r="E113" i="12"/>
  <c r="F113" i="12"/>
  <c r="G113" i="12"/>
  <c r="J113" i="12"/>
  <c r="K113" i="12"/>
  <c r="L113" i="12"/>
  <c r="M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114" i="12"/>
  <c r="B114" i="12"/>
  <c r="C114" i="12"/>
  <c r="E114" i="12"/>
  <c r="F114" i="12"/>
  <c r="G114" i="12"/>
  <c r="J114" i="12"/>
  <c r="K114" i="12"/>
  <c r="L114" i="12"/>
  <c r="M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115" i="12"/>
  <c r="B115" i="12"/>
  <c r="C115" i="12"/>
  <c r="E115" i="12"/>
  <c r="F115" i="12"/>
  <c r="G115" i="12"/>
  <c r="J115" i="12"/>
  <c r="K115" i="12"/>
  <c r="L115" i="12"/>
  <c r="M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116" i="12"/>
  <c r="B116" i="12"/>
  <c r="C116" i="12"/>
  <c r="E116" i="12"/>
  <c r="F116" i="12"/>
  <c r="G116" i="12"/>
  <c r="J116" i="12"/>
  <c r="K116" i="12"/>
  <c r="L116" i="12"/>
  <c r="M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117" i="12"/>
  <c r="B117" i="12"/>
  <c r="C117" i="12"/>
  <c r="E117" i="12"/>
  <c r="F117" i="12"/>
  <c r="G117" i="12"/>
  <c r="J117" i="12"/>
  <c r="K117" i="12"/>
  <c r="L117" i="12"/>
  <c r="M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118" i="12"/>
  <c r="B118" i="12"/>
  <c r="C118" i="12"/>
  <c r="E118" i="12"/>
  <c r="F118" i="12"/>
  <c r="G118" i="12"/>
  <c r="J118" i="12"/>
  <c r="K118" i="12"/>
  <c r="L118" i="12"/>
  <c r="M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119" i="12"/>
  <c r="B119" i="12"/>
  <c r="C119" i="12"/>
  <c r="E119" i="12"/>
  <c r="F119" i="12"/>
  <c r="G119" i="12"/>
  <c r="J119" i="12"/>
  <c r="K119" i="12"/>
  <c r="L119" i="12"/>
  <c r="M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120" i="12"/>
  <c r="B120" i="12"/>
  <c r="C120" i="12"/>
  <c r="E120" i="12"/>
  <c r="F120" i="12"/>
  <c r="G120" i="12"/>
  <c r="J120" i="12"/>
  <c r="K120" i="12"/>
  <c r="L120" i="12"/>
  <c r="M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121" i="12"/>
  <c r="B121" i="12"/>
  <c r="C121" i="12"/>
  <c r="E121" i="12"/>
  <c r="F121" i="12"/>
  <c r="G121" i="12"/>
  <c r="J121" i="12"/>
  <c r="K121" i="12"/>
  <c r="L121" i="12"/>
  <c r="M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122" i="12"/>
  <c r="B122" i="12"/>
  <c r="C122" i="12"/>
  <c r="E122" i="12"/>
  <c r="F122" i="12"/>
  <c r="G122" i="12"/>
  <c r="J122" i="12"/>
  <c r="K122" i="12"/>
  <c r="L122" i="12"/>
  <c r="M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123" i="12"/>
  <c r="B123" i="12"/>
  <c r="C123" i="12"/>
  <c r="E123" i="12"/>
  <c r="F123" i="12"/>
  <c r="G123" i="12"/>
  <c r="J123" i="12"/>
  <c r="K123" i="12"/>
  <c r="L123" i="12"/>
  <c r="M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124" i="12"/>
  <c r="B124" i="12"/>
  <c r="C124" i="12"/>
  <c r="E124" i="12"/>
  <c r="F124" i="12"/>
  <c r="G124" i="12"/>
  <c r="J124" i="12"/>
  <c r="K124" i="12"/>
  <c r="L124" i="12"/>
  <c r="M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125" i="12"/>
  <c r="B125" i="12"/>
  <c r="C125" i="12"/>
  <c r="E125" i="12"/>
  <c r="F125" i="12"/>
  <c r="G125" i="12"/>
  <c r="J125" i="12"/>
  <c r="K125" i="12"/>
  <c r="L125" i="12"/>
  <c r="M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126" i="12"/>
  <c r="B126" i="12"/>
  <c r="C126" i="12"/>
  <c r="E126" i="12"/>
  <c r="F126" i="12"/>
  <c r="G126" i="12"/>
  <c r="J126" i="12"/>
  <c r="K126" i="12"/>
  <c r="L126" i="12"/>
  <c r="M126" i="12"/>
  <c r="N126" i="12"/>
  <c r="O126" i="12"/>
  <c r="P126" i="12"/>
  <c r="H126" i="12" s="1"/>
  <c r="Q126" i="12"/>
  <c r="I126" i="12" s="1"/>
  <c r="R126" i="12"/>
  <c r="S126" i="12"/>
  <c r="T126" i="12"/>
  <c r="U126" i="12"/>
  <c r="V126" i="12"/>
  <c r="W126" i="12"/>
  <c r="X126" i="12"/>
  <c r="Y126" i="12"/>
  <c r="Z126" i="12"/>
  <c r="AA126" i="12"/>
  <c r="AB126" i="12"/>
  <c r="A127" i="12"/>
  <c r="B127" i="12"/>
  <c r="C127" i="12"/>
  <c r="E127" i="12"/>
  <c r="F127" i="12"/>
  <c r="G127" i="12"/>
  <c r="J127" i="12"/>
  <c r="K127" i="12"/>
  <c r="L127" i="12"/>
  <c r="M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128" i="12"/>
  <c r="B128" i="12"/>
  <c r="C128" i="12"/>
  <c r="E128" i="12"/>
  <c r="F128" i="12"/>
  <c r="G128" i="12"/>
  <c r="J128" i="12"/>
  <c r="K128" i="12"/>
  <c r="L128" i="12"/>
  <c r="M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129" i="12"/>
  <c r="B129" i="12"/>
  <c r="C129" i="12"/>
  <c r="E129" i="12"/>
  <c r="F129" i="12"/>
  <c r="G129" i="12"/>
  <c r="J129" i="12"/>
  <c r="K129" i="12"/>
  <c r="L129" i="12"/>
  <c r="M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130" i="12"/>
  <c r="B130" i="12"/>
  <c r="C130" i="12"/>
  <c r="E130" i="12"/>
  <c r="F130" i="12"/>
  <c r="G130" i="12"/>
  <c r="J130" i="12"/>
  <c r="K130" i="12"/>
  <c r="L130" i="12"/>
  <c r="M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131" i="12"/>
  <c r="B131" i="12"/>
  <c r="C131" i="12"/>
  <c r="E131" i="12"/>
  <c r="F131" i="12"/>
  <c r="G131" i="12"/>
  <c r="J131" i="12"/>
  <c r="K131" i="12"/>
  <c r="L131" i="12"/>
  <c r="M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132" i="12"/>
  <c r="B132" i="12"/>
  <c r="C132" i="12"/>
  <c r="E132" i="12"/>
  <c r="F132" i="12"/>
  <c r="G132" i="12"/>
  <c r="J132" i="12"/>
  <c r="K132" i="12"/>
  <c r="L132" i="12"/>
  <c r="M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133" i="12"/>
  <c r="B133" i="12"/>
  <c r="C133" i="12"/>
  <c r="E133" i="12"/>
  <c r="F133" i="12"/>
  <c r="G133" i="12"/>
  <c r="J133" i="12"/>
  <c r="K133" i="12"/>
  <c r="L133" i="12"/>
  <c r="M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134" i="12"/>
  <c r="B134" i="12"/>
  <c r="C134" i="12"/>
  <c r="E134" i="12"/>
  <c r="F134" i="12"/>
  <c r="G134" i="12"/>
  <c r="J134" i="12"/>
  <c r="K134" i="12"/>
  <c r="L134" i="12"/>
  <c r="M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135" i="12"/>
  <c r="B135" i="12"/>
  <c r="C135" i="12"/>
  <c r="E135" i="12"/>
  <c r="F135" i="12"/>
  <c r="G135" i="12"/>
  <c r="J135" i="12"/>
  <c r="K135" i="12"/>
  <c r="L135" i="12"/>
  <c r="M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136" i="12"/>
  <c r="B136" i="12"/>
  <c r="C136" i="12"/>
  <c r="E136" i="12"/>
  <c r="F136" i="12"/>
  <c r="G136" i="12"/>
  <c r="J136" i="12"/>
  <c r="K136" i="12"/>
  <c r="L136" i="12"/>
  <c r="M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137" i="12"/>
  <c r="B137" i="12"/>
  <c r="C137" i="12"/>
  <c r="E137" i="12"/>
  <c r="F137" i="12"/>
  <c r="G137" i="12"/>
  <c r="J137" i="12"/>
  <c r="K137" i="12"/>
  <c r="L137" i="12"/>
  <c r="M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138" i="12"/>
  <c r="B138" i="12"/>
  <c r="C138" i="12"/>
  <c r="E138" i="12"/>
  <c r="F138" i="12"/>
  <c r="G138" i="12"/>
  <c r="J138" i="12"/>
  <c r="K138" i="12"/>
  <c r="L138" i="12"/>
  <c r="M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139" i="12"/>
  <c r="B139" i="12"/>
  <c r="C139" i="12"/>
  <c r="E139" i="12"/>
  <c r="F139" i="12"/>
  <c r="G139" i="12"/>
  <c r="J139" i="12"/>
  <c r="K139" i="12"/>
  <c r="L139" i="12"/>
  <c r="M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140" i="12"/>
  <c r="B140" i="12"/>
  <c r="C140" i="12"/>
  <c r="E140" i="12"/>
  <c r="F140" i="12"/>
  <c r="G140" i="12"/>
  <c r="J140" i="12"/>
  <c r="K140" i="12"/>
  <c r="L140" i="12"/>
  <c r="M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141" i="12"/>
  <c r="B141" i="12"/>
  <c r="C141" i="12"/>
  <c r="E141" i="12"/>
  <c r="F141" i="12"/>
  <c r="G141" i="12"/>
  <c r="J141" i="12"/>
  <c r="K141" i="12"/>
  <c r="L141" i="12"/>
  <c r="M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142" i="12"/>
  <c r="B142" i="12"/>
  <c r="C142" i="12"/>
  <c r="E142" i="12"/>
  <c r="F142" i="12"/>
  <c r="G142" i="12"/>
  <c r="J142" i="12"/>
  <c r="K142" i="12"/>
  <c r="L142" i="12"/>
  <c r="M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143" i="12"/>
  <c r="B143" i="12"/>
  <c r="C143" i="12"/>
  <c r="E143" i="12"/>
  <c r="F143" i="12"/>
  <c r="G143" i="12"/>
  <c r="J143" i="12"/>
  <c r="K143" i="12"/>
  <c r="L143" i="12"/>
  <c r="M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144" i="12"/>
  <c r="B144" i="12"/>
  <c r="C144" i="12"/>
  <c r="E144" i="12"/>
  <c r="F144" i="12"/>
  <c r="G144" i="12"/>
  <c r="J144" i="12"/>
  <c r="K144" i="12"/>
  <c r="L144" i="12"/>
  <c r="M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145" i="12"/>
  <c r="B145" i="12"/>
  <c r="C145" i="12"/>
  <c r="E145" i="12"/>
  <c r="F145" i="12"/>
  <c r="G145" i="12"/>
  <c r="J145" i="12"/>
  <c r="K145" i="12"/>
  <c r="L145" i="12"/>
  <c r="M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146" i="12"/>
  <c r="B146" i="12"/>
  <c r="C146" i="12"/>
  <c r="E146" i="12"/>
  <c r="F146" i="12"/>
  <c r="G146" i="12"/>
  <c r="J146" i="12"/>
  <c r="K146" i="12"/>
  <c r="L146" i="12"/>
  <c r="M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147" i="12"/>
  <c r="B147" i="12"/>
  <c r="C147" i="12"/>
  <c r="E147" i="12"/>
  <c r="F147" i="12"/>
  <c r="G147" i="12"/>
  <c r="J147" i="12"/>
  <c r="K147" i="12"/>
  <c r="L147" i="12"/>
  <c r="M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148" i="12"/>
  <c r="B148" i="12"/>
  <c r="C148" i="12"/>
  <c r="E148" i="12"/>
  <c r="F148" i="12"/>
  <c r="G148" i="12"/>
  <c r="J148" i="12"/>
  <c r="K148" i="12"/>
  <c r="L148" i="12"/>
  <c r="M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149" i="12"/>
  <c r="B149" i="12"/>
  <c r="C149" i="12"/>
  <c r="E149" i="12"/>
  <c r="F149" i="12"/>
  <c r="G149" i="12"/>
  <c r="J149" i="12"/>
  <c r="K149" i="12"/>
  <c r="L149" i="12"/>
  <c r="M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150" i="12"/>
  <c r="B150" i="12"/>
  <c r="C150" i="12"/>
  <c r="E150" i="12"/>
  <c r="F150" i="12"/>
  <c r="G150" i="12"/>
  <c r="J150" i="12"/>
  <c r="K150" i="12"/>
  <c r="L150" i="12"/>
  <c r="M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151" i="12"/>
  <c r="B151" i="12"/>
  <c r="C151" i="12"/>
  <c r="E151" i="12"/>
  <c r="F151" i="12"/>
  <c r="G151" i="12"/>
  <c r="J151" i="12"/>
  <c r="K151" i="12"/>
  <c r="L151" i="12"/>
  <c r="M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152" i="12"/>
  <c r="B152" i="12"/>
  <c r="C152" i="12"/>
  <c r="E152" i="12"/>
  <c r="F152" i="12"/>
  <c r="G152" i="12"/>
  <c r="J152" i="12"/>
  <c r="K152" i="12"/>
  <c r="L152" i="12"/>
  <c r="M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153" i="12"/>
  <c r="B153" i="12"/>
  <c r="C153" i="12"/>
  <c r="E153" i="12"/>
  <c r="F153" i="12"/>
  <c r="G153" i="12"/>
  <c r="J153" i="12"/>
  <c r="K153" i="12"/>
  <c r="L153" i="12"/>
  <c r="M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154" i="12"/>
  <c r="B154" i="12"/>
  <c r="C154" i="12"/>
  <c r="E154" i="12"/>
  <c r="F154" i="12"/>
  <c r="G154" i="12"/>
  <c r="J154" i="12"/>
  <c r="K154" i="12"/>
  <c r="L154" i="12"/>
  <c r="M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155" i="12"/>
  <c r="B155" i="12"/>
  <c r="C155" i="12"/>
  <c r="E155" i="12"/>
  <c r="F155" i="12"/>
  <c r="G155" i="12"/>
  <c r="J155" i="12"/>
  <c r="K155" i="12"/>
  <c r="L155" i="12"/>
  <c r="M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156" i="12"/>
  <c r="B156" i="12"/>
  <c r="C156" i="12"/>
  <c r="E156" i="12"/>
  <c r="F156" i="12"/>
  <c r="G156" i="12"/>
  <c r="J156" i="12"/>
  <c r="K156" i="12"/>
  <c r="L156" i="12"/>
  <c r="M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157" i="12"/>
  <c r="B157" i="12"/>
  <c r="C157" i="12"/>
  <c r="E157" i="12"/>
  <c r="F157" i="12"/>
  <c r="G157" i="12"/>
  <c r="J157" i="12"/>
  <c r="K157" i="12"/>
  <c r="L157" i="12"/>
  <c r="M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158" i="12"/>
  <c r="B158" i="12"/>
  <c r="C158" i="12"/>
  <c r="E158" i="12"/>
  <c r="F158" i="12"/>
  <c r="G158" i="12"/>
  <c r="J158" i="12"/>
  <c r="K158" i="12"/>
  <c r="L158" i="12"/>
  <c r="M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159" i="12"/>
  <c r="B159" i="12"/>
  <c r="C159" i="12"/>
  <c r="E159" i="12"/>
  <c r="F159" i="12"/>
  <c r="G159" i="12"/>
  <c r="J159" i="12"/>
  <c r="K159" i="12"/>
  <c r="L159" i="12"/>
  <c r="M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160" i="12"/>
  <c r="B160" i="12"/>
  <c r="C160" i="12"/>
  <c r="E160" i="12"/>
  <c r="F160" i="12"/>
  <c r="G160" i="12"/>
  <c r="J160" i="12"/>
  <c r="K160" i="12"/>
  <c r="L160" i="12"/>
  <c r="M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161" i="12"/>
  <c r="B161" i="12"/>
  <c r="C161" i="12"/>
  <c r="E161" i="12"/>
  <c r="F161" i="12"/>
  <c r="G161" i="12"/>
  <c r="J161" i="12"/>
  <c r="K161" i="12"/>
  <c r="L161" i="12"/>
  <c r="M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162" i="12"/>
  <c r="B162" i="12"/>
  <c r="C162" i="12"/>
  <c r="E162" i="12"/>
  <c r="F162" i="12"/>
  <c r="G162" i="12"/>
  <c r="J162" i="12"/>
  <c r="K162" i="12"/>
  <c r="L162" i="12"/>
  <c r="M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163" i="12"/>
  <c r="B163" i="12"/>
  <c r="C163" i="12"/>
  <c r="E163" i="12"/>
  <c r="F163" i="12"/>
  <c r="G163" i="12"/>
  <c r="J163" i="12"/>
  <c r="K163" i="12"/>
  <c r="L163" i="12"/>
  <c r="M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164" i="12"/>
  <c r="B164" i="12"/>
  <c r="C164" i="12"/>
  <c r="E164" i="12"/>
  <c r="F164" i="12"/>
  <c r="G164" i="12"/>
  <c r="J164" i="12"/>
  <c r="K164" i="12"/>
  <c r="L164" i="12"/>
  <c r="M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165" i="12"/>
  <c r="B165" i="12"/>
  <c r="C165" i="12"/>
  <c r="E165" i="12"/>
  <c r="F165" i="12"/>
  <c r="G165" i="12"/>
  <c r="J165" i="12"/>
  <c r="K165" i="12"/>
  <c r="L165" i="12"/>
  <c r="M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166" i="12"/>
  <c r="B166" i="12"/>
  <c r="C166" i="12"/>
  <c r="E166" i="12"/>
  <c r="F166" i="12"/>
  <c r="G166" i="12"/>
  <c r="J166" i="12"/>
  <c r="K166" i="12"/>
  <c r="L166" i="12"/>
  <c r="M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167" i="12"/>
  <c r="B167" i="12"/>
  <c r="C167" i="12"/>
  <c r="E167" i="12"/>
  <c r="F167" i="12"/>
  <c r="G167" i="12"/>
  <c r="J167" i="12"/>
  <c r="K167" i="12"/>
  <c r="L167" i="12"/>
  <c r="M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168" i="12"/>
  <c r="B168" i="12"/>
  <c r="C168" i="12"/>
  <c r="E168" i="12"/>
  <c r="F168" i="12"/>
  <c r="G168" i="12"/>
  <c r="J168" i="12"/>
  <c r="K168" i="12"/>
  <c r="L168" i="12"/>
  <c r="M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169" i="12"/>
  <c r="B169" i="12"/>
  <c r="C169" i="12"/>
  <c r="E169" i="12"/>
  <c r="F169" i="12"/>
  <c r="G169" i="12"/>
  <c r="J169" i="12"/>
  <c r="K169" i="12"/>
  <c r="L169" i="12"/>
  <c r="M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170" i="12"/>
  <c r="B170" i="12"/>
  <c r="C170" i="12"/>
  <c r="E170" i="12"/>
  <c r="F170" i="12"/>
  <c r="G170" i="12"/>
  <c r="J170" i="12"/>
  <c r="K170" i="12"/>
  <c r="L170" i="12"/>
  <c r="M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171" i="12"/>
  <c r="B171" i="12"/>
  <c r="C171" i="12"/>
  <c r="E171" i="12"/>
  <c r="F171" i="12"/>
  <c r="G171" i="12"/>
  <c r="J171" i="12"/>
  <c r="K171" i="12"/>
  <c r="L171" i="12"/>
  <c r="M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172" i="12"/>
  <c r="B172" i="12"/>
  <c r="C172" i="12"/>
  <c r="E172" i="12"/>
  <c r="F172" i="12"/>
  <c r="G172" i="12"/>
  <c r="J172" i="12"/>
  <c r="K172" i="12"/>
  <c r="L172" i="12"/>
  <c r="M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173" i="12"/>
  <c r="B173" i="12"/>
  <c r="C173" i="12"/>
  <c r="E173" i="12"/>
  <c r="F173" i="12"/>
  <c r="G173" i="12"/>
  <c r="J173" i="12"/>
  <c r="K173" i="12"/>
  <c r="L173" i="12"/>
  <c r="M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174" i="12"/>
  <c r="B174" i="12"/>
  <c r="C174" i="12"/>
  <c r="E174" i="12"/>
  <c r="F174" i="12"/>
  <c r="G174" i="12"/>
  <c r="J174" i="12"/>
  <c r="K174" i="12"/>
  <c r="L174" i="12"/>
  <c r="M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175" i="12"/>
  <c r="B175" i="12"/>
  <c r="C175" i="12"/>
  <c r="E175" i="12"/>
  <c r="F175" i="12"/>
  <c r="G175" i="12"/>
  <c r="J175" i="12"/>
  <c r="K175" i="12"/>
  <c r="L175" i="12"/>
  <c r="M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176" i="12"/>
  <c r="B176" i="12"/>
  <c r="C176" i="12"/>
  <c r="E176" i="12"/>
  <c r="F176" i="12"/>
  <c r="G176" i="12"/>
  <c r="J176" i="12"/>
  <c r="K176" i="12"/>
  <c r="L176" i="12"/>
  <c r="M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177" i="12"/>
  <c r="B177" i="12"/>
  <c r="C177" i="12"/>
  <c r="E177" i="12"/>
  <c r="F177" i="12"/>
  <c r="G177" i="12"/>
  <c r="J177" i="12"/>
  <c r="K177" i="12"/>
  <c r="L177" i="12"/>
  <c r="M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178" i="12"/>
  <c r="B178" i="12"/>
  <c r="C178" i="12"/>
  <c r="E178" i="12"/>
  <c r="F178" i="12"/>
  <c r="G178" i="12"/>
  <c r="J178" i="12"/>
  <c r="K178" i="12"/>
  <c r="L178" i="12"/>
  <c r="M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179" i="12"/>
  <c r="B179" i="12"/>
  <c r="C179" i="12"/>
  <c r="E179" i="12"/>
  <c r="F179" i="12"/>
  <c r="G179" i="12"/>
  <c r="J179" i="12"/>
  <c r="K179" i="12"/>
  <c r="L179" i="12"/>
  <c r="M179" i="12"/>
  <c r="N179" i="12"/>
  <c r="O179" i="12"/>
  <c r="P179" i="12"/>
  <c r="H179" i="12" s="1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180" i="12"/>
  <c r="B180" i="12"/>
  <c r="C180" i="12"/>
  <c r="E180" i="12"/>
  <c r="F180" i="12"/>
  <c r="G180" i="12"/>
  <c r="J180" i="12"/>
  <c r="K180" i="12"/>
  <c r="L180" i="12"/>
  <c r="M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181" i="12"/>
  <c r="B181" i="12"/>
  <c r="C181" i="12"/>
  <c r="E181" i="12"/>
  <c r="F181" i="12"/>
  <c r="G181" i="12"/>
  <c r="J181" i="12"/>
  <c r="K181" i="12"/>
  <c r="L181" i="12"/>
  <c r="M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182" i="12"/>
  <c r="B182" i="12"/>
  <c r="C182" i="12"/>
  <c r="E182" i="12"/>
  <c r="F182" i="12"/>
  <c r="G182" i="12"/>
  <c r="J182" i="12"/>
  <c r="K182" i="12"/>
  <c r="L182" i="12"/>
  <c r="M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183" i="12"/>
  <c r="B183" i="12"/>
  <c r="C183" i="12"/>
  <c r="E183" i="12"/>
  <c r="F183" i="12"/>
  <c r="G183" i="12"/>
  <c r="J183" i="12"/>
  <c r="K183" i="12"/>
  <c r="L183" i="12"/>
  <c r="M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184" i="12"/>
  <c r="B184" i="12"/>
  <c r="C184" i="12"/>
  <c r="E184" i="12"/>
  <c r="F184" i="12"/>
  <c r="G184" i="12"/>
  <c r="J184" i="12"/>
  <c r="K184" i="12"/>
  <c r="L184" i="12"/>
  <c r="M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185" i="12"/>
  <c r="B185" i="12"/>
  <c r="C185" i="12"/>
  <c r="E185" i="12"/>
  <c r="F185" i="12"/>
  <c r="G185" i="12"/>
  <c r="J185" i="12"/>
  <c r="K185" i="12"/>
  <c r="L185" i="12"/>
  <c r="M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186" i="12"/>
  <c r="B186" i="12"/>
  <c r="C186" i="12"/>
  <c r="E186" i="12"/>
  <c r="F186" i="12"/>
  <c r="G186" i="12"/>
  <c r="J186" i="12"/>
  <c r="K186" i="12"/>
  <c r="L186" i="12"/>
  <c r="M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187" i="12"/>
  <c r="B187" i="12"/>
  <c r="C187" i="12"/>
  <c r="E187" i="12"/>
  <c r="F187" i="12"/>
  <c r="G187" i="12"/>
  <c r="J187" i="12"/>
  <c r="K187" i="12"/>
  <c r="L187" i="12"/>
  <c r="M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188" i="12"/>
  <c r="B188" i="12"/>
  <c r="C188" i="12"/>
  <c r="E188" i="12"/>
  <c r="F188" i="12"/>
  <c r="G188" i="12"/>
  <c r="J188" i="12"/>
  <c r="K188" i="12"/>
  <c r="L188" i="12"/>
  <c r="M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189" i="12"/>
  <c r="B189" i="12"/>
  <c r="C189" i="12"/>
  <c r="E189" i="12"/>
  <c r="F189" i="12"/>
  <c r="G189" i="12"/>
  <c r="J189" i="12"/>
  <c r="K189" i="12"/>
  <c r="L189" i="12"/>
  <c r="M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190" i="12"/>
  <c r="B190" i="12"/>
  <c r="C190" i="12"/>
  <c r="E190" i="12"/>
  <c r="F190" i="12"/>
  <c r="G190" i="12"/>
  <c r="J190" i="12"/>
  <c r="K190" i="12"/>
  <c r="L190" i="12"/>
  <c r="M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191" i="12"/>
  <c r="B191" i="12"/>
  <c r="C191" i="12"/>
  <c r="E191" i="12"/>
  <c r="F191" i="12"/>
  <c r="G191" i="12"/>
  <c r="J191" i="12"/>
  <c r="K191" i="12"/>
  <c r="L191" i="12"/>
  <c r="M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192" i="12"/>
  <c r="B192" i="12"/>
  <c r="C192" i="12"/>
  <c r="E192" i="12"/>
  <c r="F192" i="12"/>
  <c r="G192" i="12"/>
  <c r="J192" i="12"/>
  <c r="K192" i="12"/>
  <c r="L192" i="12"/>
  <c r="M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193" i="12"/>
  <c r="B193" i="12"/>
  <c r="C193" i="12"/>
  <c r="E193" i="12"/>
  <c r="F193" i="12"/>
  <c r="G193" i="12"/>
  <c r="J193" i="12"/>
  <c r="K193" i="12"/>
  <c r="L193" i="12"/>
  <c r="M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194" i="12"/>
  <c r="B194" i="12"/>
  <c r="C194" i="12"/>
  <c r="E194" i="12"/>
  <c r="F194" i="12"/>
  <c r="G194" i="12"/>
  <c r="J194" i="12"/>
  <c r="K194" i="12"/>
  <c r="L194" i="12"/>
  <c r="M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195" i="12"/>
  <c r="B195" i="12"/>
  <c r="C195" i="12"/>
  <c r="E195" i="12"/>
  <c r="F195" i="12"/>
  <c r="G195" i="12"/>
  <c r="J195" i="12"/>
  <c r="K195" i="12"/>
  <c r="L195" i="12"/>
  <c r="M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196" i="12"/>
  <c r="B196" i="12"/>
  <c r="C196" i="12"/>
  <c r="E196" i="12"/>
  <c r="F196" i="12"/>
  <c r="G196" i="12"/>
  <c r="J196" i="12"/>
  <c r="K196" i="12"/>
  <c r="L196" i="12"/>
  <c r="M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197" i="12"/>
  <c r="B197" i="12"/>
  <c r="C197" i="12"/>
  <c r="E197" i="12"/>
  <c r="F197" i="12"/>
  <c r="G197" i="12"/>
  <c r="J197" i="12"/>
  <c r="K197" i="12"/>
  <c r="L197" i="12"/>
  <c r="M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198" i="12"/>
  <c r="B198" i="12"/>
  <c r="C198" i="12"/>
  <c r="E198" i="12"/>
  <c r="F198" i="12"/>
  <c r="G198" i="12"/>
  <c r="J198" i="12"/>
  <c r="K198" i="12"/>
  <c r="L198" i="12"/>
  <c r="M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199" i="12"/>
  <c r="B199" i="12"/>
  <c r="C199" i="12"/>
  <c r="E199" i="12"/>
  <c r="F199" i="12"/>
  <c r="G199" i="12"/>
  <c r="J199" i="12"/>
  <c r="K199" i="12"/>
  <c r="L199" i="12"/>
  <c r="M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200" i="12"/>
  <c r="B200" i="12"/>
  <c r="C200" i="12"/>
  <c r="E200" i="12"/>
  <c r="F200" i="12"/>
  <c r="G200" i="12"/>
  <c r="J200" i="12"/>
  <c r="K200" i="12"/>
  <c r="L200" i="12"/>
  <c r="M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201" i="12"/>
  <c r="B201" i="12"/>
  <c r="C201" i="12"/>
  <c r="E201" i="12"/>
  <c r="F201" i="12"/>
  <c r="G201" i="12"/>
  <c r="J201" i="12"/>
  <c r="K201" i="12"/>
  <c r="L201" i="12"/>
  <c r="M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202" i="12"/>
  <c r="B202" i="12"/>
  <c r="C202" i="12"/>
  <c r="E202" i="12"/>
  <c r="F202" i="12"/>
  <c r="G202" i="12"/>
  <c r="J202" i="12"/>
  <c r="K202" i="12"/>
  <c r="L202" i="12"/>
  <c r="M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203" i="12"/>
  <c r="B203" i="12"/>
  <c r="C203" i="12"/>
  <c r="E203" i="12"/>
  <c r="F203" i="12"/>
  <c r="G203" i="12"/>
  <c r="J203" i="12"/>
  <c r="K203" i="12"/>
  <c r="L203" i="12"/>
  <c r="M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204" i="12"/>
  <c r="B204" i="12"/>
  <c r="C204" i="12"/>
  <c r="E204" i="12"/>
  <c r="F204" i="12"/>
  <c r="G204" i="12"/>
  <c r="J204" i="12"/>
  <c r="K204" i="12"/>
  <c r="L204" i="12"/>
  <c r="M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205" i="12"/>
  <c r="B205" i="12"/>
  <c r="C205" i="12"/>
  <c r="E205" i="12"/>
  <c r="F205" i="12"/>
  <c r="G205" i="12"/>
  <c r="J205" i="12"/>
  <c r="K205" i="12"/>
  <c r="L205" i="12"/>
  <c r="M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206" i="12"/>
  <c r="B206" i="12"/>
  <c r="C206" i="12"/>
  <c r="E206" i="12"/>
  <c r="F206" i="12"/>
  <c r="G206" i="12"/>
  <c r="J206" i="12"/>
  <c r="K206" i="12"/>
  <c r="L206" i="12"/>
  <c r="M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207" i="12"/>
  <c r="B207" i="12"/>
  <c r="C207" i="12"/>
  <c r="E207" i="12"/>
  <c r="F207" i="12"/>
  <c r="G207" i="12"/>
  <c r="J207" i="12"/>
  <c r="K207" i="12"/>
  <c r="L207" i="12"/>
  <c r="M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208" i="12"/>
  <c r="B208" i="12"/>
  <c r="C208" i="12"/>
  <c r="E208" i="12"/>
  <c r="F208" i="12"/>
  <c r="G208" i="12"/>
  <c r="J208" i="12"/>
  <c r="K208" i="12"/>
  <c r="L208" i="12"/>
  <c r="M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209" i="12"/>
  <c r="B209" i="12"/>
  <c r="C209" i="12"/>
  <c r="E209" i="12"/>
  <c r="F209" i="12"/>
  <c r="G209" i="12"/>
  <c r="J209" i="12"/>
  <c r="K209" i="12"/>
  <c r="L209" i="12"/>
  <c r="M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210" i="12"/>
  <c r="B210" i="12"/>
  <c r="C210" i="12"/>
  <c r="E210" i="12"/>
  <c r="F210" i="12"/>
  <c r="G210" i="12"/>
  <c r="J210" i="12"/>
  <c r="K210" i="12"/>
  <c r="L210" i="12"/>
  <c r="M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221" i="12"/>
  <c r="B221" i="12"/>
  <c r="C221" i="12"/>
  <c r="E221" i="12"/>
  <c r="F221" i="12"/>
  <c r="G221" i="12"/>
  <c r="J221" i="12"/>
  <c r="K221" i="12"/>
  <c r="L221" i="12"/>
  <c r="M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222" i="12"/>
  <c r="B222" i="12"/>
  <c r="C222" i="12"/>
  <c r="E222" i="12"/>
  <c r="F222" i="12"/>
  <c r="G222" i="12"/>
  <c r="J222" i="12"/>
  <c r="K222" i="12"/>
  <c r="L222" i="12"/>
  <c r="M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223" i="12"/>
  <c r="B223" i="12"/>
  <c r="C223" i="12"/>
  <c r="E223" i="12"/>
  <c r="F223" i="12"/>
  <c r="G223" i="12"/>
  <c r="J223" i="12"/>
  <c r="K223" i="12"/>
  <c r="L223" i="12"/>
  <c r="M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224" i="12"/>
  <c r="B224" i="12"/>
  <c r="C224" i="12"/>
  <c r="E224" i="12"/>
  <c r="F224" i="12"/>
  <c r="G224" i="12"/>
  <c r="J224" i="12"/>
  <c r="K224" i="12"/>
  <c r="L224" i="12"/>
  <c r="M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225" i="12"/>
  <c r="B225" i="12"/>
  <c r="C225" i="12"/>
  <c r="E225" i="12"/>
  <c r="F225" i="12"/>
  <c r="G225" i="12"/>
  <c r="J225" i="12"/>
  <c r="K225" i="12"/>
  <c r="L225" i="12"/>
  <c r="M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226" i="12"/>
  <c r="B226" i="12"/>
  <c r="C226" i="12"/>
  <c r="E226" i="12"/>
  <c r="F226" i="12"/>
  <c r="G226" i="12"/>
  <c r="J226" i="12"/>
  <c r="K226" i="12"/>
  <c r="L226" i="12"/>
  <c r="M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227" i="12"/>
  <c r="B227" i="12"/>
  <c r="C227" i="12"/>
  <c r="E227" i="12"/>
  <c r="F227" i="12"/>
  <c r="G227" i="12"/>
  <c r="J227" i="12"/>
  <c r="K227" i="12"/>
  <c r="L227" i="12"/>
  <c r="M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228" i="12"/>
  <c r="B228" i="12"/>
  <c r="C228" i="12"/>
  <c r="E228" i="12"/>
  <c r="F228" i="12"/>
  <c r="G228" i="12"/>
  <c r="J228" i="12"/>
  <c r="K228" i="12"/>
  <c r="L228" i="12"/>
  <c r="M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229" i="12"/>
  <c r="B229" i="12"/>
  <c r="C229" i="12"/>
  <c r="E229" i="12"/>
  <c r="F229" i="12"/>
  <c r="G229" i="12"/>
  <c r="J229" i="12"/>
  <c r="K229" i="12"/>
  <c r="L229" i="12"/>
  <c r="M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230" i="12"/>
  <c r="B230" i="12"/>
  <c r="C230" i="12"/>
  <c r="E230" i="12"/>
  <c r="F230" i="12"/>
  <c r="G230" i="12"/>
  <c r="J230" i="12"/>
  <c r="K230" i="12"/>
  <c r="L230" i="12"/>
  <c r="M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231" i="12"/>
  <c r="B231" i="12"/>
  <c r="C231" i="12"/>
  <c r="E231" i="12"/>
  <c r="F231" i="12"/>
  <c r="G231" i="12"/>
  <c r="J231" i="12"/>
  <c r="K231" i="12"/>
  <c r="L231" i="12"/>
  <c r="M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232" i="12"/>
  <c r="B232" i="12"/>
  <c r="C232" i="12"/>
  <c r="E232" i="12"/>
  <c r="F232" i="12"/>
  <c r="G232" i="12"/>
  <c r="J232" i="12"/>
  <c r="K232" i="12"/>
  <c r="L232" i="12"/>
  <c r="M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233" i="12"/>
  <c r="B233" i="12"/>
  <c r="C233" i="12"/>
  <c r="E233" i="12"/>
  <c r="F233" i="12"/>
  <c r="G233" i="12"/>
  <c r="J233" i="12"/>
  <c r="K233" i="12"/>
  <c r="L233" i="12"/>
  <c r="M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234" i="12"/>
  <c r="B234" i="12"/>
  <c r="C234" i="12"/>
  <c r="E234" i="12"/>
  <c r="F234" i="12"/>
  <c r="G234" i="12"/>
  <c r="J234" i="12"/>
  <c r="K234" i="12"/>
  <c r="L234" i="12"/>
  <c r="M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235" i="12"/>
  <c r="B235" i="12"/>
  <c r="C235" i="12"/>
  <c r="E235" i="12"/>
  <c r="F235" i="12"/>
  <c r="G235" i="12"/>
  <c r="J235" i="12"/>
  <c r="K235" i="12"/>
  <c r="L235" i="12"/>
  <c r="M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236" i="12"/>
  <c r="B236" i="12"/>
  <c r="C236" i="12"/>
  <c r="E236" i="12"/>
  <c r="F236" i="12"/>
  <c r="G236" i="12"/>
  <c r="J236" i="12"/>
  <c r="K236" i="12"/>
  <c r="L236" i="12"/>
  <c r="M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237" i="12"/>
  <c r="B237" i="12"/>
  <c r="C237" i="12"/>
  <c r="E237" i="12"/>
  <c r="F237" i="12"/>
  <c r="G237" i="12"/>
  <c r="J237" i="12"/>
  <c r="K237" i="12"/>
  <c r="L237" i="12"/>
  <c r="M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238" i="12"/>
  <c r="B238" i="12"/>
  <c r="C238" i="12"/>
  <c r="E238" i="12"/>
  <c r="F238" i="12"/>
  <c r="G238" i="12"/>
  <c r="J238" i="12"/>
  <c r="K238" i="12"/>
  <c r="L238" i="12"/>
  <c r="M238" i="12"/>
  <c r="N238" i="12"/>
  <c r="O238" i="12"/>
  <c r="P238" i="12"/>
  <c r="H238" i="12" s="1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239" i="12"/>
  <c r="B239" i="12"/>
  <c r="C239" i="12"/>
  <c r="E239" i="12"/>
  <c r="F239" i="12"/>
  <c r="G239" i="12"/>
  <c r="J239" i="12"/>
  <c r="K239" i="12"/>
  <c r="L239" i="12"/>
  <c r="M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240" i="12"/>
  <c r="B240" i="12"/>
  <c r="C240" i="12"/>
  <c r="E240" i="12"/>
  <c r="F240" i="12"/>
  <c r="G240" i="12"/>
  <c r="J240" i="12"/>
  <c r="K240" i="12"/>
  <c r="L240" i="12"/>
  <c r="M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244" i="12"/>
  <c r="B244" i="12"/>
  <c r="C244" i="12"/>
  <c r="E244" i="12"/>
  <c r="F244" i="12"/>
  <c r="G244" i="12"/>
  <c r="J244" i="12"/>
  <c r="K244" i="12"/>
  <c r="L244" i="12"/>
  <c r="M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246" i="12"/>
  <c r="B246" i="12"/>
  <c r="C246" i="12"/>
  <c r="E246" i="12"/>
  <c r="F246" i="12"/>
  <c r="G246" i="12"/>
  <c r="J246" i="12"/>
  <c r="K246" i="12"/>
  <c r="L246" i="12"/>
  <c r="M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247" i="12"/>
  <c r="B247" i="12"/>
  <c r="C247" i="12"/>
  <c r="E247" i="12"/>
  <c r="F247" i="12"/>
  <c r="G247" i="12"/>
  <c r="J247" i="12"/>
  <c r="K247" i="12"/>
  <c r="L247" i="12"/>
  <c r="M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249" i="12"/>
  <c r="B249" i="12"/>
  <c r="C249" i="12"/>
  <c r="E249" i="12"/>
  <c r="F249" i="12"/>
  <c r="G249" i="12"/>
  <c r="J249" i="12"/>
  <c r="K249" i="12"/>
  <c r="L249" i="12"/>
  <c r="M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267" i="12"/>
  <c r="B267" i="12"/>
  <c r="C267" i="12"/>
  <c r="E267" i="12"/>
  <c r="F267" i="12"/>
  <c r="G267" i="12"/>
  <c r="J267" i="12"/>
  <c r="K267" i="12"/>
  <c r="L267" i="12"/>
  <c r="M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269" i="12"/>
  <c r="B269" i="12"/>
  <c r="C269" i="12"/>
  <c r="E269" i="12"/>
  <c r="F269" i="12"/>
  <c r="G269" i="12"/>
  <c r="J269" i="12"/>
  <c r="K269" i="12"/>
  <c r="L269" i="12"/>
  <c r="M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271" i="12"/>
  <c r="B271" i="12"/>
  <c r="C271" i="12"/>
  <c r="E271" i="12"/>
  <c r="F271" i="12"/>
  <c r="G271" i="12"/>
  <c r="J271" i="12"/>
  <c r="K271" i="12"/>
  <c r="L271" i="12"/>
  <c r="M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274" i="12"/>
  <c r="B274" i="12"/>
  <c r="C274" i="12"/>
  <c r="E274" i="12"/>
  <c r="F274" i="12"/>
  <c r="G274" i="12"/>
  <c r="J274" i="12"/>
  <c r="K274" i="12"/>
  <c r="L274" i="12"/>
  <c r="M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276" i="12"/>
  <c r="B276" i="12"/>
  <c r="C276" i="12"/>
  <c r="E276" i="12"/>
  <c r="F276" i="12"/>
  <c r="G276" i="12"/>
  <c r="J276" i="12"/>
  <c r="K276" i="12"/>
  <c r="L276" i="12"/>
  <c r="M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278" i="12"/>
  <c r="B278" i="12"/>
  <c r="C278" i="12"/>
  <c r="E278" i="12"/>
  <c r="F278" i="12"/>
  <c r="G278" i="12"/>
  <c r="J278" i="12"/>
  <c r="K278" i="12"/>
  <c r="L278" i="12"/>
  <c r="M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280" i="12"/>
  <c r="B280" i="12"/>
  <c r="C280" i="12"/>
  <c r="E280" i="12"/>
  <c r="F280" i="12"/>
  <c r="G280" i="12"/>
  <c r="J280" i="12"/>
  <c r="K280" i="12"/>
  <c r="L280" i="12"/>
  <c r="M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281" i="12"/>
  <c r="B281" i="12"/>
  <c r="C281" i="12"/>
  <c r="E281" i="12"/>
  <c r="F281" i="12"/>
  <c r="G281" i="12"/>
  <c r="J281" i="12"/>
  <c r="K281" i="12"/>
  <c r="L281" i="12"/>
  <c r="M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282" i="12"/>
  <c r="B282" i="12"/>
  <c r="C282" i="12"/>
  <c r="E282" i="12"/>
  <c r="F282" i="12"/>
  <c r="G282" i="12"/>
  <c r="J282" i="12"/>
  <c r="K282" i="12"/>
  <c r="L282" i="12"/>
  <c r="M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283" i="12"/>
  <c r="B283" i="12"/>
  <c r="C283" i="12"/>
  <c r="E283" i="12"/>
  <c r="F283" i="12"/>
  <c r="G283" i="12"/>
  <c r="J283" i="12"/>
  <c r="K283" i="12"/>
  <c r="L283" i="12"/>
  <c r="M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285" i="12"/>
  <c r="B285" i="12"/>
  <c r="C285" i="12"/>
  <c r="E285" i="12"/>
  <c r="F285" i="12"/>
  <c r="G285" i="12"/>
  <c r="J285" i="12"/>
  <c r="K285" i="12"/>
  <c r="L285" i="12"/>
  <c r="M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286" i="12"/>
  <c r="B286" i="12"/>
  <c r="C286" i="12"/>
  <c r="E286" i="12"/>
  <c r="F286" i="12"/>
  <c r="G286" i="12"/>
  <c r="J286" i="12"/>
  <c r="K286" i="12"/>
  <c r="L286" i="12"/>
  <c r="M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287" i="12"/>
  <c r="B287" i="12"/>
  <c r="C287" i="12"/>
  <c r="E287" i="12"/>
  <c r="F287" i="12"/>
  <c r="G287" i="12"/>
  <c r="J287" i="12"/>
  <c r="K287" i="12"/>
  <c r="L287" i="12"/>
  <c r="M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288" i="12"/>
  <c r="B288" i="12"/>
  <c r="C288" i="12"/>
  <c r="E288" i="12"/>
  <c r="F288" i="12"/>
  <c r="G288" i="12"/>
  <c r="J288" i="12"/>
  <c r="K288" i="12"/>
  <c r="L288" i="12"/>
  <c r="M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290" i="12"/>
  <c r="B290" i="12"/>
  <c r="C290" i="12"/>
  <c r="E290" i="12"/>
  <c r="F290" i="12"/>
  <c r="G290" i="12"/>
  <c r="J290" i="12"/>
  <c r="K290" i="12"/>
  <c r="L290" i="12"/>
  <c r="M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299" i="12"/>
  <c r="B299" i="12"/>
  <c r="C299" i="12"/>
  <c r="E299" i="12"/>
  <c r="F299" i="12"/>
  <c r="G299" i="12"/>
  <c r="J299" i="12"/>
  <c r="K299" i="12"/>
  <c r="L299" i="12"/>
  <c r="M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301" i="12"/>
  <c r="B301" i="12"/>
  <c r="C301" i="12"/>
  <c r="E301" i="12"/>
  <c r="F301" i="12"/>
  <c r="G301" i="12"/>
  <c r="J301" i="12"/>
  <c r="K301" i="12"/>
  <c r="L301" i="12"/>
  <c r="M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309" i="12"/>
  <c r="B309" i="12"/>
  <c r="C309" i="12"/>
  <c r="E309" i="12"/>
  <c r="F309" i="12"/>
  <c r="G309" i="12"/>
  <c r="J309" i="12"/>
  <c r="K309" i="12"/>
  <c r="L309" i="12"/>
  <c r="M309" i="12"/>
  <c r="N309" i="12"/>
  <c r="O309" i="12"/>
  <c r="P309" i="12"/>
  <c r="H309" i="12" s="1"/>
  <c r="Q309" i="12"/>
  <c r="I309" i="12" s="1"/>
  <c r="R309" i="12"/>
  <c r="S309" i="12"/>
  <c r="T309" i="12"/>
  <c r="U309" i="12"/>
  <c r="V309" i="12"/>
  <c r="W309" i="12"/>
  <c r="X309" i="12"/>
  <c r="Y309" i="12"/>
  <c r="Z309" i="12"/>
  <c r="AA309" i="12"/>
  <c r="AB309" i="12"/>
  <c r="A311" i="12"/>
  <c r="B311" i="12"/>
  <c r="C311" i="12"/>
  <c r="E311" i="12"/>
  <c r="F311" i="12"/>
  <c r="G311" i="12"/>
  <c r="J311" i="12"/>
  <c r="K311" i="12"/>
  <c r="L311" i="12"/>
  <c r="M311" i="12"/>
  <c r="N311" i="12"/>
  <c r="O311" i="12"/>
  <c r="P311" i="12"/>
  <c r="H311" i="12" s="1"/>
  <c r="Q311" i="12"/>
  <c r="I311" i="12" s="1"/>
  <c r="R311" i="12"/>
  <c r="S311" i="12"/>
  <c r="T311" i="12"/>
  <c r="U311" i="12"/>
  <c r="V311" i="12"/>
  <c r="W311" i="12"/>
  <c r="X311" i="12"/>
  <c r="Y311" i="12"/>
  <c r="Z311" i="12"/>
  <c r="AA311" i="12"/>
  <c r="AB311" i="12"/>
  <c r="A312" i="12"/>
  <c r="B312" i="12"/>
  <c r="C312" i="12"/>
  <c r="E312" i="12"/>
  <c r="F312" i="12"/>
  <c r="G312" i="12"/>
  <c r="J312" i="12"/>
  <c r="K312" i="12"/>
  <c r="L312" i="12"/>
  <c r="M312" i="12"/>
  <c r="N312" i="12"/>
  <c r="O312" i="12"/>
  <c r="P312" i="12"/>
  <c r="H312" i="12" s="1"/>
  <c r="Q312" i="12"/>
  <c r="I312" i="12" s="1"/>
  <c r="R312" i="12"/>
  <c r="S312" i="12"/>
  <c r="T312" i="12"/>
  <c r="U312" i="12"/>
  <c r="V312" i="12"/>
  <c r="W312" i="12"/>
  <c r="X312" i="12"/>
  <c r="Y312" i="12"/>
  <c r="Z312" i="12"/>
  <c r="AA312" i="12"/>
  <c r="AB312" i="12"/>
  <c r="A314" i="12"/>
  <c r="B314" i="12"/>
  <c r="C314" i="12"/>
  <c r="E314" i="12"/>
  <c r="F314" i="12"/>
  <c r="G314" i="12"/>
  <c r="J314" i="12"/>
  <c r="K314" i="12"/>
  <c r="L314" i="12"/>
  <c r="M314" i="12"/>
  <c r="N314" i="12"/>
  <c r="O314" i="12"/>
  <c r="P314" i="12"/>
  <c r="H314" i="12" s="1"/>
  <c r="Q314" i="12"/>
  <c r="I314" i="12" s="1"/>
  <c r="R314" i="12"/>
  <c r="S314" i="12"/>
  <c r="T314" i="12"/>
  <c r="U314" i="12"/>
  <c r="V314" i="12"/>
  <c r="W314" i="12"/>
  <c r="X314" i="12"/>
  <c r="Y314" i="12"/>
  <c r="Z314" i="12"/>
  <c r="AA314" i="12"/>
  <c r="AB314" i="12"/>
  <c r="A325" i="12"/>
  <c r="B325" i="12"/>
  <c r="C325" i="12"/>
  <c r="E325" i="12"/>
  <c r="F325" i="12"/>
  <c r="G325" i="12"/>
  <c r="J325" i="12"/>
  <c r="K325" i="12"/>
  <c r="L325" i="12"/>
  <c r="M325" i="12"/>
  <c r="N325" i="12"/>
  <c r="O325" i="12"/>
  <c r="P325" i="12"/>
  <c r="H325" i="12" s="1"/>
  <c r="Q325" i="12"/>
  <c r="I325" i="12" s="1"/>
  <c r="R325" i="12"/>
  <c r="S325" i="12"/>
  <c r="T325" i="12"/>
  <c r="U325" i="12"/>
  <c r="V325" i="12"/>
  <c r="W325" i="12"/>
  <c r="X325" i="12"/>
  <c r="Y325" i="12"/>
  <c r="Z325" i="12"/>
  <c r="AA325" i="12"/>
  <c r="AB325" i="12"/>
  <c r="A339" i="12"/>
  <c r="B339" i="12"/>
  <c r="C339" i="12"/>
  <c r="E339" i="12"/>
  <c r="F339" i="12"/>
  <c r="G339" i="12"/>
  <c r="J339" i="12"/>
  <c r="K339" i="12"/>
  <c r="L339" i="12"/>
  <c r="M339" i="12"/>
  <c r="N339" i="12"/>
  <c r="O339" i="12"/>
  <c r="P339" i="12"/>
  <c r="H339" i="12" s="1"/>
  <c r="Q339" i="12"/>
  <c r="I339" i="12" s="1"/>
  <c r="R339" i="12"/>
  <c r="S339" i="12"/>
  <c r="T339" i="12"/>
  <c r="U339" i="12"/>
  <c r="V339" i="12"/>
  <c r="W339" i="12"/>
  <c r="X339" i="12"/>
  <c r="Y339" i="12"/>
  <c r="Z339" i="12"/>
  <c r="AA339" i="12"/>
  <c r="AB339" i="12"/>
  <c r="A341" i="12"/>
  <c r="B341" i="12"/>
  <c r="C341" i="12"/>
  <c r="E341" i="12"/>
  <c r="F341" i="12"/>
  <c r="G341" i="12"/>
  <c r="J341" i="12"/>
  <c r="K341" i="12"/>
  <c r="L341" i="12"/>
  <c r="M341" i="12"/>
  <c r="N341" i="12"/>
  <c r="O341" i="12"/>
  <c r="P341" i="12"/>
  <c r="H341" i="12" s="1"/>
  <c r="Q341" i="12"/>
  <c r="I341" i="12" s="1"/>
  <c r="R341" i="12"/>
  <c r="S341" i="12"/>
  <c r="T341" i="12"/>
  <c r="U341" i="12"/>
  <c r="V341" i="12"/>
  <c r="W341" i="12"/>
  <c r="X341" i="12"/>
  <c r="Y341" i="12"/>
  <c r="Z341" i="12"/>
  <c r="AA341" i="12"/>
  <c r="AB341" i="12"/>
  <c r="A343" i="12"/>
  <c r="B343" i="12"/>
  <c r="C343" i="12"/>
  <c r="E343" i="12"/>
  <c r="F343" i="12"/>
  <c r="G343" i="12"/>
  <c r="J343" i="12"/>
  <c r="K343" i="12"/>
  <c r="L343" i="12"/>
  <c r="M343" i="12"/>
  <c r="N343" i="12"/>
  <c r="O343" i="12"/>
  <c r="P343" i="12"/>
  <c r="H343" i="12" s="1"/>
  <c r="Q343" i="12"/>
  <c r="I343" i="12" s="1"/>
  <c r="R343" i="12"/>
  <c r="S343" i="12"/>
  <c r="T343" i="12"/>
  <c r="U343" i="12"/>
  <c r="V343" i="12"/>
  <c r="W343" i="12"/>
  <c r="X343" i="12"/>
  <c r="Y343" i="12"/>
  <c r="Z343" i="12"/>
  <c r="AA343" i="12"/>
  <c r="AB343" i="12"/>
  <c r="A344" i="12"/>
  <c r="B344" i="12"/>
  <c r="C344" i="12"/>
  <c r="E344" i="12"/>
  <c r="F344" i="12"/>
  <c r="G344" i="12"/>
  <c r="J344" i="12"/>
  <c r="K344" i="12"/>
  <c r="L344" i="12"/>
  <c r="M344" i="12"/>
  <c r="N344" i="12"/>
  <c r="O344" i="12"/>
  <c r="P344" i="12"/>
  <c r="H344" i="12" s="1"/>
  <c r="Q344" i="12"/>
  <c r="I344" i="12" s="1"/>
  <c r="R344" i="12"/>
  <c r="S344" i="12"/>
  <c r="T344" i="12"/>
  <c r="U344" i="12"/>
  <c r="V344" i="12"/>
  <c r="W344" i="12"/>
  <c r="X344" i="12"/>
  <c r="Y344" i="12"/>
  <c r="Z344" i="12"/>
  <c r="AA344" i="12"/>
  <c r="AB344" i="12"/>
  <c r="A351" i="12"/>
  <c r="B351" i="12"/>
  <c r="C351" i="12"/>
  <c r="E351" i="12"/>
  <c r="F351" i="12"/>
  <c r="G351" i="12"/>
  <c r="J351" i="12"/>
  <c r="K351" i="12"/>
  <c r="L351" i="12"/>
  <c r="M351" i="12"/>
  <c r="N351" i="12"/>
  <c r="O351" i="12"/>
  <c r="P351" i="12"/>
  <c r="H351" i="12" s="1"/>
  <c r="Q351" i="12"/>
  <c r="I351" i="12" s="1"/>
  <c r="R351" i="12"/>
  <c r="S351" i="12"/>
  <c r="T351" i="12"/>
  <c r="U351" i="12"/>
  <c r="V351" i="12"/>
  <c r="W351" i="12"/>
  <c r="X351" i="12"/>
  <c r="Y351" i="12"/>
  <c r="Z351" i="12"/>
  <c r="AA351" i="12"/>
  <c r="AB351" i="12"/>
  <c r="A354" i="12"/>
  <c r="B354" i="12"/>
  <c r="C354" i="12"/>
  <c r="E354" i="12"/>
  <c r="F354" i="12"/>
  <c r="G354" i="12"/>
  <c r="J354" i="12"/>
  <c r="K354" i="12"/>
  <c r="L354" i="12"/>
  <c r="M354" i="12"/>
  <c r="N354" i="12"/>
  <c r="O354" i="12"/>
  <c r="P354" i="12"/>
  <c r="H354" i="12" s="1"/>
  <c r="Q354" i="12"/>
  <c r="I354" i="12" s="1"/>
  <c r="R354" i="12"/>
  <c r="S354" i="12"/>
  <c r="T354" i="12"/>
  <c r="U354" i="12"/>
  <c r="V354" i="12"/>
  <c r="W354" i="12"/>
  <c r="X354" i="12"/>
  <c r="Y354" i="12"/>
  <c r="Z354" i="12"/>
  <c r="AA354" i="12"/>
  <c r="AB354" i="12"/>
  <c r="A356" i="12"/>
  <c r="B356" i="12"/>
  <c r="C356" i="12"/>
  <c r="E356" i="12"/>
  <c r="F356" i="12"/>
  <c r="G356" i="12"/>
  <c r="J356" i="12"/>
  <c r="K356" i="12"/>
  <c r="L356" i="12"/>
  <c r="M356" i="12"/>
  <c r="N356" i="12"/>
  <c r="O356" i="12"/>
  <c r="P356" i="12"/>
  <c r="H356" i="12" s="1"/>
  <c r="Q356" i="12"/>
  <c r="I356" i="12" s="1"/>
  <c r="R356" i="12"/>
  <c r="S356" i="12"/>
  <c r="T356" i="12"/>
  <c r="U356" i="12"/>
  <c r="V356" i="12"/>
  <c r="W356" i="12"/>
  <c r="X356" i="12"/>
  <c r="Y356" i="12"/>
  <c r="Z356" i="12"/>
  <c r="AA356" i="12"/>
  <c r="AB356" i="12"/>
  <c r="A365" i="12"/>
  <c r="B365" i="12"/>
  <c r="C365" i="12"/>
  <c r="E365" i="12"/>
  <c r="F365" i="12"/>
  <c r="G365" i="12"/>
  <c r="J365" i="12"/>
  <c r="K365" i="12"/>
  <c r="L365" i="12"/>
  <c r="M365" i="12"/>
  <c r="N365" i="12"/>
  <c r="O365" i="12"/>
  <c r="P365" i="12"/>
  <c r="H365" i="12" s="1"/>
  <c r="Q365" i="12"/>
  <c r="I365" i="12" s="1"/>
  <c r="R365" i="12"/>
  <c r="S365" i="12"/>
  <c r="T365" i="12"/>
  <c r="U365" i="12"/>
  <c r="V365" i="12"/>
  <c r="W365" i="12"/>
  <c r="X365" i="12"/>
  <c r="Y365" i="12"/>
  <c r="Z365" i="12"/>
  <c r="AA365" i="12"/>
  <c r="AB365" i="12"/>
  <c r="A368" i="12"/>
  <c r="B368" i="12"/>
  <c r="C368" i="12"/>
  <c r="E368" i="12"/>
  <c r="F368" i="12"/>
  <c r="G368" i="12"/>
  <c r="J368" i="12"/>
  <c r="K368" i="12"/>
  <c r="L368" i="12"/>
  <c r="M368" i="12"/>
  <c r="N368" i="12"/>
  <c r="O368" i="12"/>
  <c r="P368" i="12"/>
  <c r="H368" i="12" s="1"/>
  <c r="Q368" i="12"/>
  <c r="I368" i="12" s="1"/>
  <c r="R368" i="12"/>
  <c r="S368" i="12"/>
  <c r="T368" i="12"/>
  <c r="U368" i="12"/>
  <c r="V368" i="12"/>
  <c r="W368" i="12"/>
  <c r="X368" i="12"/>
  <c r="Y368" i="12"/>
  <c r="Z368" i="12"/>
  <c r="AA368" i="12"/>
  <c r="AB368" i="12"/>
  <c r="A370" i="12"/>
  <c r="B370" i="12"/>
  <c r="C370" i="12"/>
  <c r="E370" i="12"/>
  <c r="F370" i="12"/>
  <c r="G370" i="12"/>
  <c r="J370" i="12"/>
  <c r="K370" i="12"/>
  <c r="L370" i="12"/>
  <c r="M370" i="12"/>
  <c r="N370" i="12"/>
  <c r="O370" i="12"/>
  <c r="P370" i="12"/>
  <c r="H370" i="12" s="1"/>
  <c r="Q370" i="12"/>
  <c r="I370" i="12" s="1"/>
  <c r="R370" i="12"/>
  <c r="S370" i="12"/>
  <c r="T370" i="12"/>
  <c r="U370" i="12"/>
  <c r="V370" i="12"/>
  <c r="W370" i="12"/>
  <c r="X370" i="12"/>
  <c r="Y370" i="12"/>
  <c r="Z370" i="12"/>
  <c r="AA370" i="12"/>
  <c r="AB370" i="12"/>
  <c r="A372" i="12"/>
  <c r="B372" i="12"/>
  <c r="C372" i="12"/>
  <c r="E372" i="12"/>
  <c r="F372" i="12"/>
  <c r="G372" i="12"/>
  <c r="J372" i="12"/>
  <c r="K372" i="12"/>
  <c r="L372" i="12"/>
  <c r="M372" i="12"/>
  <c r="N372" i="12"/>
  <c r="O372" i="12"/>
  <c r="P372" i="12"/>
  <c r="H372" i="12" s="1"/>
  <c r="Q372" i="12"/>
  <c r="I372" i="12" s="1"/>
  <c r="R372" i="12"/>
  <c r="S372" i="12"/>
  <c r="T372" i="12"/>
  <c r="U372" i="12"/>
  <c r="V372" i="12"/>
  <c r="W372" i="12"/>
  <c r="X372" i="12"/>
  <c r="Y372" i="12"/>
  <c r="Z372" i="12"/>
  <c r="AA372" i="12"/>
  <c r="AB372" i="12"/>
  <c r="A375" i="12"/>
  <c r="B375" i="12"/>
  <c r="C375" i="12"/>
  <c r="E375" i="12"/>
  <c r="F375" i="12"/>
  <c r="G375" i="12"/>
  <c r="J375" i="12"/>
  <c r="K375" i="12"/>
  <c r="L375" i="12"/>
  <c r="M375" i="12"/>
  <c r="N375" i="12"/>
  <c r="O375" i="12"/>
  <c r="P375" i="12"/>
  <c r="H375" i="12" s="1"/>
  <c r="Q375" i="12"/>
  <c r="I375" i="12" s="1"/>
  <c r="R375" i="12"/>
  <c r="S375" i="12"/>
  <c r="T375" i="12"/>
  <c r="U375" i="12"/>
  <c r="V375" i="12"/>
  <c r="W375" i="12"/>
  <c r="X375" i="12"/>
  <c r="Y375" i="12"/>
  <c r="Z375" i="12"/>
  <c r="AA375" i="12"/>
  <c r="AB375" i="12"/>
  <c r="A379" i="12"/>
  <c r="B379" i="12"/>
  <c r="C379" i="12"/>
  <c r="E379" i="12"/>
  <c r="F379" i="12"/>
  <c r="G379" i="12"/>
  <c r="J379" i="12"/>
  <c r="K379" i="12"/>
  <c r="L379" i="12"/>
  <c r="M379" i="12"/>
  <c r="N379" i="12"/>
  <c r="O379" i="12"/>
  <c r="P379" i="12"/>
  <c r="H379" i="12" s="1"/>
  <c r="Q379" i="12"/>
  <c r="I379" i="12" s="1"/>
  <c r="R379" i="12"/>
  <c r="S379" i="12"/>
  <c r="T379" i="12"/>
  <c r="U379" i="12"/>
  <c r="V379" i="12"/>
  <c r="W379" i="12"/>
  <c r="X379" i="12"/>
  <c r="Y379" i="12"/>
  <c r="Z379" i="12"/>
  <c r="AA379" i="12"/>
  <c r="AB379" i="12"/>
  <c r="A381" i="12"/>
  <c r="B381" i="12"/>
  <c r="C381" i="12"/>
  <c r="E381" i="12"/>
  <c r="F381" i="12"/>
  <c r="G381" i="12"/>
  <c r="J381" i="12"/>
  <c r="K381" i="12"/>
  <c r="L381" i="12"/>
  <c r="M381" i="12"/>
  <c r="N381" i="12"/>
  <c r="O381" i="12"/>
  <c r="P381" i="12"/>
  <c r="H381" i="12" s="1"/>
  <c r="Q381" i="12"/>
  <c r="I381" i="12" s="1"/>
  <c r="R381" i="12"/>
  <c r="S381" i="12"/>
  <c r="T381" i="12"/>
  <c r="U381" i="12"/>
  <c r="V381" i="12"/>
  <c r="W381" i="12"/>
  <c r="X381" i="12"/>
  <c r="Y381" i="12"/>
  <c r="Z381" i="12"/>
  <c r="AA381" i="12"/>
  <c r="AB381" i="12"/>
  <c r="A384" i="12"/>
  <c r="B384" i="12"/>
  <c r="C384" i="12"/>
  <c r="E384" i="12"/>
  <c r="F384" i="12"/>
  <c r="G384" i="12"/>
  <c r="J384" i="12"/>
  <c r="K384" i="12"/>
  <c r="L384" i="12"/>
  <c r="M384" i="12"/>
  <c r="N384" i="12"/>
  <c r="O384" i="12"/>
  <c r="P384" i="12"/>
  <c r="H384" i="12" s="1"/>
  <c r="Q384" i="12"/>
  <c r="I384" i="12" s="1"/>
  <c r="R384" i="12"/>
  <c r="S384" i="12"/>
  <c r="T384" i="12"/>
  <c r="U384" i="12"/>
  <c r="V384" i="12"/>
  <c r="W384" i="12"/>
  <c r="X384" i="12"/>
  <c r="Y384" i="12"/>
  <c r="Z384" i="12"/>
  <c r="AA384" i="12"/>
  <c r="AB384" i="12"/>
  <c r="A387" i="12"/>
  <c r="B387" i="12"/>
  <c r="C387" i="12"/>
  <c r="E387" i="12"/>
  <c r="F387" i="12"/>
  <c r="G387" i="12"/>
  <c r="J387" i="12"/>
  <c r="K387" i="12"/>
  <c r="L387" i="12"/>
  <c r="M387" i="12"/>
  <c r="N387" i="12"/>
  <c r="O387" i="12"/>
  <c r="P387" i="12"/>
  <c r="H387" i="12" s="1"/>
  <c r="Q387" i="12"/>
  <c r="I387" i="12" s="1"/>
  <c r="R387" i="12"/>
  <c r="S387" i="12"/>
  <c r="T387" i="12"/>
  <c r="U387" i="12"/>
  <c r="V387" i="12"/>
  <c r="W387" i="12"/>
  <c r="X387" i="12"/>
  <c r="Y387" i="12"/>
  <c r="Z387" i="12"/>
  <c r="AA387" i="12"/>
  <c r="AB387" i="12"/>
  <c r="A389" i="12"/>
  <c r="B389" i="12"/>
  <c r="C389" i="12"/>
  <c r="E389" i="12"/>
  <c r="F389" i="12"/>
  <c r="G389" i="12"/>
  <c r="J389" i="12"/>
  <c r="K389" i="12"/>
  <c r="L389" i="12"/>
  <c r="M389" i="12"/>
  <c r="N389" i="12"/>
  <c r="O389" i="12"/>
  <c r="P389" i="12"/>
  <c r="H389" i="12" s="1"/>
  <c r="Q389" i="12"/>
  <c r="I389" i="12" s="1"/>
  <c r="R389" i="12"/>
  <c r="S389" i="12"/>
  <c r="T389" i="12"/>
  <c r="U389" i="12"/>
  <c r="V389" i="12"/>
  <c r="W389" i="12"/>
  <c r="X389" i="12"/>
  <c r="Y389" i="12"/>
  <c r="Z389" i="12"/>
  <c r="AA389" i="12"/>
  <c r="AB389" i="12"/>
  <c r="A391" i="12"/>
  <c r="B391" i="12"/>
  <c r="C391" i="12"/>
  <c r="E391" i="12"/>
  <c r="F391" i="12"/>
  <c r="G391" i="12"/>
  <c r="J391" i="12"/>
  <c r="K391" i="12"/>
  <c r="L391" i="12"/>
  <c r="M391" i="12"/>
  <c r="N391" i="12"/>
  <c r="O391" i="12"/>
  <c r="P391" i="12"/>
  <c r="H391" i="12" s="1"/>
  <c r="Q391" i="12"/>
  <c r="I391" i="12" s="1"/>
  <c r="R391" i="12"/>
  <c r="S391" i="12"/>
  <c r="T391" i="12"/>
  <c r="U391" i="12"/>
  <c r="V391" i="12"/>
  <c r="W391" i="12"/>
  <c r="X391" i="12"/>
  <c r="Y391" i="12"/>
  <c r="Z391" i="12"/>
  <c r="AA391" i="12"/>
  <c r="AB391" i="12"/>
  <c r="A392" i="12"/>
  <c r="B392" i="12"/>
  <c r="C392" i="12"/>
  <c r="E392" i="12"/>
  <c r="F392" i="12"/>
  <c r="G392" i="12"/>
  <c r="J392" i="12"/>
  <c r="K392" i="12"/>
  <c r="L392" i="12"/>
  <c r="M392" i="12"/>
  <c r="N392" i="12"/>
  <c r="O392" i="12"/>
  <c r="P392" i="12"/>
  <c r="H392" i="12" s="1"/>
  <c r="Q392" i="12"/>
  <c r="I392" i="12" s="1"/>
  <c r="R392" i="12"/>
  <c r="S392" i="12"/>
  <c r="T392" i="12"/>
  <c r="U392" i="12"/>
  <c r="V392" i="12"/>
  <c r="W392" i="12"/>
  <c r="X392" i="12"/>
  <c r="Y392" i="12"/>
  <c r="Z392" i="12"/>
  <c r="AA392" i="12"/>
  <c r="AB392" i="12"/>
  <c r="A402" i="12"/>
  <c r="B402" i="12"/>
  <c r="C402" i="12"/>
  <c r="E402" i="12"/>
  <c r="F402" i="12"/>
  <c r="G402" i="12"/>
  <c r="J402" i="12"/>
  <c r="K402" i="12"/>
  <c r="L402" i="12"/>
  <c r="M402" i="12"/>
  <c r="N402" i="12"/>
  <c r="O402" i="12"/>
  <c r="P402" i="12"/>
  <c r="H402" i="12" s="1"/>
  <c r="Q402" i="12"/>
  <c r="I402" i="12" s="1"/>
  <c r="R402" i="12"/>
  <c r="S402" i="12"/>
  <c r="T402" i="12"/>
  <c r="U402" i="12"/>
  <c r="V402" i="12"/>
  <c r="W402" i="12"/>
  <c r="X402" i="12"/>
  <c r="Y402" i="12"/>
  <c r="Z402" i="12"/>
  <c r="AA402" i="12"/>
  <c r="AB402" i="12"/>
  <c r="A409" i="12"/>
  <c r="B409" i="12"/>
  <c r="C409" i="12"/>
  <c r="E409" i="12"/>
  <c r="F409" i="12"/>
  <c r="G409" i="12"/>
  <c r="J409" i="12"/>
  <c r="K409" i="12"/>
  <c r="L409" i="12"/>
  <c r="M409" i="12"/>
  <c r="N409" i="12"/>
  <c r="O409" i="12"/>
  <c r="P409" i="12"/>
  <c r="H409" i="12" s="1"/>
  <c r="Q409" i="12"/>
  <c r="I409" i="12" s="1"/>
  <c r="R409" i="12"/>
  <c r="S409" i="12"/>
  <c r="T409" i="12"/>
  <c r="U409" i="12"/>
  <c r="V409" i="12"/>
  <c r="W409" i="12"/>
  <c r="X409" i="12"/>
  <c r="Y409" i="12"/>
  <c r="Z409" i="12"/>
  <c r="AA409" i="12"/>
  <c r="AB409" i="12"/>
  <c r="A412" i="12"/>
  <c r="B412" i="12"/>
  <c r="C412" i="12"/>
  <c r="E412" i="12"/>
  <c r="F412" i="12"/>
  <c r="G412" i="12"/>
  <c r="J412" i="12"/>
  <c r="K412" i="12"/>
  <c r="L412" i="12"/>
  <c r="M412" i="12"/>
  <c r="N412" i="12"/>
  <c r="O412" i="12"/>
  <c r="P412" i="12"/>
  <c r="H412" i="12" s="1"/>
  <c r="Q412" i="12"/>
  <c r="I412" i="12" s="1"/>
  <c r="R412" i="12"/>
  <c r="S412" i="12"/>
  <c r="T412" i="12"/>
  <c r="U412" i="12"/>
  <c r="V412" i="12"/>
  <c r="W412" i="12"/>
  <c r="X412" i="12"/>
  <c r="Y412" i="12"/>
  <c r="Z412" i="12"/>
  <c r="AA412" i="12"/>
  <c r="AB412" i="12"/>
  <c r="A419" i="12"/>
  <c r="B419" i="12"/>
  <c r="C419" i="12"/>
  <c r="E419" i="12"/>
  <c r="F419" i="12"/>
  <c r="G419" i="12"/>
  <c r="J419" i="12"/>
  <c r="K419" i="12"/>
  <c r="L419" i="12"/>
  <c r="M419" i="12"/>
  <c r="N419" i="12"/>
  <c r="O419" i="12"/>
  <c r="P419" i="12"/>
  <c r="H419" i="12" s="1"/>
  <c r="Q419" i="12"/>
  <c r="I419" i="12" s="1"/>
  <c r="R419" i="12"/>
  <c r="S419" i="12"/>
  <c r="T419" i="12"/>
  <c r="U419" i="12"/>
  <c r="V419" i="12"/>
  <c r="W419" i="12"/>
  <c r="X419" i="12"/>
  <c r="Y419" i="12"/>
  <c r="Z419" i="12"/>
  <c r="AA419" i="12"/>
  <c r="AB419" i="12"/>
  <c r="A423" i="12"/>
  <c r="B423" i="12"/>
  <c r="C423" i="12"/>
  <c r="E423" i="12"/>
  <c r="F423" i="12"/>
  <c r="G423" i="12"/>
  <c r="J423" i="12"/>
  <c r="K423" i="12"/>
  <c r="L423" i="12"/>
  <c r="M423" i="12"/>
  <c r="N423" i="12"/>
  <c r="O423" i="12"/>
  <c r="P423" i="12"/>
  <c r="H423" i="12" s="1"/>
  <c r="Q423" i="12"/>
  <c r="I423" i="12" s="1"/>
  <c r="R423" i="12"/>
  <c r="S423" i="12"/>
  <c r="T423" i="12"/>
  <c r="U423" i="12"/>
  <c r="V423" i="12"/>
  <c r="W423" i="12"/>
  <c r="X423" i="12"/>
  <c r="Y423" i="12"/>
  <c r="Z423" i="12"/>
  <c r="AA423" i="12"/>
  <c r="AB423" i="12"/>
  <c r="A428" i="12"/>
  <c r="B428" i="12"/>
  <c r="C428" i="12"/>
  <c r="E428" i="12"/>
  <c r="F428" i="12"/>
  <c r="G428" i="12"/>
  <c r="J428" i="12"/>
  <c r="K428" i="12"/>
  <c r="L428" i="12"/>
  <c r="M428" i="12"/>
  <c r="N428" i="12"/>
  <c r="O428" i="12"/>
  <c r="P428" i="12"/>
  <c r="H428" i="12" s="1"/>
  <c r="Q428" i="12"/>
  <c r="I428" i="12" s="1"/>
  <c r="R428" i="12"/>
  <c r="S428" i="12"/>
  <c r="T428" i="12"/>
  <c r="U428" i="12"/>
  <c r="V428" i="12"/>
  <c r="W428" i="12"/>
  <c r="X428" i="12"/>
  <c r="Y428" i="12"/>
  <c r="Z428" i="12"/>
  <c r="AA428" i="12"/>
  <c r="AB428" i="12"/>
  <c r="A441" i="12"/>
  <c r="B441" i="12"/>
  <c r="C441" i="12"/>
  <c r="E441" i="12"/>
  <c r="F441" i="12"/>
  <c r="G441" i="12"/>
  <c r="J441" i="12"/>
  <c r="K441" i="12"/>
  <c r="L441" i="12"/>
  <c r="M441" i="12"/>
  <c r="N441" i="12"/>
  <c r="O441" i="12"/>
  <c r="P441" i="12"/>
  <c r="H441" i="12" s="1"/>
  <c r="Q441" i="12"/>
  <c r="I441" i="12" s="1"/>
  <c r="R441" i="12"/>
  <c r="S441" i="12"/>
  <c r="T441" i="12"/>
  <c r="U441" i="12"/>
  <c r="V441" i="12"/>
  <c r="W441" i="12"/>
  <c r="X441" i="12"/>
  <c r="Y441" i="12"/>
  <c r="Z441" i="12"/>
  <c r="AA441" i="12"/>
  <c r="AB441" i="12"/>
  <c r="A443" i="12"/>
  <c r="B443" i="12"/>
  <c r="C443" i="12"/>
  <c r="E443" i="12"/>
  <c r="F443" i="12"/>
  <c r="G443" i="12"/>
  <c r="J443" i="12"/>
  <c r="K443" i="12"/>
  <c r="L443" i="12"/>
  <c r="M443" i="12"/>
  <c r="N443" i="12"/>
  <c r="O443" i="12"/>
  <c r="P443" i="12"/>
  <c r="H443" i="12" s="1"/>
  <c r="Q443" i="12"/>
  <c r="I443" i="12" s="1"/>
  <c r="R443" i="12"/>
  <c r="S443" i="12"/>
  <c r="T443" i="12"/>
  <c r="U443" i="12"/>
  <c r="V443" i="12"/>
  <c r="W443" i="12"/>
  <c r="X443" i="12"/>
  <c r="Y443" i="12"/>
  <c r="Z443" i="12"/>
  <c r="AA443" i="12"/>
  <c r="AB443" i="12"/>
  <c r="A456" i="12"/>
  <c r="B456" i="12"/>
  <c r="C456" i="12"/>
  <c r="E456" i="12"/>
  <c r="F456" i="12"/>
  <c r="G456" i="12"/>
  <c r="J456" i="12"/>
  <c r="K456" i="12"/>
  <c r="L456" i="12"/>
  <c r="M456" i="12"/>
  <c r="N456" i="12"/>
  <c r="O456" i="12"/>
  <c r="P456" i="12"/>
  <c r="H456" i="12" s="1"/>
  <c r="Q456" i="12"/>
  <c r="I456" i="12" s="1"/>
  <c r="R456" i="12"/>
  <c r="S456" i="12"/>
  <c r="T456" i="12"/>
  <c r="U456" i="12"/>
  <c r="V456" i="12"/>
  <c r="W456" i="12"/>
  <c r="X456" i="12"/>
  <c r="Y456" i="12"/>
  <c r="Z456" i="12"/>
  <c r="AA456" i="12"/>
  <c r="AB456" i="12"/>
  <c r="A457" i="12"/>
  <c r="B457" i="12"/>
  <c r="C457" i="12"/>
  <c r="E457" i="12"/>
  <c r="F457" i="12"/>
  <c r="G457" i="12"/>
  <c r="J457" i="12"/>
  <c r="K457" i="12"/>
  <c r="L457" i="12"/>
  <c r="M457" i="12"/>
  <c r="N457" i="12"/>
  <c r="O457" i="12"/>
  <c r="P457" i="12"/>
  <c r="H457" i="12" s="1"/>
  <c r="Q457" i="12"/>
  <c r="I457" i="12" s="1"/>
  <c r="R457" i="12"/>
  <c r="S457" i="12"/>
  <c r="T457" i="12"/>
  <c r="U457" i="12"/>
  <c r="V457" i="12"/>
  <c r="W457" i="12"/>
  <c r="X457" i="12"/>
  <c r="Y457" i="12"/>
  <c r="Z457" i="12"/>
  <c r="AA457" i="12"/>
  <c r="AB457" i="12"/>
  <c r="A469" i="12"/>
  <c r="B469" i="12"/>
  <c r="C469" i="12"/>
  <c r="E469" i="12"/>
  <c r="F469" i="12"/>
  <c r="G469" i="12"/>
  <c r="J469" i="12"/>
  <c r="K469" i="12"/>
  <c r="L469" i="12"/>
  <c r="M469" i="12"/>
  <c r="N469" i="12"/>
  <c r="O469" i="12"/>
  <c r="P469" i="12"/>
  <c r="H469" i="12" s="1"/>
  <c r="Q469" i="12"/>
  <c r="I469" i="12" s="1"/>
  <c r="R469" i="12"/>
  <c r="S469" i="12"/>
  <c r="T469" i="12"/>
  <c r="U469" i="12"/>
  <c r="V469" i="12"/>
  <c r="W469" i="12"/>
  <c r="X469" i="12"/>
  <c r="Y469" i="12"/>
  <c r="Z469" i="12"/>
  <c r="AA469" i="12"/>
  <c r="AB469" i="12"/>
  <c r="A470" i="12"/>
  <c r="B470" i="12"/>
  <c r="C470" i="12"/>
  <c r="E470" i="12"/>
  <c r="F470" i="12"/>
  <c r="G470" i="12"/>
  <c r="J470" i="12"/>
  <c r="K470" i="12"/>
  <c r="L470" i="12"/>
  <c r="M470" i="12"/>
  <c r="N470" i="12"/>
  <c r="O470" i="12"/>
  <c r="P470" i="12"/>
  <c r="H470" i="12" s="1"/>
  <c r="Q470" i="12"/>
  <c r="I470" i="12" s="1"/>
  <c r="R470" i="12"/>
  <c r="S470" i="12"/>
  <c r="T470" i="12"/>
  <c r="U470" i="12"/>
  <c r="V470" i="12"/>
  <c r="W470" i="12"/>
  <c r="X470" i="12"/>
  <c r="Y470" i="12"/>
  <c r="Z470" i="12"/>
  <c r="AA470" i="12"/>
  <c r="AB470" i="12"/>
  <c r="A471" i="12"/>
  <c r="B471" i="12"/>
  <c r="C471" i="12"/>
  <c r="E471" i="12"/>
  <c r="F471" i="12"/>
  <c r="G471" i="12"/>
  <c r="J471" i="12"/>
  <c r="K471" i="12"/>
  <c r="L471" i="12"/>
  <c r="M471" i="12"/>
  <c r="N471" i="12"/>
  <c r="O471" i="12"/>
  <c r="P471" i="12"/>
  <c r="H471" i="12" s="1"/>
  <c r="Q471" i="12"/>
  <c r="I471" i="12" s="1"/>
  <c r="R471" i="12"/>
  <c r="S471" i="12"/>
  <c r="T471" i="12"/>
  <c r="U471" i="12"/>
  <c r="V471" i="12"/>
  <c r="W471" i="12"/>
  <c r="X471" i="12"/>
  <c r="Y471" i="12"/>
  <c r="Z471" i="12"/>
  <c r="AA471" i="12"/>
  <c r="AB471" i="12"/>
  <c r="A472" i="12"/>
  <c r="B472" i="12"/>
  <c r="C472" i="12"/>
  <c r="E472" i="12"/>
  <c r="F472" i="12"/>
  <c r="G472" i="12"/>
  <c r="J472" i="12"/>
  <c r="K472" i="12"/>
  <c r="L472" i="12"/>
  <c r="M472" i="12"/>
  <c r="N472" i="12"/>
  <c r="O472" i="12"/>
  <c r="P472" i="12"/>
  <c r="H472" i="12" s="1"/>
  <c r="Q472" i="12"/>
  <c r="I472" i="12" s="1"/>
  <c r="R472" i="12"/>
  <c r="S472" i="12"/>
  <c r="T472" i="12"/>
  <c r="U472" i="12"/>
  <c r="V472" i="12"/>
  <c r="W472" i="12"/>
  <c r="X472" i="12"/>
  <c r="Y472" i="12"/>
  <c r="Z472" i="12"/>
  <c r="AA472" i="12"/>
  <c r="AB472" i="12"/>
  <c r="A473" i="12"/>
  <c r="B473" i="12"/>
  <c r="C473" i="12"/>
  <c r="E473" i="12"/>
  <c r="F473" i="12"/>
  <c r="G473" i="12"/>
  <c r="J473" i="12"/>
  <c r="K473" i="12"/>
  <c r="L473" i="12"/>
  <c r="M473" i="12"/>
  <c r="N473" i="12"/>
  <c r="O473" i="12"/>
  <c r="P473" i="12"/>
  <c r="H473" i="12" s="1"/>
  <c r="Q473" i="12"/>
  <c r="I473" i="12" s="1"/>
  <c r="R473" i="12"/>
  <c r="S473" i="12"/>
  <c r="T473" i="12"/>
  <c r="U473" i="12"/>
  <c r="V473" i="12"/>
  <c r="W473" i="12"/>
  <c r="X473" i="12"/>
  <c r="Y473" i="12"/>
  <c r="Z473" i="12"/>
  <c r="AA473" i="12"/>
  <c r="AB473" i="12"/>
  <c r="A474" i="12"/>
  <c r="B474" i="12"/>
  <c r="C474" i="12"/>
  <c r="E474" i="12"/>
  <c r="F474" i="12"/>
  <c r="G474" i="12"/>
  <c r="J474" i="12"/>
  <c r="K474" i="12"/>
  <c r="L474" i="12"/>
  <c r="M474" i="12"/>
  <c r="N474" i="12"/>
  <c r="O474" i="12"/>
  <c r="P474" i="12"/>
  <c r="H474" i="12" s="1"/>
  <c r="Q474" i="12"/>
  <c r="I474" i="12" s="1"/>
  <c r="R474" i="12"/>
  <c r="S474" i="12"/>
  <c r="T474" i="12"/>
  <c r="U474" i="12"/>
  <c r="V474" i="12"/>
  <c r="W474" i="12"/>
  <c r="X474" i="12"/>
  <c r="Y474" i="12"/>
  <c r="Z474" i="12"/>
  <c r="AA474" i="12"/>
  <c r="AB474" i="12"/>
  <c r="A475" i="12"/>
  <c r="B475" i="12"/>
  <c r="C475" i="12"/>
  <c r="E475" i="12"/>
  <c r="F475" i="12"/>
  <c r="G475" i="12"/>
  <c r="J475" i="12"/>
  <c r="K475" i="12"/>
  <c r="L475" i="12"/>
  <c r="M475" i="12"/>
  <c r="N475" i="12"/>
  <c r="O475" i="12"/>
  <c r="P475" i="12"/>
  <c r="H475" i="12" s="1"/>
  <c r="Q475" i="12"/>
  <c r="I475" i="12" s="1"/>
  <c r="R475" i="12"/>
  <c r="S475" i="12"/>
  <c r="T475" i="12"/>
  <c r="U475" i="12"/>
  <c r="V475" i="12"/>
  <c r="W475" i="12"/>
  <c r="X475" i="12"/>
  <c r="Y475" i="12"/>
  <c r="Z475" i="12"/>
  <c r="AA475" i="12"/>
  <c r="AB475" i="12"/>
  <c r="A476" i="12"/>
  <c r="B476" i="12"/>
  <c r="C476" i="12"/>
  <c r="E476" i="12"/>
  <c r="F476" i="12"/>
  <c r="G476" i="12"/>
  <c r="J476" i="12"/>
  <c r="K476" i="12"/>
  <c r="L476" i="12"/>
  <c r="M476" i="12"/>
  <c r="N476" i="12"/>
  <c r="O476" i="12"/>
  <c r="P476" i="12"/>
  <c r="H476" i="12" s="1"/>
  <c r="Q476" i="12"/>
  <c r="I476" i="12" s="1"/>
  <c r="R476" i="12"/>
  <c r="S476" i="12"/>
  <c r="T476" i="12"/>
  <c r="U476" i="12"/>
  <c r="V476" i="12"/>
  <c r="W476" i="12"/>
  <c r="X476" i="12"/>
  <c r="Y476" i="12"/>
  <c r="Z476" i="12"/>
  <c r="AA476" i="12"/>
  <c r="AB476" i="12"/>
  <c r="A477" i="12"/>
  <c r="B477" i="12"/>
  <c r="C477" i="12"/>
  <c r="E477" i="12"/>
  <c r="F477" i="12"/>
  <c r="G477" i="12"/>
  <c r="J477" i="12"/>
  <c r="K477" i="12"/>
  <c r="L477" i="12"/>
  <c r="M477" i="12"/>
  <c r="N477" i="12"/>
  <c r="O477" i="12"/>
  <c r="P477" i="12"/>
  <c r="H477" i="12" s="1"/>
  <c r="Q477" i="12"/>
  <c r="I477" i="12" s="1"/>
  <c r="R477" i="12"/>
  <c r="S477" i="12"/>
  <c r="T477" i="12"/>
  <c r="U477" i="12"/>
  <c r="V477" i="12"/>
  <c r="W477" i="12"/>
  <c r="X477" i="12"/>
  <c r="Y477" i="12"/>
  <c r="Z477" i="12"/>
  <c r="AA477" i="12"/>
  <c r="AB477" i="12"/>
  <c r="A478" i="12"/>
  <c r="B478" i="12"/>
  <c r="C478" i="12"/>
  <c r="E478" i="12"/>
  <c r="F478" i="12"/>
  <c r="G478" i="12"/>
  <c r="J478" i="12"/>
  <c r="K478" i="12"/>
  <c r="L478" i="12"/>
  <c r="M478" i="12"/>
  <c r="N478" i="12"/>
  <c r="O478" i="12"/>
  <c r="P478" i="12"/>
  <c r="H478" i="12" s="1"/>
  <c r="Q478" i="12"/>
  <c r="I478" i="12" s="1"/>
  <c r="R478" i="12"/>
  <c r="S478" i="12"/>
  <c r="T478" i="12"/>
  <c r="U478" i="12"/>
  <c r="V478" i="12"/>
  <c r="W478" i="12"/>
  <c r="X478" i="12"/>
  <c r="Y478" i="12"/>
  <c r="Z478" i="12"/>
  <c r="AA478" i="12"/>
  <c r="AB478" i="12"/>
  <c r="A479" i="12"/>
  <c r="B479" i="12"/>
  <c r="C479" i="12"/>
  <c r="E479" i="12"/>
  <c r="F479" i="12"/>
  <c r="G479" i="12"/>
  <c r="J479" i="12"/>
  <c r="K479" i="12"/>
  <c r="L479" i="12"/>
  <c r="M479" i="12"/>
  <c r="N479" i="12"/>
  <c r="O479" i="12"/>
  <c r="P479" i="12"/>
  <c r="H479" i="12" s="1"/>
  <c r="Q479" i="12"/>
  <c r="I479" i="12" s="1"/>
  <c r="R479" i="12"/>
  <c r="S479" i="12"/>
  <c r="T479" i="12"/>
  <c r="U479" i="12"/>
  <c r="V479" i="12"/>
  <c r="W479" i="12"/>
  <c r="X479" i="12"/>
  <c r="Y479" i="12"/>
  <c r="Z479" i="12"/>
  <c r="AA479" i="12"/>
  <c r="AB479" i="12"/>
  <c r="A480" i="12"/>
  <c r="B480" i="12"/>
  <c r="C480" i="12"/>
  <c r="E480" i="12"/>
  <c r="F480" i="12"/>
  <c r="G480" i="12"/>
  <c r="J480" i="12"/>
  <c r="K480" i="12"/>
  <c r="L480" i="12"/>
  <c r="M480" i="12"/>
  <c r="N480" i="12"/>
  <c r="O480" i="12"/>
  <c r="P480" i="12"/>
  <c r="H480" i="12" s="1"/>
  <c r="Q480" i="12"/>
  <c r="I480" i="12" s="1"/>
  <c r="R480" i="12"/>
  <c r="S480" i="12"/>
  <c r="T480" i="12"/>
  <c r="U480" i="12"/>
  <c r="V480" i="12"/>
  <c r="W480" i="12"/>
  <c r="X480" i="12"/>
  <c r="Y480" i="12"/>
  <c r="Z480" i="12"/>
  <c r="AA480" i="12"/>
  <c r="AB480" i="12"/>
  <c r="A481" i="12"/>
  <c r="B481" i="12"/>
  <c r="C481" i="12"/>
  <c r="E481" i="12"/>
  <c r="F481" i="12"/>
  <c r="G481" i="12"/>
  <c r="J481" i="12"/>
  <c r="K481" i="12"/>
  <c r="L481" i="12"/>
  <c r="M481" i="12"/>
  <c r="N481" i="12"/>
  <c r="O481" i="12"/>
  <c r="P481" i="12"/>
  <c r="H481" i="12" s="1"/>
  <c r="Q481" i="12"/>
  <c r="I481" i="12" s="1"/>
  <c r="R481" i="12"/>
  <c r="S481" i="12"/>
  <c r="T481" i="12"/>
  <c r="U481" i="12"/>
  <c r="V481" i="12"/>
  <c r="W481" i="12"/>
  <c r="X481" i="12"/>
  <c r="Y481" i="12"/>
  <c r="Z481" i="12"/>
  <c r="AA481" i="12"/>
  <c r="AB481" i="12"/>
  <c r="A482" i="12"/>
  <c r="B482" i="12"/>
  <c r="C482" i="12"/>
  <c r="E482" i="12"/>
  <c r="F482" i="12"/>
  <c r="G482" i="12"/>
  <c r="J482" i="12"/>
  <c r="K482" i="12"/>
  <c r="L482" i="12"/>
  <c r="M482" i="12"/>
  <c r="N482" i="12"/>
  <c r="O482" i="12"/>
  <c r="P482" i="12"/>
  <c r="H482" i="12" s="1"/>
  <c r="Q482" i="12"/>
  <c r="I482" i="12" s="1"/>
  <c r="R482" i="12"/>
  <c r="S482" i="12"/>
  <c r="T482" i="12"/>
  <c r="U482" i="12"/>
  <c r="V482" i="12"/>
  <c r="W482" i="12"/>
  <c r="X482" i="12"/>
  <c r="Y482" i="12"/>
  <c r="Z482" i="12"/>
  <c r="AA482" i="12"/>
  <c r="AB482" i="12"/>
  <c r="A483" i="12"/>
  <c r="B483" i="12"/>
  <c r="C483" i="12"/>
  <c r="E483" i="12"/>
  <c r="F483" i="12"/>
  <c r="G483" i="12"/>
  <c r="J483" i="12"/>
  <c r="K483" i="12"/>
  <c r="L483" i="12"/>
  <c r="M483" i="12"/>
  <c r="N483" i="12"/>
  <c r="O483" i="12"/>
  <c r="P483" i="12"/>
  <c r="H483" i="12" s="1"/>
  <c r="Q483" i="12"/>
  <c r="I483" i="12" s="1"/>
  <c r="R483" i="12"/>
  <c r="S483" i="12"/>
  <c r="T483" i="12"/>
  <c r="U483" i="12"/>
  <c r="V483" i="12"/>
  <c r="W483" i="12"/>
  <c r="X483" i="12"/>
  <c r="Y483" i="12"/>
  <c r="Z483" i="12"/>
  <c r="AA483" i="12"/>
  <c r="AB483" i="12"/>
  <c r="A484" i="12"/>
  <c r="B484" i="12"/>
  <c r="C484" i="12"/>
  <c r="E484" i="12"/>
  <c r="F484" i="12"/>
  <c r="G484" i="12"/>
  <c r="J484" i="12"/>
  <c r="K484" i="12"/>
  <c r="L484" i="12"/>
  <c r="M484" i="12"/>
  <c r="N484" i="12"/>
  <c r="O484" i="12"/>
  <c r="P484" i="12"/>
  <c r="H484" i="12" s="1"/>
  <c r="Q484" i="12"/>
  <c r="I484" i="12" s="1"/>
  <c r="R484" i="12"/>
  <c r="S484" i="12"/>
  <c r="T484" i="12"/>
  <c r="U484" i="12"/>
  <c r="V484" i="12"/>
  <c r="W484" i="12"/>
  <c r="X484" i="12"/>
  <c r="Y484" i="12"/>
  <c r="Z484" i="12"/>
  <c r="AA484" i="12"/>
  <c r="AB484" i="12"/>
  <c r="A485" i="12"/>
  <c r="B485" i="12"/>
  <c r="C485" i="12"/>
  <c r="E485" i="12"/>
  <c r="F485" i="12"/>
  <c r="G485" i="12"/>
  <c r="J485" i="12"/>
  <c r="K485" i="12"/>
  <c r="L485" i="12"/>
  <c r="M485" i="12"/>
  <c r="N485" i="12"/>
  <c r="O485" i="12"/>
  <c r="P485" i="12"/>
  <c r="H485" i="12" s="1"/>
  <c r="Q485" i="12"/>
  <c r="I485" i="12" s="1"/>
  <c r="R485" i="12"/>
  <c r="S485" i="12"/>
  <c r="T485" i="12"/>
  <c r="U485" i="12"/>
  <c r="V485" i="12"/>
  <c r="W485" i="12"/>
  <c r="X485" i="12"/>
  <c r="Y485" i="12"/>
  <c r="Z485" i="12"/>
  <c r="AA485" i="12"/>
  <c r="AB485" i="12"/>
  <c r="A486" i="12"/>
  <c r="B486" i="12"/>
  <c r="C486" i="12"/>
  <c r="E486" i="12"/>
  <c r="F486" i="12"/>
  <c r="G486" i="12"/>
  <c r="J486" i="12"/>
  <c r="K486" i="12"/>
  <c r="L486" i="12"/>
  <c r="M486" i="12"/>
  <c r="N486" i="12"/>
  <c r="O486" i="12"/>
  <c r="P486" i="12"/>
  <c r="H486" i="12" s="1"/>
  <c r="Q486" i="12"/>
  <c r="I486" i="12" s="1"/>
  <c r="R486" i="12"/>
  <c r="S486" i="12"/>
  <c r="T486" i="12"/>
  <c r="U486" i="12"/>
  <c r="V486" i="12"/>
  <c r="W486" i="12"/>
  <c r="X486" i="12"/>
  <c r="Y486" i="12"/>
  <c r="Z486" i="12"/>
  <c r="AA486" i="12"/>
  <c r="AB486" i="12"/>
  <c r="A487" i="12"/>
  <c r="B487" i="12"/>
  <c r="C487" i="12"/>
  <c r="E487" i="12"/>
  <c r="F487" i="12"/>
  <c r="G487" i="12"/>
  <c r="J487" i="12"/>
  <c r="K487" i="12"/>
  <c r="L487" i="12"/>
  <c r="M487" i="12"/>
  <c r="N487" i="12"/>
  <c r="O487" i="12"/>
  <c r="P487" i="12"/>
  <c r="H487" i="12" s="1"/>
  <c r="Q487" i="12"/>
  <c r="I487" i="12" s="1"/>
  <c r="R487" i="12"/>
  <c r="S487" i="12"/>
  <c r="T487" i="12"/>
  <c r="U487" i="12"/>
  <c r="V487" i="12"/>
  <c r="W487" i="12"/>
  <c r="X487" i="12"/>
  <c r="Y487" i="12"/>
  <c r="Z487" i="12"/>
  <c r="AA487" i="12"/>
  <c r="AB487" i="12"/>
  <c r="A488" i="12"/>
  <c r="B488" i="12"/>
  <c r="C488" i="12"/>
  <c r="E488" i="12"/>
  <c r="F488" i="12"/>
  <c r="G488" i="12"/>
  <c r="J488" i="12"/>
  <c r="K488" i="12"/>
  <c r="L488" i="12"/>
  <c r="M488" i="12"/>
  <c r="N488" i="12"/>
  <c r="O488" i="12"/>
  <c r="P488" i="12"/>
  <c r="H488" i="12" s="1"/>
  <c r="Q488" i="12"/>
  <c r="I488" i="12" s="1"/>
  <c r="R488" i="12"/>
  <c r="S488" i="12"/>
  <c r="T488" i="12"/>
  <c r="U488" i="12"/>
  <c r="V488" i="12"/>
  <c r="W488" i="12"/>
  <c r="X488" i="12"/>
  <c r="Y488" i="12"/>
  <c r="Z488" i="12"/>
  <c r="AA488" i="12"/>
  <c r="AB488" i="12"/>
  <c r="A489" i="12"/>
  <c r="B489" i="12"/>
  <c r="C489" i="12"/>
  <c r="E489" i="12"/>
  <c r="F489" i="12"/>
  <c r="G489" i="12"/>
  <c r="J489" i="12"/>
  <c r="K489" i="12"/>
  <c r="L489" i="12"/>
  <c r="M489" i="12"/>
  <c r="N489" i="12"/>
  <c r="O489" i="12"/>
  <c r="P489" i="12"/>
  <c r="H489" i="12" s="1"/>
  <c r="Q489" i="12"/>
  <c r="I489" i="12" s="1"/>
  <c r="R489" i="12"/>
  <c r="S489" i="12"/>
  <c r="T489" i="12"/>
  <c r="U489" i="12"/>
  <c r="V489" i="12"/>
  <c r="W489" i="12"/>
  <c r="X489" i="12"/>
  <c r="Y489" i="12"/>
  <c r="Z489" i="12"/>
  <c r="AA489" i="12"/>
  <c r="AB489" i="12"/>
  <c r="A490" i="12"/>
  <c r="B490" i="12"/>
  <c r="C490" i="12"/>
  <c r="E490" i="12"/>
  <c r="F490" i="12"/>
  <c r="G490" i="12"/>
  <c r="J490" i="12"/>
  <c r="K490" i="12"/>
  <c r="L490" i="12"/>
  <c r="M490" i="12"/>
  <c r="N490" i="12"/>
  <c r="O490" i="12"/>
  <c r="P490" i="12"/>
  <c r="H490" i="12" s="1"/>
  <c r="Q490" i="12"/>
  <c r="I490" i="12" s="1"/>
  <c r="R490" i="12"/>
  <c r="S490" i="12"/>
  <c r="T490" i="12"/>
  <c r="U490" i="12"/>
  <c r="V490" i="12"/>
  <c r="W490" i="12"/>
  <c r="X490" i="12"/>
  <c r="Y490" i="12"/>
  <c r="Z490" i="12"/>
  <c r="AA490" i="12"/>
  <c r="AB490" i="12"/>
  <c r="A491" i="12"/>
  <c r="B491" i="12"/>
  <c r="C491" i="12"/>
  <c r="E491" i="12"/>
  <c r="F491" i="12"/>
  <c r="G491" i="12"/>
  <c r="J491" i="12"/>
  <c r="K491" i="12"/>
  <c r="L491" i="12"/>
  <c r="M491" i="12"/>
  <c r="N491" i="12"/>
  <c r="O491" i="12"/>
  <c r="P491" i="12"/>
  <c r="H491" i="12" s="1"/>
  <c r="Q491" i="12"/>
  <c r="I491" i="12" s="1"/>
  <c r="R491" i="12"/>
  <c r="S491" i="12"/>
  <c r="T491" i="12"/>
  <c r="U491" i="12"/>
  <c r="V491" i="12"/>
  <c r="W491" i="12"/>
  <c r="X491" i="12"/>
  <c r="Y491" i="12"/>
  <c r="Z491" i="12"/>
  <c r="AA491" i="12"/>
  <c r="AB491" i="12"/>
  <c r="A492" i="12"/>
  <c r="B492" i="12"/>
  <c r="C492" i="12"/>
  <c r="E492" i="12"/>
  <c r="F492" i="12"/>
  <c r="G492" i="12"/>
  <c r="J492" i="12"/>
  <c r="K492" i="12"/>
  <c r="L492" i="12"/>
  <c r="M492" i="12"/>
  <c r="N492" i="12"/>
  <c r="O492" i="12"/>
  <c r="P492" i="12"/>
  <c r="H492" i="12" s="1"/>
  <c r="Q492" i="12"/>
  <c r="I492" i="12" s="1"/>
  <c r="R492" i="12"/>
  <c r="S492" i="12"/>
  <c r="T492" i="12"/>
  <c r="U492" i="12"/>
  <c r="V492" i="12"/>
  <c r="W492" i="12"/>
  <c r="X492" i="12"/>
  <c r="Y492" i="12"/>
  <c r="Z492" i="12"/>
  <c r="AA492" i="12"/>
  <c r="AB492" i="12"/>
  <c r="A493" i="12"/>
  <c r="B493" i="12"/>
  <c r="C493" i="12"/>
  <c r="E493" i="12"/>
  <c r="F493" i="12"/>
  <c r="G493" i="12"/>
  <c r="J493" i="12"/>
  <c r="K493" i="12"/>
  <c r="L493" i="12"/>
  <c r="M493" i="12"/>
  <c r="N493" i="12"/>
  <c r="O493" i="12"/>
  <c r="P493" i="12"/>
  <c r="H493" i="12" s="1"/>
  <c r="Q493" i="12"/>
  <c r="I493" i="12" s="1"/>
  <c r="R493" i="12"/>
  <c r="S493" i="12"/>
  <c r="T493" i="12"/>
  <c r="U493" i="12"/>
  <c r="V493" i="12"/>
  <c r="W493" i="12"/>
  <c r="X493" i="12"/>
  <c r="Y493" i="12"/>
  <c r="Z493" i="12"/>
  <c r="AA493" i="12"/>
  <c r="AB493" i="12"/>
  <c r="A494" i="12"/>
  <c r="B494" i="12"/>
  <c r="C494" i="12"/>
  <c r="E494" i="12"/>
  <c r="F494" i="12"/>
  <c r="G494" i="12"/>
  <c r="J494" i="12"/>
  <c r="K494" i="12"/>
  <c r="L494" i="12"/>
  <c r="M494" i="12"/>
  <c r="N494" i="12"/>
  <c r="O494" i="12"/>
  <c r="P494" i="12"/>
  <c r="H494" i="12" s="1"/>
  <c r="Q494" i="12"/>
  <c r="I494" i="12" s="1"/>
  <c r="R494" i="12"/>
  <c r="S494" i="12"/>
  <c r="T494" i="12"/>
  <c r="U494" i="12"/>
  <c r="V494" i="12"/>
  <c r="W494" i="12"/>
  <c r="X494" i="12"/>
  <c r="Y494" i="12"/>
  <c r="Z494" i="12"/>
  <c r="AA494" i="12"/>
  <c r="AB494" i="12"/>
  <c r="A495" i="12"/>
  <c r="B495" i="12"/>
  <c r="C495" i="12"/>
  <c r="E495" i="12"/>
  <c r="F495" i="12"/>
  <c r="G495" i="12"/>
  <c r="J495" i="12"/>
  <c r="K495" i="12"/>
  <c r="L495" i="12"/>
  <c r="M495" i="12"/>
  <c r="N495" i="12"/>
  <c r="O495" i="12"/>
  <c r="P495" i="12"/>
  <c r="H495" i="12" s="1"/>
  <c r="Q495" i="12"/>
  <c r="I495" i="12" s="1"/>
  <c r="R495" i="12"/>
  <c r="S495" i="12"/>
  <c r="T495" i="12"/>
  <c r="U495" i="12"/>
  <c r="V495" i="12"/>
  <c r="W495" i="12"/>
  <c r="X495" i="12"/>
  <c r="Y495" i="12"/>
  <c r="Z495" i="12"/>
  <c r="AA495" i="12"/>
  <c r="AB495" i="12"/>
  <c r="A496" i="12"/>
  <c r="B496" i="12"/>
  <c r="C496" i="12"/>
  <c r="E496" i="12"/>
  <c r="F496" i="12"/>
  <c r="G496" i="12"/>
  <c r="J496" i="12"/>
  <c r="K496" i="12"/>
  <c r="L496" i="12"/>
  <c r="M496" i="12"/>
  <c r="N496" i="12"/>
  <c r="O496" i="12"/>
  <c r="P496" i="12"/>
  <c r="H496" i="12" s="1"/>
  <c r="Q496" i="12"/>
  <c r="I496" i="12" s="1"/>
  <c r="R496" i="12"/>
  <c r="S496" i="12"/>
  <c r="T496" i="12"/>
  <c r="U496" i="12"/>
  <c r="V496" i="12"/>
  <c r="W496" i="12"/>
  <c r="X496" i="12"/>
  <c r="Y496" i="12"/>
  <c r="Z496" i="12"/>
  <c r="AA496" i="12"/>
  <c r="AB496" i="12"/>
  <c r="A497" i="12"/>
  <c r="B497" i="12"/>
  <c r="C497" i="12"/>
  <c r="E497" i="12"/>
  <c r="F497" i="12"/>
  <c r="G497" i="12"/>
  <c r="J497" i="12"/>
  <c r="K497" i="12"/>
  <c r="L497" i="12"/>
  <c r="M497" i="12"/>
  <c r="N497" i="12"/>
  <c r="O497" i="12"/>
  <c r="P497" i="12"/>
  <c r="H497" i="12" s="1"/>
  <c r="Q497" i="12"/>
  <c r="I497" i="12" s="1"/>
  <c r="R497" i="12"/>
  <c r="S497" i="12"/>
  <c r="T497" i="12"/>
  <c r="U497" i="12"/>
  <c r="V497" i="12"/>
  <c r="W497" i="12"/>
  <c r="X497" i="12"/>
  <c r="Y497" i="12"/>
  <c r="Z497" i="12"/>
  <c r="AA497" i="12"/>
  <c r="AB497" i="12"/>
  <c r="A498" i="12"/>
  <c r="B498" i="12"/>
  <c r="C498" i="12"/>
  <c r="E498" i="12"/>
  <c r="F498" i="12"/>
  <c r="G498" i="12"/>
  <c r="J498" i="12"/>
  <c r="K498" i="12"/>
  <c r="L498" i="12"/>
  <c r="M498" i="12"/>
  <c r="N498" i="12"/>
  <c r="O498" i="12"/>
  <c r="P498" i="12"/>
  <c r="H498" i="12" s="1"/>
  <c r="Q498" i="12"/>
  <c r="I498" i="12" s="1"/>
  <c r="R498" i="12"/>
  <c r="S498" i="12"/>
  <c r="T498" i="12"/>
  <c r="U498" i="12"/>
  <c r="V498" i="12"/>
  <c r="W498" i="12"/>
  <c r="X498" i="12"/>
  <c r="Y498" i="12"/>
  <c r="Z498" i="12"/>
  <c r="AA498" i="12"/>
  <c r="AB498" i="12"/>
  <c r="A499" i="12"/>
  <c r="B499" i="12"/>
  <c r="C499" i="12"/>
  <c r="E499" i="12"/>
  <c r="F499" i="12"/>
  <c r="G499" i="12"/>
  <c r="J499" i="12"/>
  <c r="K499" i="12"/>
  <c r="L499" i="12"/>
  <c r="M499" i="12"/>
  <c r="N499" i="12"/>
  <c r="O499" i="12"/>
  <c r="P499" i="12"/>
  <c r="H499" i="12" s="1"/>
  <c r="Q499" i="12"/>
  <c r="I499" i="12" s="1"/>
  <c r="R499" i="12"/>
  <c r="S499" i="12"/>
  <c r="T499" i="12"/>
  <c r="U499" i="12"/>
  <c r="V499" i="12"/>
  <c r="W499" i="12"/>
  <c r="X499" i="12"/>
  <c r="Y499" i="12"/>
  <c r="Z499" i="12"/>
  <c r="AA499" i="12"/>
  <c r="AB499" i="12"/>
  <c r="A500" i="12"/>
  <c r="B500" i="12"/>
  <c r="C500" i="12"/>
  <c r="E500" i="12"/>
  <c r="F500" i="12"/>
  <c r="G500" i="12"/>
  <c r="J500" i="12"/>
  <c r="K500" i="12"/>
  <c r="L500" i="12"/>
  <c r="M500" i="12"/>
  <c r="N500" i="12"/>
  <c r="O500" i="12"/>
  <c r="P500" i="12"/>
  <c r="H500" i="12" s="1"/>
  <c r="Q500" i="12"/>
  <c r="I500" i="12" s="1"/>
  <c r="R500" i="12"/>
  <c r="S500" i="12"/>
  <c r="T500" i="12"/>
  <c r="U500" i="12"/>
  <c r="V500" i="12"/>
  <c r="W500" i="12"/>
  <c r="X500" i="12"/>
  <c r="Y500" i="12"/>
  <c r="Z500" i="12"/>
  <c r="AA500" i="12"/>
  <c r="AB500" i="12"/>
  <c r="A501" i="12"/>
  <c r="B501" i="12"/>
  <c r="C501" i="12"/>
  <c r="E501" i="12"/>
  <c r="F501" i="12"/>
  <c r="G501" i="12"/>
  <c r="J501" i="12"/>
  <c r="K501" i="12"/>
  <c r="L501" i="12"/>
  <c r="M501" i="12"/>
  <c r="N501" i="12"/>
  <c r="O501" i="12"/>
  <c r="P501" i="12"/>
  <c r="H501" i="12" s="1"/>
  <c r="Q501" i="12"/>
  <c r="I501" i="12" s="1"/>
  <c r="R501" i="12"/>
  <c r="S501" i="12"/>
  <c r="T501" i="12"/>
  <c r="U501" i="12"/>
  <c r="V501" i="12"/>
  <c r="W501" i="12"/>
  <c r="X501" i="12"/>
  <c r="Y501" i="12"/>
  <c r="Z501" i="12"/>
  <c r="AA501" i="12"/>
  <c r="AB501" i="12"/>
  <c r="A502" i="12"/>
  <c r="B502" i="12"/>
  <c r="C502" i="12"/>
  <c r="E502" i="12"/>
  <c r="F502" i="12"/>
  <c r="G502" i="12"/>
  <c r="J502" i="12"/>
  <c r="K502" i="12"/>
  <c r="L502" i="12"/>
  <c r="M502" i="12"/>
  <c r="N502" i="12"/>
  <c r="O502" i="12"/>
  <c r="P502" i="12"/>
  <c r="H502" i="12" s="1"/>
  <c r="Q502" i="12"/>
  <c r="I502" i="12" s="1"/>
  <c r="R502" i="12"/>
  <c r="S502" i="12"/>
  <c r="T502" i="12"/>
  <c r="U502" i="12"/>
  <c r="V502" i="12"/>
  <c r="W502" i="12"/>
  <c r="X502" i="12"/>
  <c r="Y502" i="12"/>
  <c r="Z502" i="12"/>
  <c r="AA502" i="12"/>
  <c r="AB502" i="12"/>
  <c r="A503" i="12"/>
  <c r="B503" i="12"/>
  <c r="C503" i="12"/>
  <c r="E503" i="12"/>
  <c r="F503" i="12"/>
  <c r="G503" i="12"/>
  <c r="J503" i="12"/>
  <c r="K503" i="12"/>
  <c r="L503" i="12"/>
  <c r="M503" i="12"/>
  <c r="N503" i="12"/>
  <c r="O503" i="12"/>
  <c r="P503" i="12"/>
  <c r="H503" i="12" s="1"/>
  <c r="Q503" i="12"/>
  <c r="I503" i="12" s="1"/>
  <c r="R503" i="12"/>
  <c r="S503" i="12"/>
  <c r="T503" i="12"/>
  <c r="U503" i="12"/>
  <c r="V503" i="12"/>
  <c r="W503" i="12"/>
  <c r="X503" i="12"/>
  <c r="Y503" i="12"/>
  <c r="Z503" i="12"/>
  <c r="AA503" i="12"/>
  <c r="AB503" i="12"/>
  <c r="A504" i="12"/>
  <c r="B504" i="12"/>
  <c r="C504" i="12"/>
  <c r="E504" i="12"/>
  <c r="F504" i="12"/>
  <c r="G504" i="12"/>
  <c r="J504" i="12"/>
  <c r="K504" i="12"/>
  <c r="L504" i="12"/>
  <c r="M504" i="12"/>
  <c r="N504" i="12"/>
  <c r="O504" i="12"/>
  <c r="P504" i="12"/>
  <c r="H504" i="12" s="1"/>
  <c r="Q504" i="12"/>
  <c r="I504" i="12" s="1"/>
  <c r="R504" i="12"/>
  <c r="S504" i="12"/>
  <c r="T504" i="12"/>
  <c r="U504" i="12"/>
  <c r="V504" i="12"/>
  <c r="W504" i="12"/>
  <c r="X504" i="12"/>
  <c r="Y504" i="12"/>
  <c r="Z504" i="12"/>
  <c r="AA504" i="12"/>
  <c r="AB504" i="12"/>
  <c r="A505" i="12"/>
  <c r="B505" i="12"/>
  <c r="C505" i="12"/>
  <c r="E505" i="12"/>
  <c r="F505" i="12"/>
  <c r="G505" i="12"/>
  <c r="J505" i="12"/>
  <c r="K505" i="12"/>
  <c r="L505" i="12"/>
  <c r="M505" i="12"/>
  <c r="N505" i="12"/>
  <c r="O505" i="12"/>
  <c r="P505" i="12"/>
  <c r="H505" i="12" s="1"/>
  <c r="Q505" i="12"/>
  <c r="I505" i="12" s="1"/>
  <c r="R505" i="12"/>
  <c r="S505" i="12"/>
  <c r="T505" i="12"/>
  <c r="U505" i="12"/>
  <c r="V505" i="12"/>
  <c r="W505" i="12"/>
  <c r="X505" i="12"/>
  <c r="Y505" i="12"/>
  <c r="Z505" i="12"/>
  <c r="AA505" i="12"/>
  <c r="AB505" i="12"/>
  <c r="A506" i="12"/>
  <c r="B506" i="12"/>
  <c r="C506" i="12"/>
  <c r="E506" i="12"/>
  <c r="F506" i="12"/>
  <c r="G506" i="12"/>
  <c r="J506" i="12"/>
  <c r="K506" i="12"/>
  <c r="L506" i="12"/>
  <c r="M506" i="12"/>
  <c r="N506" i="12"/>
  <c r="O506" i="12"/>
  <c r="P506" i="12"/>
  <c r="H506" i="12" s="1"/>
  <c r="Q506" i="12"/>
  <c r="I506" i="12" s="1"/>
  <c r="R506" i="12"/>
  <c r="S506" i="12"/>
  <c r="T506" i="12"/>
  <c r="U506" i="12"/>
  <c r="V506" i="12"/>
  <c r="W506" i="12"/>
  <c r="X506" i="12"/>
  <c r="Y506" i="12"/>
  <c r="Z506" i="12"/>
  <c r="AA506" i="12"/>
  <c r="AB506" i="12"/>
  <c r="A507" i="12"/>
  <c r="B507" i="12"/>
  <c r="C507" i="12"/>
  <c r="E507" i="12"/>
  <c r="F507" i="12"/>
  <c r="G507" i="12"/>
  <c r="J507" i="12"/>
  <c r="K507" i="12"/>
  <c r="L507" i="12"/>
  <c r="M507" i="12"/>
  <c r="N507" i="12"/>
  <c r="O507" i="12"/>
  <c r="P507" i="12"/>
  <c r="H507" i="12" s="1"/>
  <c r="Q507" i="12"/>
  <c r="I507" i="12" s="1"/>
  <c r="R507" i="12"/>
  <c r="S507" i="12"/>
  <c r="T507" i="12"/>
  <c r="U507" i="12"/>
  <c r="V507" i="12"/>
  <c r="W507" i="12"/>
  <c r="X507" i="12"/>
  <c r="Y507" i="12"/>
  <c r="Z507" i="12"/>
  <c r="AA507" i="12"/>
  <c r="AB507" i="12"/>
  <c r="A508" i="12"/>
  <c r="B508" i="12"/>
  <c r="C508" i="12"/>
  <c r="E508" i="12"/>
  <c r="F508" i="12"/>
  <c r="G508" i="12"/>
  <c r="J508" i="12"/>
  <c r="K508" i="12"/>
  <c r="L508" i="12"/>
  <c r="M508" i="12"/>
  <c r="N508" i="12"/>
  <c r="O508" i="12"/>
  <c r="P508" i="12"/>
  <c r="H508" i="12" s="1"/>
  <c r="Q508" i="12"/>
  <c r="I508" i="12" s="1"/>
  <c r="R508" i="12"/>
  <c r="S508" i="12"/>
  <c r="T508" i="12"/>
  <c r="U508" i="12"/>
  <c r="V508" i="12"/>
  <c r="W508" i="12"/>
  <c r="X508" i="12"/>
  <c r="Y508" i="12"/>
  <c r="Z508" i="12"/>
  <c r="AA508" i="12"/>
  <c r="AB508" i="12"/>
  <c r="A509" i="12"/>
  <c r="B509" i="12"/>
  <c r="C509" i="12"/>
  <c r="E509" i="12"/>
  <c r="F509" i="12"/>
  <c r="G509" i="12"/>
  <c r="J509" i="12"/>
  <c r="K509" i="12"/>
  <c r="L509" i="12"/>
  <c r="M509" i="12"/>
  <c r="N509" i="12"/>
  <c r="O509" i="12"/>
  <c r="P509" i="12"/>
  <c r="H509" i="12" s="1"/>
  <c r="Q509" i="12"/>
  <c r="I509" i="12" s="1"/>
  <c r="R509" i="12"/>
  <c r="S509" i="12"/>
  <c r="T509" i="12"/>
  <c r="U509" i="12"/>
  <c r="V509" i="12"/>
  <c r="W509" i="12"/>
  <c r="X509" i="12"/>
  <c r="Y509" i="12"/>
  <c r="Z509" i="12"/>
  <c r="AA509" i="12"/>
  <c r="AB509" i="12"/>
  <c r="A510" i="12"/>
  <c r="B510" i="12"/>
  <c r="C510" i="12"/>
  <c r="E510" i="12"/>
  <c r="F510" i="12"/>
  <c r="G510" i="12"/>
  <c r="J510" i="12"/>
  <c r="K510" i="12"/>
  <c r="L510" i="12"/>
  <c r="M510" i="12"/>
  <c r="N510" i="12"/>
  <c r="O510" i="12"/>
  <c r="P510" i="12"/>
  <c r="H510" i="12" s="1"/>
  <c r="Q510" i="12"/>
  <c r="I510" i="12" s="1"/>
  <c r="R510" i="12"/>
  <c r="S510" i="12"/>
  <c r="T510" i="12"/>
  <c r="U510" i="12"/>
  <c r="V510" i="12"/>
  <c r="W510" i="12"/>
  <c r="X510" i="12"/>
  <c r="Y510" i="12"/>
  <c r="Z510" i="12"/>
  <c r="AA510" i="12"/>
  <c r="AB510" i="12"/>
  <c r="A511" i="12"/>
  <c r="B511" i="12"/>
  <c r="C511" i="12"/>
  <c r="E511" i="12"/>
  <c r="F511" i="12"/>
  <c r="G511" i="12"/>
  <c r="J511" i="12"/>
  <c r="K511" i="12"/>
  <c r="L511" i="12"/>
  <c r="M511" i="12"/>
  <c r="N511" i="12"/>
  <c r="O511" i="12"/>
  <c r="P511" i="12"/>
  <c r="H511" i="12" s="1"/>
  <c r="Q511" i="12"/>
  <c r="I511" i="12" s="1"/>
  <c r="R511" i="12"/>
  <c r="S511" i="12"/>
  <c r="T511" i="12"/>
  <c r="U511" i="12"/>
  <c r="V511" i="12"/>
  <c r="W511" i="12"/>
  <c r="X511" i="12"/>
  <c r="Y511" i="12"/>
  <c r="Z511" i="12"/>
  <c r="AA511" i="12"/>
  <c r="AB511" i="12"/>
  <c r="A512" i="12"/>
  <c r="B512" i="12"/>
  <c r="C512" i="12"/>
  <c r="E512" i="12"/>
  <c r="F512" i="12"/>
  <c r="G512" i="12"/>
  <c r="J512" i="12"/>
  <c r="K512" i="12"/>
  <c r="L512" i="12"/>
  <c r="M512" i="12"/>
  <c r="N512" i="12"/>
  <c r="O512" i="12"/>
  <c r="P512" i="12"/>
  <c r="H512" i="12" s="1"/>
  <c r="Q512" i="12"/>
  <c r="I512" i="12" s="1"/>
  <c r="R512" i="12"/>
  <c r="S512" i="12"/>
  <c r="T512" i="12"/>
  <c r="U512" i="12"/>
  <c r="V512" i="12"/>
  <c r="W512" i="12"/>
  <c r="X512" i="12"/>
  <c r="Y512" i="12"/>
  <c r="Z512" i="12"/>
  <c r="AA512" i="12"/>
  <c r="AB512" i="12"/>
  <c r="A513" i="12"/>
  <c r="B513" i="12"/>
  <c r="C513" i="12"/>
  <c r="E513" i="12"/>
  <c r="F513" i="12"/>
  <c r="G513" i="12"/>
  <c r="J513" i="12"/>
  <c r="K513" i="12"/>
  <c r="L513" i="12"/>
  <c r="M513" i="12"/>
  <c r="N513" i="12"/>
  <c r="O513" i="12"/>
  <c r="P513" i="12"/>
  <c r="H513" i="12" s="1"/>
  <c r="Q513" i="12"/>
  <c r="I513" i="12" s="1"/>
  <c r="R513" i="12"/>
  <c r="S513" i="12"/>
  <c r="T513" i="12"/>
  <c r="U513" i="12"/>
  <c r="V513" i="12"/>
  <c r="W513" i="12"/>
  <c r="X513" i="12"/>
  <c r="Y513" i="12"/>
  <c r="Z513" i="12"/>
  <c r="AA513" i="12"/>
  <c r="AB513" i="12"/>
  <c r="A514" i="12"/>
  <c r="B514" i="12"/>
  <c r="C514" i="12"/>
  <c r="E514" i="12"/>
  <c r="F514" i="12"/>
  <c r="G514" i="12"/>
  <c r="J514" i="12"/>
  <c r="K514" i="12"/>
  <c r="L514" i="12"/>
  <c r="M514" i="12"/>
  <c r="N514" i="12"/>
  <c r="O514" i="12"/>
  <c r="P514" i="12"/>
  <c r="H514" i="12" s="1"/>
  <c r="Q514" i="12"/>
  <c r="I514" i="12" s="1"/>
  <c r="R514" i="12"/>
  <c r="S514" i="12"/>
  <c r="T514" i="12"/>
  <c r="U514" i="12"/>
  <c r="V514" i="12"/>
  <c r="W514" i="12"/>
  <c r="X514" i="12"/>
  <c r="Y514" i="12"/>
  <c r="Z514" i="12"/>
  <c r="AA514" i="12"/>
  <c r="AB514" i="12"/>
  <c r="A515" i="12"/>
  <c r="B515" i="12"/>
  <c r="C515" i="12"/>
  <c r="E515" i="12"/>
  <c r="F515" i="12"/>
  <c r="G515" i="12"/>
  <c r="J515" i="12"/>
  <c r="K515" i="12"/>
  <c r="L515" i="12"/>
  <c r="M515" i="12"/>
  <c r="N515" i="12"/>
  <c r="O515" i="12"/>
  <c r="P515" i="12"/>
  <c r="H515" i="12" s="1"/>
  <c r="Q515" i="12"/>
  <c r="I515" i="12" s="1"/>
  <c r="R515" i="12"/>
  <c r="S515" i="12"/>
  <c r="T515" i="12"/>
  <c r="U515" i="12"/>
  <c r="V515" i="12"/>
  <c r="W515" i="12"/>
  <c r="X515" i="12"/>
  <c r="Y515" i="12"/>
  <c r="Z515" i="12"/>
  <c r="AA515" i="12"/>
  <c r="AB515" i="12"/>
  <c r="A516" i="12"/>
  <c r="B516" i="12"/>
  <c r="C516" i="12"/>
  <c r="E516" i="12"/>
  <c r="F516" i="12"/>
  <c r="G516" i="12"/>
  <c r="J516" i="12"/>
  <c r="K516" i="12"/>
  <c r="L516" i="12"/>
  <c r="M516" i="12"/>
  <c r="N516" i="12"/>
  <c r="O516" i="12"/>
  <c r="P516" i="12"/>
  <c r="H516" i="12" s="1"/>
  <c r="Q516" i="12"/>
  <c r="I516" i="12" s="1"/>
  <c r="R516" i="12"/>
  <c r="S516" i="12"/>
  <c r="T516" i="12"/>
  <c r="U516" i="12"/>
  <c r="V516" i="12"/>
  <c r="W516" i="12"/>
  <c r="X516" i="12"/>
  <c r="Y516" i="12"/>
  <c r="Z516" i="12"/>
  <c r="AA516" i="12"/>
  <c r="AB516" i="12"/>
  <c r="A517" i="12"/>
  <c r="B517" i="12"/>
  <c r="C517" i="12"/>
  <c r="E517" i="12"/>
  <c r="F517" i="12"/>
  <c r="G517" i="12"/>
  <c r="J517" i="12"/>
  <c r="K517" i="12"/>
  <c r="L517" i="12"/>
  <c r="M517" i="12"/>
  <c r="N517" i="12"/>
  <c r="O517" i="12"/>
  <c r="P517" i="12"/>
  <c r="H517" i="12" s="1"/>
  <c r="Q517" i="12"/>
  <c r="I517" i="12" s="1"/>
  <c r="R517" i="12"/>
  <c r="S517" i="12"/>
  <c r="T517" i="12"/>
  <c r="U517" i="12"/>
  <c r="V517" i="12"/>
  <c r="W517" i="12"/>
  <c r="X517" i="12"/>
  <c r="Y517" i="12"/>
  <c r="Z517" i="12"/>
  <c r="AA517" i="12"/>
  <c r="AB517" i="12"/>
  <c r="A518" i="12"/>
  <c r="B518" i="12"/>
  <c r="C518" i="12"/>
  <c r="E518" i="12"/>
  <c r="F518" i="12"/>
  <c r="G518" i="12"/>
  <c r="J518" i="12"/>
  <c r="K518" i="12"/>
  <c r="L518" i="12"/>
  <c r="M518" i="12"/>
  <c r="N518" i="12"/>
  <c r="O518" i="12"/>
  <c r="P518" i="12"/>
  <c r="H518" i="12" s="1"/>
  <c r="Q518" i="12"/>
  <c r="I518" i="12" s="1"/>
  <c r="R518" i="12"/>
  <c r="S518" i="12"/>
  <c r="T518" i="12"/>
  <c r="U518" i="12"/>
  <c r="V518" i="12"/>
  <c r="W518" i="12"/>
  <c r="X518" i="12"/>
  <c r="Y518" i="12"/>
  <c r="Z518" i="12"/>
  <c r="AA518" i="12"/>
  <c r="AB518" i="12"/>
  <c r="A519" i="12"/>
  <c r="B519" i="12"/>
  <c r="C519" i="12"/>
  <c r="E519" i="12"/>
  <c r="F519" i="12"/>
  <c r="G519" i="12"/>
  <c r="J519" i="12"/>
  <c r="K519" i="12"/>
  <c r="L519" i="12"/>
  <c r="M519" i="12"/>
  <c r="N519" i="12"/>
  <c r="O519" i="12"/>
  <c r="P519" i="12"/>
  <c r="H519" i="12" s="1"/>
  <c r="Q519" i="12"/>
  <c r="I519" i="12" s="1"/>
  <c r="R519" i="12"/>
  <c r="S519" i="12"/>
  <c r="T519" i="12"/>
  <c r="U519" i="12"/>
  <c r="V519" i="12"/>
  <c r="W519" i="12"/>
  <c r="X519" i="12"/>
  <c r="Y519" i="12"/>
  <c r="Z519" i="12"/>
  <c r="AA519" i="12"/>
  <c r="AB519" i="12"/>
  <c r="A520" i="12"/>
  <c r="B520" i="12"/>
  <c r="C520" i="12"/>
  <c r="E520" i="12"/>
  <c r="F520" i="12"/>
  <c r="G520" i="12"/>
  <c r="J520" i="12"/>
  <c r="K520" i="12"/>
  <c r="L520" i="12"/>
  <c r="M520" i="12"/>
  <c r="N520" i="12"/>
  <c r="O520" i="12"/>
  <c r="P520" i="12"/>
  <c r="H520" i="12" s="1"/>
  <c r="Q520" i="12"/>
  <c r="I520" i="12" s="1"/>
  <c r="R520" i="12"/>
  <c r="S520" i="12"/>
  <c r="T520" i="12"/>
  <c r="U520" i="12"/>
  <c r="V520" i="12"/>
  <c r="W520" i="12"/>
  <c r="X520" i="12"/>
  <c r="Y520" i="12"/>
  <c r="Z520" i="12"/>
  <c r="AA520" i="12"/>
  <c r="AB520" i="12"/>
  <c r="A521" i="12"/>
  <c r="B521" i="12"/>
  <c r="C521" i="12"/>
  <c r="E521" i="12"/>
  <c r="F521" i="12"/>
  <c r="G521" i="12"/>
  <c r="J521" i="12"/>
  <c r="K521" i="12"/>
  <c r="L521" i="12"/>
  <c r="M521" i="12"/>
  <c r="N521" i="12"/>
  <c r="O521" i="12"/>
  <c r="P521" i="12"/>
  <c r="H521" i="12" s="1"/>
  <c r="Q521" i="12"/>
  <c r="I521" i="12" s="1"/>
  <c r="R521" i="12"/>
  <c r="S521" i="12"/>
  <c r="T521" i="12"/>
  <c r="U521" i="12"/>
  <c r="V521" i="12"/>
  <c r="W521" i="12"/>
  <c r="X521" i="12"/>
  <c r="Y521" i="12"/>
  <c r="Z521" i="12"/>
  <c r="AA521" i="12"/>
  <c r="AB521" i="12"/>
  <c r="A522" i="12"/>
  <c r="B522" i="12"/>
  <c r="C522" i="12"/>
  <c r="E522" i="12"/>
  <c r="F522" i="12"/>
  <c r="G522" i="12"/>
  <c r="J522" i="12"/>
  <c r="K522" i="12"/>
  <c r="L522" i="12"/>
  <c r="M522" i="12"/>
  <c r="N522" i="12"/>
  <c r="O522" i="12"/>
  <c r="P522" i="12"/>
  <c r="H522" i="12" s="1"/>
  <c r="Q522" i="12"/>
  <c r="I522" i="12" s="1"/>
  <c r="R522" i="12"/>
  <c r="S522" i="12"/>
  <c r="T522" i="12"/>
  <c r="U522" i="12"/>
  <c r="V522" i="12"/>
  <c r="W522" i="12"/>
  <c r="X522" i="12"/>
  <c r="Y522" i="12"/>
  <c r="Z522" i="12"/>
  <c r="AA522" i="12"/>
  <c r="AB522" i="12"/>
  <c r="A537" i="12"/>
  <c r="B537" i="12"/>
  <c r="C537" i="12"/>
  <c r="E537" i="12"/>
  <c r="F537" i="12"/>
  <c r="G537" i="12"/>
  <c r="J537" i="12"/>
  <c r="K537" i="12"/>
  <c r="L537" i="12"/>
  <c r="M537" i="12"/>
  <c r="N537" i="12"/>
  <c r="O537" i="12"/>
  <c r="P537" i="12"/>
  <c r="H537" i="12" s="1"/>
  <c r="Q537" i="12"/>
  <c r="I537" i="12" s="1"/>
  <c r="R537" i="12"/>
  <c r="S537" i="12"/>
  <c r="T537" i="12"/>
  <c r="U537" i="12"/>
  <c r="V537" i="12"/>
  <c r="W537" i="12"/>
  <c r="X537" i="12"/>
  <c r="Y537" i="12"/>
  <c r="Z537" i="12"/>
  <c r="AA537" i="12"/>
  <c r="AB537" i="12"/>
  <c r="A538" i="12"/>
  <c r="B538" i="12"/>
  <c r="C538" i="12"/>
  <c r="E538" i="12"/>
  <c r="F538" i="12"/>
  <c r="G538" i="12"/>
  <c r="J538" i="12"/>
  <c r="K538" i="12"/>
  <c r="L538" i="12"/>
  <c r="M538" i="12"/>
  <c r="N538" i="12"/>
  <c r="O538" i="12"/>
  <c r="P538" i="12"/>
  <c r="H538" i="12" s="1"/>
  <c r="Q538" i="12"/>
  <c r="I538" i="12" s="1"/>
  <c r="R538" i="12"/>
  <c r="S538" i="12"/>
  <c r="T538" i="12"/>
  <c r="U538" i="12"/>
  <c r="V538" i="12"/>
  <c r="W538" i="12"/>
  <c r="X538" i="12"/>
  <c r="Y538" i="12"/>
  <c r="Z538" i="12"/>
  <c r="AA538" i="12"/>
  <c r="AB538" i="12"/>
  <c r="A539" i="12"/>
  <c r="B539" i="12"/>
  <c r="C539" i="12"/>
  <c r="E539" i="12"/>
  <c r="F539" i="12"/>
  <c r="G539" i="12"/>
  <c r="J539" i="12"/>
  <c r="K539" i="12"/>
  <c r="L539" i="12"/>
  <c r="M539" i="12"/>
  <c r="N539" i="12"/>
  <c r="O539" i="12"/>
  <c r="P539" i="12"/>
  <c r="H539" i="12" s="1"/>
  <c r="Q539" i="12"/>
  <c r="I539" i="12" s="1"/>
  <c r="R539" i="12"/>
  <c r="S539" i="12"/>
  <c r="T539" i="12"/>
  <c r="U539" i="12"/>
  <c r="V539" i="12"/>
  <c r="W539" i="12"/>
  <c r="X539" i="12"/>
  <c r="Y539" i="12"/>
  <c r="Z539" i="12"/>
  <c r="AA539" i="12"/>
  <c r="AB539" i="12"/>
  <c r="A540" i="12"/>
  <c r="B540" i="12"/>
  <c r="C540" i="12"/>
  <c r="E540" i="12"/>
  <c r="F540" i="12"/>
  <c r="G540" i="12"/>
  <c r="J540" i="12"/>
  <c r="K540" i="12"/>
  <c r="L540" i="12"/>
  <c r="M540" i="12"/>
  <c r="N540" i="12"/>
  <c r="O540" i="12"/>
  <c r="P540" i="12"/>
  <c r="H540" i="12" s="1"/>
  <c r="Q540" i="12"/>
  <c r="I540" i="12" s="1"/>
  <c r="R540" i="12"/>
  <c r="S540" i="12"/>
  <c r="T540" i="12"/>
  <c r="U540" i="12"/>
  <c r="V540" i="12"/>
  <c r="W540" i="12"/>
  <c r="X540" i="12"/>
  <c r="Y540" i="12"/>
  <c r="Z540" i="12"/>
  <c r="AA540" i="12"/>
  <c r="AB540" i="12"/>
  <c r="A541" i="12"/>
  <c r="B541" i="12"/>
  <c r="C541" i="12"/>
  <c r="E541" i="12"/>
  <c r="F541" i="12"/>
  <c r="G541" i="12"/>
  <c r="J541" i="12"/>
  <c r="K541" i="12"/>
  <c r="L541" i="12"/>
  <c r="M541" i="12"/>
  <c r="N541" i="12"/>
  <c r="O541" i="12"/>
  <c r="P541" i="12"/>
  <c r="H541" i="12" s="1"/>
  <c r="Q541" i="12"/>
  <c r="I541" i="12" s="1"/>
  <c r="R541" i="12"/>
  <c r="S541" i="12"/>
  <c r="T541" i="12"/>
  <c r="U541" i="12"/>
  <c r="V541" i="12"/>
  <c r="W541" i="12"/>
  <c r="X541" i="12"/>
  <c r="Y541" i="12"/>
  <c r="Z541" i="12"/>
  <c r="AA541" i="12"/>
  <c r="AB541" i="12"/>
  <c r="A542" i="12"/>
  <c r="B542" i="12"/>
  <c r="C542" i="12"/>
  <c r="E542" i="12"/>
  <c r="F542" i="12"/>
  <c r="G542" i="12"/>
  <c r="J542" i="12"/>
  <c r="K542" i="12"/>
  <c r="L542" i="12"/>
  <c r="M542" i="12"/>
  <c r="N542" i="12"/>
  <c r="O542" i="12"/>
  <c r="P542" i="12"/>
  <c r="H542" i="12" s="1"/>
  <c r="Q542" i="12"/>
  <c r="I542" i="12" s="1"/>
  <c r="R542" i="12"/>
  <c r="S542" i="12"/>
  <c r="T542" i="12"/>
  <c r="U542" i="12"/>
  <c r="V542" i="12"/>
  <c r="W542" i="12"/>
  <c r="X542" i="12"/>
  <c r="Y542" i="12"/>
  <c r="Z542" i="12"/>
  <c r="AA542" i="12"/>
  <c r="AB542" i="12"/>
  <c r="A543" i="12"/>
  <c r="B543" i="12"/>
  <c r="C543" i="12"/>
  <c r="E543" i="12"/>
  <c r="F543" i="12"/>
  <c r="G543" i="12"/>
  <c r="J543" i="12"/>
  <c r="K543" i="12"/>
  <c r="L543" i="12"/>
  <c r="M543" i="12"/>
  <c r="N543" i="12"/>
  <c r="O543" i="12"/>
  <c r="P543" i="12"/>
  <c r="H543" i="12" s="1"/>
  <c r="Q543" i="12"/>
  <c r="I543" i="12" s="1"/>
  <c r="R543" i="12"/>
  <c r="S543" i="12"/>
  <c r="T543" i="12"/>
  <c r="U543" i="12"/>
  <c r="V543" i="12"/>
  <c r="W543" i="12"/>
  <c r="X543" i="12"/>
  <c r="Y543" i="12"/>
  <c r="Z543" i="12"/>
  <c r="AA543" i="12"/>
  <c r="AB543" i="12"/>
  <c r="A544" i="12"/>
  <c r="B544" i="12"/>
  <c r="C544" i="12"/>
  <c r="E544" i="12"/>
  <c r="F544" i="12"/>
  <c r="G544" i="12"/>
  <c r="J544" i="12"/>
  <c r="K544" i="12"/>
  <c r="L544" i="12"/>
  <c r="M544" i="12"/>
  <c r="N544" i="12"/>
  <c r="O544" i="12"/>
  <c r="P544" i="12"/>
  <c r="H544" i="12" s="1"/>
  <c r="Q544" i="12"/>
  <c r="I544" i="12" s="1"/>
  <c r="R544" i="12"/>
  <c r="S544" i="12"/>
  <c r="T544" i="12"/>
  <c r="U544" i="12"/>
  <c r="V544" i="12"/>
  <c r="W544" i="12"/>
  <c r="X544" i="12"/>
  <c r="Y544" i="12"/>
  <c r="Z544" i="12"/>
  <c r="AA544" i="12"/>
  <c r="AB544" i="12"/>
  <c r="A545" i="12"/>
  <c r="B545" i="12"/>
  <c r="C545" i="12"/>
  <c r="E545" i="12"/>
  <c r="F545" i="12"/>
  <c r="G545" i="12"/>
  <c r="J545" i="12"/>
  <c r="K545" i="12"/>
  <c r="L545" i="12"/>
  <c r="M545" i="12"/>
  <c r="N545" i="12"/>
  <c r="O545" i="12"/>
  <c r="P545" i="12"/>
  <c r="H545" i="12" s="1"/>
  <c r="Q545" i="12"/>
  <c r="I545" i="12" s="1"/>
  <c r="R545" i="12"/>
  <c r="S545" i="12"/>
  <c r="T545" i="12"/>
  <c r="U545" i="12"/>
  <c r="V545" i="12"/>
  <c r="W545" i="12"/>
  <c r="X545" i="12"/>
  <c r="Y545" i="12"/>
  <c r="Z545" i="12"/>
  <c r="AA545" i="12"/>
  <c r="AB545" i="12"/>
  <c r="A546" i="12"/>
  <c r="B546" i="12"/>
  <c r="C546" i="12"/>
  <c r="E546" i="12"/>
  <c r="F546" i="12"/>
  <c r="G546" i="12"/>
  <c r="J546" i="12"/>
  <c r="K546" i="12"/>
  <c r="L546" i="12"/>
  <c r="M546" i="12"/>
  <c r="N546" i="12"/>
  <c r="O546" i="12"/>
  <c r="P546" i="12"/>
  <c r="H546" i="12" s="1"/>
  <c r="Q546" i="12"/>
  <c r="I546" i="12" s="1"/>
  <c r="R546" i="12"/>
  <c r="S546" i="12"/>
  <c r="T546" i="12"/>
  <c r="U546" i="12"/>
  <c r="V546" i="12"/>
  <c r="W546" i="12"/>
  <c r="X546" i="12"/>
  <c r="Y546" i="12"/>
  <c r="Z546" i="12"/>
  <c r="AA546" i="12"/>
  <c r="AB546" i="12"/>
  <c r="A547" i="12"/>
  <c r="B547" i="12"/>
  <c r="C547" i="12"/>
  <c r="E547" i="12"/>
  <c r="F547" i="12"/>
  <c r="G547" i="12"/>
  <c r="J547" i="12"/>
  <c r="K547" i="12"/>
  <c r="L547" i="12"/>
  <c r="M547" i="12"/>
  <c r="N547" i="12"/>
  <c r="O547" i="12"/>
  <c r="P547" i="12"/>
  <c r="H547" i="12" s="1"/>
  <c r="Q547" i="12"/>
  <c r="I547" i="12" s="1"/>
  <c r="R547" i="12"/>
  <c r="S547" i="12"/>
  <c r="T547" i="12"/>
  <c r="U547" i="12"/>
  <c r="V547" i="12"/>
  <c r="W547" i="12"/>
  <c r="X547" i="12"/>
  <c r="Y547" i="12"/>
  <c r="Z547" i="12"/>
  <c r="AA547" i="12"/>
  <c r="AB547" i="12"/>
  <c r="A548" i="12"/>
  <c r="B548" i="12"/>
  <c r="C548" i="12"/>
  <c r="E548" i="12"/>
  <c r="F548" i="12"/>
  <c r="G548" i="12"/>
  <c r="J548" i="12"/>
  <c r="K548" i="12"/>
  <c r="L548" i="12"/>
  <c r="M548" i="12"/>
  <c r="N548" i="12"/>
  <c r="O548" i="12"/>
  <c r="P548" i="12"/>
  <c r="H548" i="12" s="1"/>
  <c r="Q548" i="12"/>
  <c r="I548" i="12" s="1"/>
  <c r="R548" i="12"/>
  <c r="S548" i="12"/>
  <c r="T548" i="12"/>
  <c r="U548" i="12"/>
  <c r="V548" i="12"/>
  <c r="W548" i="12"/>
  <c r="X548" i="12"/>
  <c r="Y548" i="12"/>
  <c r="Z548" i="12"/>
  <c r="AA548" i="12"/>
  <c r="AB548" i="12"/>
  <c r="A549" i="12"/>
  <c r="B549" i="12"/>
  <c r="C549" i="12"/>
  <c r="E549" i="12"/>
  <c r="F549" i="12"/>
  <c r="G549" i="12"/>
  <c r="J549" i="12"/>
  <c r="K549" i="12"/>
  <c r="L549" i="12"/>
  <c r="M549" i="12"/>
  <c r="N549" i="12"/>
  <c r="O549" i="12"/>
  <c r="P549" i="12"/>
  <c r="H549" i="12" s="1"/>
  <c r="Q549" i="12"/>
  <c r="I549" i="12" s="1"/>
  <c r="R549" i="12"/>
  <c r="S549" i="12"/>
  <c r="T549" i="12"/>
  <c r="U549" i="12"/>
  <c r="V549" i="12"/>
  <c r="W549" i="12"/>
  <c r="X549" i="12"/>
  <c r="Y549" i="12"/>
  <c r="Z549" i="12"/>
  <c r="AA549" i="12"/>
  <c r="AB549" i="12"/>
  <c r="A550" i="12"/>
  <c r="B550" i="12"/>
  <c r="C550" i="12"/>
  <c r="E550" i="12"/>
  <c r="F550" i="12"/>
  <c r="G550" i="12"/>
  <c r="J550" i="12"/>
  <c r="K550" i="12"/>
  <c r="L550" i="12"/>
  <c r="M550" i="12"/>
  <c r="N550" i="12"/>
  <c r="O550" i="12"/>
  <c r="P550" i="12"/>
  <c r="H550" i="12" s="1"/>
  <c r="Q550" i="12"/>
  <c r="I550" i="12" s="1"/>
  <c r="R550" i="12"/>
  <c r="S550" i="12"/>
  <c r="T550" i="12"/>
  <c r="U550" i="12"/>
  <c r="V550" i="12"/>
  <c r="W550" i="12"/>
  <c r="X550" i="12"/>
  <c r="Y550" i="12"/>
  <c r="Z550" i="12"/>
  <c r="AA550" i="12"/>
  <c r="AB550" i="12"/>
  <c r="A551" i="12"/>
  <c r="B551" i="12"/>
  <c r="C551" i="12"/>
  <c r="E551" i="12"/>
  <c r="F551" i="12"/>
  <c r="G551" i="12"/>
  <c r="J551" i="12"/>
  <c r="K551" i="12"/>
  <c r="L551" i="12"/>
  <c r="M551" i="12"/>
  <c r="N551" i="12"/>
  <c r="O551" i="12"/>
  <c r="P551" i="12"/>
  <c r="H551" i="12" s="1"/>
  <c r="Q551" i="12"/>
  <c r="I551" i="12" s="1"/>
  <c r="R551" i="12"/>
  <c r="S551" i="12"/>
  <c r="T551" i="12"/>
  <c r="U551" i="12"/>
  <c r="V551" i="12"/>
  <c r="W551" i="12"/>
  <c r="X551" i="12"/>
  <c r="Y551" i="12"/>
  <c r="Z551" i="12"/>
  <c r="AA551" i="12"/>
  <c r="AB551" i="12"/>
  <c r="A552" i="12"/>
  <c r="B552" i="12"/>
  <c r="C552" i="12"/>
  <c r="E552" i="12"/>
  <c r="F552" i="12"/>
  <c r="G552" i="12"/>
  <c r="J552" i="12"/>
  <c r="K552" i="12"/>
  <c r="L552" i="12"/>
  <c r="M552" i="12"/>
  <c r="N552" i="12"/>
  <c r="O552" i="12"/>
  <c r="P552" i="12"/>
  <c r="H552" i="12" s="1"/>
  <c r="Q552" i="12"/>
  <c r="I552" i="12" s="1"/>
  <c r="R552" i="12"/>
  <c r="S552" i="12"/>
  <c r="T552" i="12"/>
  <c r="U552" i="12"/>
  <c r="V552" i="12"/>
  <c r="W552" i="12"/>
  <c r="X552" i="12"/>
  <c r="Y552" i="12"/>
  <c r="Z552" i="12"/>
  <c r="AA552" i="12"/>
  <c r="AB552" i="12"/>
  <c r="A553" i="12"/>
  <c r="B553" i="12"/>
  <c r="C553" i="12"/>
  <c r="E553" i="12"/>
  <c r="F553" i="12"/>
  <c r="G553" i="12"/>
  <c r="J553" i="12"/>
  <c r="K553" i="12"/>
  <c r="L553" i="12"/>
  <c r="M553" i="12"/>
  <c r="N553" i="12"/>
  <c r="O553" i="12"/>
  <c r="P553" i="12"/>
  <c r="H553" i="12" s="1"/>
  <c r="Q553" i="12"/>
  <c r="I553" i="12" s="1"/>
  <c r="R553" i="12"/>
  <c r="S553" i="12"/>
  <c r="T553" i="12"/>
  <c r="U553" i="12"/>
  <c r="V553" i="12"/>
  <c r="W553" i="12"/>
  <c r="X553" i="12"/>
  <c r="Y553" i="12"/>
  <c r="Z553" i="12"/>
  <c r="AA553" i="12"/>
  <c r="AB553" i="12"/>
  <c r="A554" i="12"/>
  <c r="B554" i="12"/>
  <c r="C554" i="12"/>
  <c r="E554" i="12"/>
  <c r="F554" i="12"/>
  <c r="G554" i="12"/>
  <c r="J554" i="12"/>
  <c r="K554" i="12"/>
  <c r="L554" i="12"/>
  <c r="M554" i="12"/>
  <c r="N554" i="12"/>
  <c r="O554" i="12"/>
  <c r="P554" i="12"/>
  <c r="H554" i="12" s="1"/>
  <c r="Q554" i="12"/>
  <c r="I554" i="12" s="1"/>
  <c r="R554" i="12"/>
  <c r="S554" i="12"/>
  <c r="T554" i="12"/>
  <c r="U554" i="12"/>
  <c r="V554" i="12"/>
  <c r="W554" i="12"/>
  <c r="X554" i="12"/>
  <c r="Y554" i="12"/>
  <c r="Z554" i="12"/>
  <c r="AA554" i="12"/>
  <c r="AB554" i="12"/>
  <c r="A555" i="12"/>
  <c r="B555" i="12"/>
  <c r="C555" i="12"/>
  <c r="E555" i="12"/>
  <c r="F555" i="12"/>
  <c r="G555" i="12"/>
  <c r="J555" i="12"/>
  <c r="K555" i="12"/>
  <c r="L555" i="12"/>
  <c r="M555" i="12"/>
  <c r="N555" i="12"/>
  <c r="O555" i="12"/>
  <c r="P555" i="12"/>
  <c r="H555" i="12" s="1"/>
  <c r="Q555" i="12"/>
  <c r="I555" i="12" s="1"/>
  <c r="R555" i="12"/>
  <c r="S555" i="12"/>
  <c r="T555" i="12"/>
  <c r="U555" i="12"/>
  <c r="V555" i="12"/>
  <c r="W555" i="12"/>
  <c r="X555" i="12"/>
  <c r="Y555" i="12"/>
  <c r="Z555" i="12"/>
  <c r="AA555" i="12"/>
  <c r="AB555" i="12"/>
  <c r="A556" i="12"/>
  <c r="B556" i="12"/>
  <c r="C556" i="12"/>
  <c r="E556" i="12"/>
  <c r="F556" i="12"/>
  <c r="G556" i="12"/>
  <c r="J556" i="12"/>
  <c r="K556" i="12"/>
  <c r="L556" i="12"/>
  <c r="M556" i="12"/>
  <c r="N556" i="12"/>
  <c r="O556" i="12"/>
  <c r="P556" i="12"/>
  <c r="H556" i="12" s="1"/>
  <c r="Q556" i="12"/>
  <c r="I556" i="12" s="1"/>
  <c r="R556" i="12"/>
  <c r="S556" i="12"/>
  <c r="T556" i="12"/>
  <c r="U556" i="12"/>
  <c r="V556" i="12"/>
  <c r="W556" i="12"/>
  <c r="X556" i="12"/>
  <c r="Y556" i="12"/>
  <c r="Z556" i="12"/>
  <c r="AA556" i="12"/>
  <c r="AB556" i="12"/>
  <c r="A557" i="12"/>
  <c r="B557" i="12"/>
  <c r="C557" i="12"/>
  <c r="E557" i="12"/>
  <c r="F557" i="12"/>
  <c r="G557" i="12"/>
  <c r="J557" i="12"/>
  <c r="K557" i="12"/>
  <c r="L557" i="12"/>
  <c r="M557" i="12"/>
  <c r="N557" i="12"/>
  <c r="O557" i="12"/>
  <c r="P557" i="12"/>
  <c r="H557" i="12" s="1"/>
  <c r="Q557" i="12"/>
  <c r="I557" i="12" s="1"/>
  <c r="R557" i="12"/>
  <c r="S557" i="12"/>
  <c r="T557" i="12"/>
  <c r="U557" i="12"/>
  <c r="V557" i="12"/>
  <c r="W557" i="12"/>
  <c r="X557" i="12"/>
  <c r="Y557" i="12"/>
  <c r="Z557" i="12"/>
  <c r="AA557" i="12"/>
  <c r="AB557" i="12"/>
  <c r="A558" i="12"/>
  <c r="B558" i="12"/>
  <c r="C558" i="12"/>
  <c r="E558" i="12"/>
  <c r="F558" i="12"/>
  <c r="G558" i="12"/>
  <c r="J558" i="12"/>
  <c r="K558" i="12"/>
  <c r="L558" i="12"/>
  <c r="M558" i="12"/>
  <c r="N558" i="12"/>
  <c r="O558" i="12"/>
  <c r="P558" i="12"/>
  <c r="H558" i="12" s="1"/>
  <c r="Q558" i="12"/>
  <c r="I558" i="12" s="1"/>
  <c r="R558" i="12"/>
  <c r="S558" i="12"/>
  <c r="T558" i="12"/>
  <c r="U558" i="12"/>
  <c r="V558" i="12"/>
  <c r="W558" i="12"/>
  <c r="X558" i="12"/>
  <c r="Y558" i="12"/>
  <c r="Z558" i="12"/>
  <c r="AA558" i="12"/>
  <c r="AB558" i="12"/>
  <c r="A559" i="12"/>
  <c r="B559" i="12"/>
  <c r="C559" i="12"/>
  <c r="E559" i="12"/>
  <c r="F559" i="12"/>
  <c r="G559" i="12"/>
  <c r="J559" i="12"/>
  <c r="K559" i="12"/>
  <c r="L559" i="12"/>
  <c r="M559" i="12"/>
  <c r="N559" i="12"/>
  <c r="O559" i="12"/>
  <c r="P559" i="12"/>
  <c r="H559" i="12" s="1"/>
  <c r="Q559" i="12"/>
  <c r="I559" i="12" s="1"/>
  <c r="R559" i="12"/>
  <c r="S559" i="12"/>
  <c r="T559" i="12"/>
  <c r="U559" i="12"/>
  <c r="V559" i="12"/>
  <c r="W559" i="12"/>
  <c r="X559" i="12"/>
  <c r="Y559" i="12"/>
  <c r="Z559" i="12"/>
  <c r="AA559" i="12"/>
  <c r="AB559" i="12"/>
  <c r="A560" i="12"/>
  <c r="B560" i="12"/>
  <c r="C560" i="12"/>
  <c r="E560" i="12"/>
  <c r="F560" i="12"/>
  <c r="G560" i="12"/>
  <c r="J560" i="12"/>
  <c r="K560" i="12"/>
  <c r="L560" i="12"/>
  <c r="M560" i="12"/>
  <c r="N560" i="12"/>
  <c r="O560" i="12"/>
  <c r="P560" i="12"/>
  <c r="H560" i="12" s="1"/>
  <c r="Q560" i="12"/>
  <c r="I560" i="12" s="1"/>
  <c r="R560" i="12"/>
  <c r="S560" i="12"/>
  <c r="T560" i="12"/>
  <c r="U560" i="12"/>
  <c r="V560" i="12"/>
  <c r="W560" i="12"/>
  <c r="X560" i="12"/>
  <c r="Y560" i="12"/>
  <c r="Z560" i="12"/>
  <c r="AA560" i="12"/>
  <c r="AB560" i="12"/>
  <c r="A561" i="12"/>
  <c r="B561" i="12"/>
  <c r="C561" i="12"/>
  <c r="E561" i="12"/>
  <c r="F561" i="12"/>
  <c r="G561" i="12"/>
  <c r="J561" i="12"/>
  <c r="K561" i="12"/>
  <c r="L561" i="12"/>
  <c r="M561" i="12"/>
  <c r="N561" i="12"/>
  <c r="O561" i="12"/>
  <c r="P561" i="12"/>
  <c r="H561" i="12" s="1"/>
  <c r="Q561" i="12"/>
  <c r="I561" i="12" s="1"/>
  <c r="R561" i="12"/>
  <c r="S561" i="12"/>
  <c r="T561" i="12"/>
  <c r="U561" i="12"/>
  <c r="V561" i="12"/>
  <c r="W561" i="12"/>
  <c r="X561" i="12"/>
  <c r="Y561" i="12"/>
  <c r="Z561" i="12"/>
  <c r="AA561" i="12"/>
  <c r="AB561" i="12"/>
  <c r="A562" i="12"/>
  <c r="B562" i="12"/>
  <c r="C562" i="12"/>
  <c r="E562" i="12"/>
  <c r="F562" i="12"/>
  <c r="G562" i="12"/>
  <c r="J562" i="12"/>
  <c r="K562" i="12"/>
  <c r="L562" i="12"/>
  <c r="M562" i="12"/>
  <c r="N562" i="12"/>
  <c r="O562" i="12"/>
  <c r="P562" i="12"/>
  <c r="H562" i="12" s="1"/>
  <c r="Q562" i="12"/>
  <c r="I562" i="12" s="1"/>
  <c r="R562" i="12"/>
  <c r="S562" i="12"/>
  <c r="T562" i="12"/>
  <c r="U562" i="12"/>
  <c r="V562" i="12"/>
  <c r="W562" i="12"/>
  <c r="X562" i="12"/>
  <c r="Y562" i="12"/>
  <c r="Z562" i="12"/>
  <c r="AA562" i="12"/>
  <c r="AB562" i="12"/>
  <c r="A563" i="12"/>
  <c r="B563" i="12"/>
  <c r="C563" i="12"/>
  <c r="E563" i="12"/>
  <c r="F563" i="12"/>
  <c r="G563" i="12"/>
  <c r="J563" i="12"/>
  <c r="K563" i="12"/>
  <c r="L563" i="12"/>
  <c r="M563" i="12"/>
  <c r="N563" i="12"/>
  <c r="O563" i="12"/>
  <c r="P563" i="12"/>
  <c r="H563" i="12" s="1"/>
  <c r="Q563" i="12"/>
  <c r="I563" i="12" s="1"/>
  <c r="R563" i="12"/>
  <c r="S563" i="12"/>
  <c r="T563" i="12"/>
  <c r="U563" i="12"/>
  <c r="V563" i="12"/>
  <c r="W563" i="12"/>
  <c r="X563" i="12"/>
  <c r="Y563" i="12"/>
  <c r="Z563" i="12"/>
  <c r="AA563" i="12"/>
  <c r="AB563" i="12"/>
  <c r="A564" i="12"/>
  <c r="B564" i="12"/>
  <c r="C564" i="12"/>
  <c r="E564" i="12"/>
  <c r="F564" i="12"/>
  <c r="G564" i="12"/>
  <c r="J564" i="12"/>
  <c r="K564" i="12"/>
  <c r="L564" i="12"/>
  <c r="M564" i="12"/>
  <c r="N564" i="12"/>
  <c r="O564" i="12"/>
  <c r="P564" i="12"/>
  <c r="H564" i="12" s="1"/>
  <c r="Q564" i="12"/>
  <c r="I564" i="12" s="1"/>
  <c r="R564" i="12"/>
  <c r="S564" i="12"/>
  <c r="T564" i="12"/>
  <c r="U564" i="12"/>
  <c r="V564" i="12"/>
  <c r="W564" i="12"/>
  <c r="X564" i="12"/>
  <c r="Y564" i="12"/>
  <c r="Z564" i="12"/>
  <c r="AA564" i="12"/>
  <c r="AB564" i="12"/>
  <c r="A565" i="12"/>
  <c r="B565" i="12"/>
  <c r="C565" i="12"/>
  <c r="E565" i="12"/>
  <c r="F565" i="12"/>
  <c r="G565" i="12"/>
  <c r="J565" i="12"/>
  <c r="K565" i="12"/>
  <c r="L565" i="12"/>
  <c r="M565" i="12"/>
  <c r="N565" i="12"/>
  <c r="O565" i="12"/>
  <c r="P565" i="12"/>
  <c r="H565" i="12" s="1"/>
  <c r="Q565" i="12"/>
  <c r="I565" i="12" s="1"/>
  <c r="R565" i="12"/>
  <c r="S565" i="12"/>
  <c r="T565" i="12"/>
  <c r="U565" i="12"/>
  <c r="V565" i="12"/>
  <c r="W565" i="12"/>
  <c r="X565" i="12"/>
  <c r="Y565" i="12"/>
  <c r="Z565" i="12"/>
  <c r="AA565" i="12"/>
  <c r="AB565" i="12"/>
  <c r="A566" i="12"/>
  <c r="B566" i="12"/>
  <c r="C566" i="12"/>
  <c r="E566" i="12"/>
  <c r="F566" i="12"/>
  <c r="G566" i="12"/>
  <c r="J566" i="12"/>
  <c r="K566" i="12"/>
  <c r="L566" i="12"/>
  <c r="M566" i="12"/>
  <c r="N566" i="12"/>
  <c r="O566" i="12"/>
  <c r="P566" i="12"/>
  <c r="H566" i="12" s="1"/>
  <c r="Q566" i="12"/>
  <c r="I566" i="12" s="1"/>
  <c r="R566" i="12"/>
  <c r="S566" i="12"/>
  <c r="T566" i="12"/>
  <c r="U566" i="12"/>
  <c r="V566" i="12"/>
  <c r="W566" i="12"/>
  <c r="X566" i="12"/>
  <c r="Y566" i="12"/>
  <c r="Z566" i="12"/>
  <c r="AA566" i="12"/>
  <c r="AB566" i="12"/>
  <c r="A567" i="12"/>
  <c r="B567" i="12"/>
  <c r="C567" i="12"/>
  <c r="E567" i="12"/>
  <c r="F567" i="12"/>
  <c r="G567" i="12"/>
  <c r="J567" i="12"/>
  <c r="K567" i="12"/>
  <c r="L567" i="12"/>
  <c r="M567" i="12"/>
  <c r="N567" i="12"/>
  <c r="O567" i="12"/>
  <c r="P567" i="12"/>
  <c r="H567" i="12" s="1"/>
  <c r="Q567" i="12"/>
  <c r="I567" i="12" s="1"/>
  <c r="R567" i="12"/>
  <c r="S567" i="12"/>
  <c r="T567" i="12"/>
  <c r="U567" i="12"/>
  <c r="V567" i="12"/>
  <c r="W567" i="12"/>
  <c r="X567" i="12"/>
  <c r="Y567" i="12"/>
  <c r="Z567" i="12"/>
  <c r="AA567" i="12"/>
  <c r="AB567" i="12"/>
  <c r="A568" i="12"/>
  <c r="B568" i="12"/>
  <c r="C568" i="12"/>
  <c r="E568" i="12"/>
  <c r="F568" i="12"/>
  <c r="G568" i="12"/>
  <c r="J568" i="12"/>
  <c r="K568" i="12"/>
  <c r="L568" i="12"/>
  <c r="M568" i="12"/>
  <c r="N568" i="12"/>
  <c r="O568" i="12"/>
  <c r="P568" i="12"/>
  <c r="H568" i="12" s="1"/>
  <c r="Q568" i="12"/>
  <c r="I568" i="12" s="1"/>
  <c r="R568" i="12"/>
  <c r="S568" i="12"/>
  <c r="T568" i="12"/>
  <c r="U568" i="12"/>
  <c r="V568" i="12"/>
  <c r="W568" i="12"/>
  <c r="X568" i="12"/>
  <c r="Y568" i="12"/>
  <c r="Z568" i="12"/>
  <c r="AA568" i="12"/>
  <c r="AB568" i="12"/>
  <c r="A569" i="12"/>
  <c r="B569" i="12"/>
  <c r="C569" i="12"/>
  <c r="E569" i="12"/>
  <c r="F569" i="12"/>
  <c r="G569" i="12"/>
  <c r="J569" i="12"/>
  <c r="K569" i="12"/>
  <c r="L569" i="12"/>
  <c r="M569" i="12"/>
  <c r="N569" i="12"/>
  <c r="O569" i="12"/>
  <c r="P569" i="12"/>
  <c r="H569" i="12" s="1"/>
  <c r="Q569" i="12"/>
  <c r="I569" i="12" s="1"/>
  <c r="R569" i="12"/>
  <c r="S569" i="12"/>
  <c r="T569" i="12"/>
  <c r="U569" i="12"/>
  <c r="V569" i="12"/>
  <c r="W569" i="12"/>
  <c r="X569" i="12"/>
  <c r="Y569" i="12"/>
  <c r="Z569" i="12"/>
  <c r="AA569" i="12"/>
  <c r="AB569" i="12"/>
  <c r="A570" i="12"/>
  <c r="B570" i="12"/>
  <c r="C570" i="12"/>
  <c r="E570" i="12"/>
  <c r="F570" i="12"/>
  <c r="G570" i="12"/>
  <c r="J570" i="12"/>
  <c r="K570" i="12"/>
  <c r="L570" i="12"/>
  <c r="M570" i="12"/>
  <c r="N570" i="12"/>
  <c r="O570" i="12"/>
  <c r="P570" i="12"/>
  <c r="H570" i="12" s="1"/>
  <c r="Q570" i="12"/>
  <c r="I570" i="12" s="1"/>
  <c r="R570" i="12"/>
  <c r="S570" i="12"/>
  <c r="T570" i="12"/>
  <c r="U570" i="12"/>
  <c r="V570" i="12"/>
  <c r="W570" i="12"/>
  <c r="X570" i="12"/>
  <c r="Y570" i="12"/>
  <c r="Z570" i="12"/>
  <c r="AA570" i="12"/>
  <c r="AB570" i="12"/>
  <c r="A571" i="12"/>
  <c r="B571" i="12"/>
  <c r="C571" i="12"/>
  <c r="E571" i="12"/>
  <c r="F571" i="12"/>
  <c r="G571" i="12"/>
  <c r="J571" i="12"/>
  <c r="K571" i="12"/>
  <c r="L571" i="12"/>
  <c r="M571" i="12"/>
  <c r="N571" i="12"/>
  <c r="O571" i="12"/>
  <c r="P571" i="12"/>
  <c r="H571" i="12" s="1"/>
  <c r="Q571" i="12"/>
  <c r="I571" i="12" s="1"/>
  <c r="R571" i="12"/>
  <c r="S571" i="12"/>
  <c r="T571" i="12"/>
  <c r="U571" i="12"/>
  <c r="V571" i="12"/>
  <c r="W571" i="12"/>
  <c r="X571" i="12"/>
  <c r="Y571" i="12"/>
  <c r="Z571" i="12"/>
  <c r="AA571" i="12"/>
  <c r="AB571" i="12"/>
  <c r="A572" i="12"/>
  <c r="B572" i="12"/>
  <c r="C572" i="12"/>
  <c r="E572" i="12"/>
  <c r="F572" i="12"/>
  <c r="G572" i="12"/>
  <c r="J572" i="12"/>
  <c r="K572" i="12"/>
  <c r="L572" i="12"/>
  <c r="M572" i="12"/>
  <c r="N572" i="12"/>
  <c r="O572" i="12"/>
  <c r="P572" i="12"/>
  <c r="H572" i="12" s="1"/>
  <c r="Q572" i="12"/>
  <c r="I572" i="12" s="1"/>
  <c r="R572" i="12"/>
  <c r="S572" i="12"/>
  <c r="T572" i="12"/>
  <c r="U572" i="12"/>
  <c r="V572" i="12"/>
  <c r="W572" i="12"/>
  <c r="X572" i="12"/>
  <c r="Y572" i="12"/>
  <c r="Z572" i="12"/>
  <c r="AA572" i="12"/>
  <c r="AB572" i="12"/>
  <c r="A573" i="12"/>
  <c r="B573" i="12"/>
  <c r="C573" i="12"/>
  <c r="E573" i="12"/>
  <c r="F573" i="12"/>
  <c r="G573" i="12"/>
  <c r="J573" i="12"/>
  <c r="K573" i="12"/>
  <c r="L573" i="12"/>
  <c r="M573" i="12"/>
  <c r="N573" i="12"/>
  <c r="O573" i="12"/>
  <c r="P573" i="12"/>
  <c r="H573" i="12" s="1"/>
  <c r="Q573" i="12"/>
  <c r="I573" i="12" s="1"/>
  <c r="R573" i="12"/>
  <c r="S573" i="12"/>
  <c r="T573" i="12"/>
  <c r="U573" i="12"/>
  <c r="V573" i="12"/>
  <c r="W573" i="12"/>
  <c r="X573" i="12"/>
  <c r="Y573" i="12"/>
  <c r="Z573" i="12"/>
  <c r="AA573" i="12"/>
  <c r="AB573" i="12"/>
  <c r="A574" i="12"/>
  <c r="B574" i="12"/>
  <c r="C574" i="12"/>
  <c r="E574" i="12"/>
  <c r="F574" i="12"/>
  <c r="G574" i="12"/>
  <c r="J574" i="12"/>
  <c r="K574" i="12"/>
  <c r="L574" i="12"/>
  <c r="M574" i="12"/>
  <c r="N574" i="12"/>
  <c r="O574" i="12"/>
  <c r="P574" i="12"/>
  <c r="H574" i="12" s="1"/>
  <c r="Q574" i="12"/>
  <c r="I574" i="12" s="1"/>
  <c r="R574" i="12"/>
  <c r="S574" i="12"/>
  <c r="T574" i="12"/>
  <c r="U574" i="12"/>
  <c r="V574" i="12"/>
  <c r="W574" i="12"/>
  <c r="X574" i="12"/>
  <c r="Y574" i="12"/>
  <c r="Z574" i="12"/>
  <c r="AA574" i="12"/>
  <c r="AB574" i="12"/>
  <c r="A575" i="12"/>
  <c r="B575" i="12"/>
  <c r="C575" i="12"/>
  <c r="E575" i="12"/>
  <c r="F575" i="12"/>
  <c r="G575" i="12"/>
  <c r="J575" i="12"/>
  <c r="K575" i="12"/>
  <c r="L575" i="12"/>
  <c r="M575" i="12"/>
  <c r="N575" i="12"/>
  <c r="O575" i="12"/>
  <c r="P575" i="12"/>
  <c r="H575" i="12" s="1"/>
  <c r="Q575" i="12"/>
  <c r="I575" i="12" s="1"/>
  <c r="R575" i="12"/>
  <c r="S575" i="12"/>
  <c r="T575" i="12"/>
  <c r="U575" i="12"/>
  <c r="V575" i="12"/>
  <c r="W575" i="12"/>
  <c r="X575" i="12"/>
  <c r="Y575" i="12"/>
  <c r="Z575" i="12"/>
  <c r="AA575" i="12"/>
  <c r="AB575" i="12"/>
  <c r="A576" i="12"/>
  <c r="B576" i="12"/>
  <c r="C576" i="12"/>
  <c r="E576" i="12"/>
  <c r="F576" i="12"/>
  <c r="G576" i="12"/>
  <c r="J576" i="12"/>
  <c r="K576" i="12"/>
  <c r="L576" i="12"/>
  <c r="M576" i="12"/>
  <c r="N576" i="12"/>
  <c r="O576" i="12"/>
  <c r="P576" i="12"/>
  <c r="H576" i="12" s="1"/>
  <c r="Q576" i="12"/>
  <c r="I576" i="12" s="1"/>
  <c r="R576" i="12"/>
  <c r="S576" i="12"/>
  <c r="T576" i="12"/>
  <c r="U576" i="12"/>
  <c r="V576" i="12"/>
  <c r="W576" i="12"/>
  <c r="X576" i="12"/>
  <c r="Y576" i="12"/>
  <c r="Z576" i="12"/>
  <c r="AA576" i="12"/>
  <c r="AB576" i="12"/>
  <c r="A577" i="12"/>
  <c r="B577" i="12"/>
  <c r="C577" i="12"/>
  <c r="E577" i="12"/>
  <c r="F577" i="12"/>
  <c r="G577" i="12"/>
  <c r="J577" i="12"/>
  <c r="K577" i="12"/>
  <c r="L577" i="12"/>
  <c r="M577" i="12"/>
  <c r="N577" i="12"/>
  <c r="O577" i="12"/>
  <c r="P577" i="12"/>
  <c r="H577" i="12" s="1"/>
  <c r="Q577" i="12"/>
  <c r="I577" i="12" s="1"/>
  <c r="R577" i="12"/>
  <c r="S577" i="12"/>
  <c r="T577" i="12"/>
  <c r="U577" i="12"/>
  <c r="V577" i="12"/>
  <c r="W577" i="12"/>
  <c r="X577" i="12"/>
  <c r="Y577" i="12"/>
  <c r="Z577" i="12"/>
  <c r="AA577" i="12"/>
  <c r="AB577" i="12"/>
  <c r="A578" i="12"/>
  <c r="B578" i="12"/>
  <c r="C578" i="12"/>
  <c r="E578" i="12"/>
  <c r="F578" i="12"/>
  <c r="G578" i="12"/>
  <c r="J578" i="12"/>
  <c r="K578" i="12"/>
  <c r="L578" i="12"/>
  <c r="M578" i="12"/>
  <c r="N578" i="12"/>
  <c r="O578" i="12"/>
  <c r="P578" i="12"/>
  <c r="H578" i="12" s="1"/>
  <c r="Q578" i="12"/>
  <c r="I578" i="12" s="1"/>
  <c r="R578" i="12"/>
  <c r="S578" i="12"/>
  <c r="T578" i="12"/>
  <c r="U578" i="12"/>
  <c r="V578" i="12"/>
  <c r="W578" i="12"/>
  <c r="X578" i="12"/>
  <c r="Y578" i="12"/>
  <c r="Z578" i="12"/>
  <c r="AA578" i="12"/>
  <c r="AB578" i="12"/>
  <c r="A579" i="12"/>
  <c r="B579" i="12"/>
  <c r="C579" i="12"/>
  <c r="E579" i="12"/>
  <c r="F579" i="12"/>
  <c r="G579" i="12"/>
  <c r="J579" i="12"/>
  <c r="K579" i="12"/>
  <c r="L579" i="12"/>
  <c r="M579" i="12"/>
  <c r="N579" i="12"/>
  <c r="O579" i="12"/>
  <c r="P579" i="12"/>
  <c r="H579" i="12" s="1"/>
  <c r="Q579" i="12"/>
  <c r="I579" i="12" s="1"/>
  <c r="R579" i="12"/>
  <c r="S579" i="12"/>
  <c r="T579" i="12"/>
  <c r="U579" i="12"/>
  <c r="V579" i="12"/>
  <c r="W579" i="12"/>
  <c r="X579" i="12"/>
  <c r="Y579" i="12"/>
  <c r="Z579" i="12"/>
  <c r="AA579" i="12"/>
  <c r="AB579" i="12"/>
  <c r="A580" i="12"/>
  <c r="B580" i="12"/>
  <c r="C580" i="12"/>
  <c r="E580" i="12"/>
  <c r="F580" i="12"/>
  <c r="G580" i="12"/>
  <c r="J580" i="12"/>
  <c r="K580" i="12"/>
  <c r="L580" i="12"/>
  <c r="M580" i="12"/>
  <c r="N580" i="12"/>
  <c r="O580" i="12"/>
  <c r="P580" i="12"/>
  <c r="H580" i="12" s="1"/>
  <c r="Q580" i="12"/>
  <c r="I580" i="12" s="1"/>
  <c r="R580" i="12"/>
  <c r="S580" i="12"/>
  <c r="T580" i="12"/>
  <c r="U580" i="12"/>
  <c r="V580" i="12"/>
  <c r="W580" i="12"/>
  <c r="X580" i="12"/>
  <c r="Y580" i="12"/>
  <c r="Z580" i="12"/>
  <c r="AA580" i="12"/>
  <c r="AB580" i="12"/>
  <c r="A581" i="12"/>
  <c r="B581" i="12"/>
  <c r="C581" i="12"/>
  <c r="E581" i="12"/>
  <c r="F581" i="12"/>
  <c r="G581" i="12"/>
  <c r="J581" i="12"/>
  <c r="K581" i="12"/>
  <c r="L581" i="12"/>
  <c r="M581" i="12"/>
  <c r="N581" i="12"/>
  <c r="O581" i="12"/>
  <c r="P581" i="12"/>
  <c r="H581" i="12" s="1"/>
  <c r="Q581" i="12"/>
  <c r="I581" i="12" s="1"/>
  <c r="R581" i="12"/>
  <c r="S581" i="12"/>
  <c r="T581" i="12"/>
  <c r="U581" i="12"/>
  <c r="V581" i="12"/>
  <c r="W581" i="12"/>
  <c r="X581" i="12"/>
  <c r="Y581" i="12"/>
  <c r="Z581" i="12"/>
  <c r="AA581" i="12"/>
  <c r="AB581" i="12"/>
  <c r="A582" i="12"/>
  <c r="B582" i="12"/>
  <c r="C582" i="12"/>
  <c r="E582" i="12"/>
  <c r="F582" i="12"/>
  <c r="G582" i="12"/>
  <c r="J582" i="12"/>
  <c r="K582" i="12"/>
  <c r="L582" i="12"/>
  <c r="M582" i="12"/>
  <c r="N582" i="12"/>
  <c r="O582" i="12"/>
  <c r="P582" i="12"/>
  <c r="H582" i="12" s="1"/>
  <c r="Q582" i="12"/>
  <c r="I582" i="12" s="1"/>
  <c r="R582" i="12"/>
  <c r="S582" i="12"/>
  <c r="T582" i="12"/>
  <c r="U582" i="12"/>
  <c r="V582" i="12"/>
  <c r="W582" i="12"/>
  <c r="X582" i="12"/>
  <c r="Y582" i="12"/>
  <c r="Z582" i="12"/>
  <c r="AA582" i="12"/>
  <c r="AB582" i="12"/>
  <c r="A583" i="12"/>
  <c r="B583" i="12"/>
  <c r="C583" i="12"/>
  <c r="E583" i="12"/>
  <c r="F583" i="12"/>
  <c r="G583" i="12"/>
  <c r="J583" i="12"/>
  <c r="K583" i="12"/>
  <c r="L583" i="12"/>
  <c r="M583" i="12"/>
  <c r="N583" i="12"/>
  <c r="O583" i="12"/>
  <c r="P583" i="12"/>
  <c r="H583" i="12" s="1"/>
  <c r="Q583" i="12"/>
  <c r="I583" i="12" s="1"/>
  <c r="R583" i="12"/>
  <c r="S583" i="12"/>
  <c r="T583" i="12"/>
  <c r="U583" i="12"/>
  <c r="V583" i="12"/>
  <c r="W583" i="12"/>
  <c r="X583" i="12"/>
  <c r="Y583" i="12"/>
  <c r="Z583" i="12"/>
  <c r="AA583" i="12"/>
  <c r="AB583" i="12"/>
  <c r="A584" i="12"/>
  <c r="B584" i="12"/>
  <c r="C584" i="12"/>
  <c r="E584" i="12"/>
  <c r="F584" i="12"/>
  <c r="G584" i="12"/>
  <c r="J584" i="12"/>
  <c r="K584" i="12"/>
  <c r="L584" i="12"/>
  <c r="M584" i="12"/>
  <c r="N584" i="12"/>
  <c r="O584" i="12"/>
  <c r="P584" i="12"/>
  <c r="H584" i="12" s="1"/>
  <c r="Q584" i="12"/>
  <c r="I584" i="12" s="1"/>
  <c r="R584" i="12"/>
  <c r="S584" i="12"/>
  <c r="T584" i="12"/>
  <c r="U584" i="12"/>
  <c r="V584" i="12"/>
  <c r="W584" i="12"/>
  <c r="X584" i="12"/>
  <c r="Y584" i="12"/>
  <c r="Z584" i="12"/>
  <c r="AA584" i="12"/>
  <c r="AB584" i="12"/>
  <c r="A585" i="12"/>
  <c r="B585" i="12"/>
  <c r="C585" i="12"/>
  <c r="E585" i="12"/>
  <c r="F585" i="12"/>
  <c r="G585" i="12"/>
  <c r="J585" i="12"/>
  <c r="K585" i="12"/>
  <c r="L585" i="12"/>
  <c r="M585" i="12"/>
  <c r="N585" i="12"/>
  <c r="O585" i="12"/>
  <c r="P585" i="12"/>
  <c r="H585" i="12" s="1"/>
  <c r="Q585" i="12"/>
  <c r="I585" i="12" s="1"/>
  <c r="R585" i="12"/>
  <c r="S585" i="12"/>
  <c r="T585" i="12"/>
  <c r="U585" i="12"/>
  <c r="V585" i="12"/>
  <c r="W585" i="12"/>
  <c r="X585" i="12"/>
  <c r="Y585" i="12"/>
  <c r="Z585" i="12"/>
  <c r="AA585" i="12"/>
  <c r="AB585" i="12"/>
  <c r="A586" i="12"/>
  <c r="B586" i="12"/>
  <c r="C586" i="12"/>
  <c r="E586" i="12"/>
  <c r="F586" i="12"/>
  <c r="G586" i="12"/>
  <c r="J586" i="12"/>
  <c r="K586" i="12"/>
  <c r="L586" i="12"/>
  <c r="M586" i="12"/>
  <c r="N586" i="12"/>
  <c r="O586" i="12"/>
  <c r="P586" i="12"/>
  <c r="H586" i="12" s="1"/>
  <c r="Q586" i="12"/>
  <c r="I586" i="12" s="1"/>
  <c r="R586" i="12"/>
  <c r="S586" i="12"/>
  <c r="T586" i="12"/>
  <c r="U586" i="12"/>
  <c r="V586" i="12"/>
  <c r="W586" i="12"/>
  <c r="X586" i="12"/>
  <c r="Y586" i="12"/>
  <c r="Z586" i="12"/>
  <c r="AA586" i="12"/>
  <c r="AB586" i="12"/>
  <c r="A587" i="12"/>
  <c r="B587" i="12"/>
  <c r="C587" i="12"/>
  <c r="E587" i="12"/>
  <c r="F587" i="12"/>
  <c r="G587" i="12"/>
  <c r="J587" i="12"/>
  <c r="K587" i="12"/>
  <c r="L587" i="12"/>
  <c r="M587" i="12"/>
  <c r="N587" i="12"/>
  <c r="O587" i="12"/>
  <c r="P587" i="12"/>
  <c r="H587" i="12" s="1"/>
  <c r="Q587" i="12"/>
  <c r="I587" i="12" s="1"/>
  <c r="R587" i="12"/>
  <c r="S587" i="12"/>
  <c r="T587" i="12"/>
  <c r="U587" i="12"/>
  <c r="V587" i="12"/>
  <c r="W587" i="12"/>
  <c r="X587" i="12"/>
  <c r="Y587" i="12"/>
  <c r="Z587" i="12"/>
  <c r="AA587" i="12"/>
  <c r="AB587" i="12"/>
  <c r="A588" i="12"/>
  <c r="B588" i="12"/>
  <c r="C588" i="12"/>
  <c r="E588" i="12"/>
  <c r="F588" i="12"/>
  <c r="G588" i="12"/>
  <c r="J588" i="12"/>
  <c r="K588" i="12"/>
  <c r="L588" i="12"/>
  <c r="M588" i="12"/>
  <c r="N588" i="12"/>
  <c r="O588" i="12"/>
  <c r="P588" i="12"/>
  <c r="H588" i="12" s="1"/>
  <c r="Q588" i="12"/>
  <c r="I588" i="12" s="1"/>
  <c r="R588" i="12"/>
  <c r="S588" i="12"/>
  <c r="T588" i="12"/>
  <c r="U588" i="12"/>
  <c r="V588" i="12"/>
  <c r="W588" i="12"/>
  <c r="X588" i="12"/>
  <c r="Y588" i="12"/>
  <c r="Z588" i="12"/>
  <c r="AA588" i="12"/>
  <c r="AB588" i="12"/>
  <c r="A589" i="12"/>
  <c r="B589" i="12"/>
  <c r="C589" i="12"/>
  <c r="E589" i="12"/>
  <c r="F589" i="12"/>
  <c r="G589" i="12"/>
  <c r="J589" i="12"/>
  <c r="K589" i="12"/>
  <c r="L589" i="12"/>
  <c r="M589" i="12"/>
  <c r="N589" i="12"/>
  <c r="O589" i="12"/>
  <c r="P589" i="12"/>
  <c r="H589" i="12" s="1"/>
  <c r="Q589" i="12"/>
  <c r="I589" i="12" s="1"/>
  <c r="R589" i="12"/>
  <c r="S589" i="12"/>
  <c r="T589" i="12"/>
  <c r="U589" i="12"/>
  <c r="V589" i="12"/>
  <c r="W589" i="12"/>
  <c r="X589" i="12"/>
  <c r="Y589" i="12"/>
  <c r="Z589" i="12"/>
  <c r="AA589" i="12"/>
  <c r="AB589" i="12"/>
  <c r="A590" i="12"/>
  <c r="B590" i="12"/>
  <c r="C590" i="12"/>
  <c r="E590" i="12"/>
  <c r="F590" i="12"/>
  <c r="G590" i="12"/>
  <c r="J590" i="12"/>
  <c r="K590" i="12"/>
  <c r="L590" i="12"/>
  <c r="M590" i="12"/>
  <c r="N590" i="12"/>
  <c r="O590" i="12"/>
  <c r="P590" i="12"/>
  <c r="H590" i="12" s="1"/>
  <c r="Q590" i="12"/>
  <c r="I590" i="12" s="1"/>
  <c r="R590" i="12"/>
  <c r="S590" i="12"/>
  <c r="T590" i="12"/>
  <c r="U590" i="12"/>
  <c r="V590" i="12"/>
  <c r="W590" i="12"/>
  <c r="X590" i="12"/>
  <c r="Y590" i="12"/>
  <c r="Z590" i="12"/>
  <c r="AA590" i="12"/>
  <c r="AB590" i="12"/>
  <c r="A591" i="12"/>
  <c r="B591" i="12"/>
  <c r="C591" i="12"/>
  <c r="E591" i="12"/>
  <c r="F591" i="12"/>
  <c r="G591" i="12"/>
  <c r="J591" i="12"/>
  <c r="K591" i="12"/>
  <c r="L591" i="12"/>
  <c r="M591" i="12"/>
  <c r="N591" i="12"/>
  <c r="O591" i="12"/>
  <c r="P591" i="12"/>
  <c r="H591" i="12" s="1"/>
  <c r="Q591" i="12"/>
  <c r="I591" i="12" s="1"/>
  <c r="R591" i="12"/>
  <c r="S591" i="12"/>
  <c r="T591" i="12"/>
  <c r="U591" i="12"/>
  <c r="V591" i="12"/>
  <c r="W591" i="12"/>
  <c r="X591" i="12"/>
  <c r="Y591" i="12"/>
  <c r="Z591" i="12"/>
  <c r="AA591" i="12"/>
  <c r="AB591" i="12"/>
  <c r="A592" i="12"/>
  <c r="B592" i="12"/>
  <c r="C592" i="12"/>
  <c r="E592" i="12"/>
  <c r="F592" i="12"/>
  <c r="G592" i="12"/>
  <c r="J592" i="12"/>
  <c r="K592" i="12"/>
  <c r="L592" i="12"/>
  <c r="M592" i="12"/>
  <c r="N592" i="12"/>
  <c r="O592" i="12"/>
  <c r="P592" i="12"/>
  <c r="H592" i="12" s="1"/>
  <c r="Q592" i="12"/>
  <c r="I592" i="12" s="1"/>
  <c r="R592" i="12"/>
  <c r="S592" i="12"/>
  <c r="T592" i="12"/>
  <c r="U592" i="12"/>
  <c r="V592" i="12"/>
  <c r="W592" i="12"/>
  <c r="X592" i="12"/>
  <c r="Y592" i="12"/>
  <c r="Z592" i="12"/>
  <c r="AA592" i="12"/>
  <c r="AB592" i="12"/>
  <c r="A593" i="12"/>
  <c r="B593" i="12"/>
  <c r="C593" i="12"/>
  <c r="E593" i="12"/>
  <c r="F593" i="12"/>
  <c r="G593" i="12"/>
  <c r="J593" i="12"/>
  <c r="K593" i="12"/>
  <c r="L593" i="12"/>
  <c r="M593" i="12"/>
  <c r="N593" i="12"/>
  <c r="O593" i="12"/>
  <c r="P593" i="12"/>
  <c r="H593" i="12" s="1"/>
  <c r="Q593" i="12"/>
  <c r="I593" i="12" s="1"/>
  <c r="R593" i="12"/>
  <c r="S593" i="12"/>
  <c r="T593" i="12"/>
  <c r="U593" i="12"/>
  <c r="V593" i="12"/>
  <c r="W593" i="12"/>
  <c r="X593" i="12"/>
  <c r="Y593" i="12"/>
  <c r="Z593" i="12"/>
  <c r="AA593" i="12"/>
  <c r="AB593" i="12"/>
  <c r="A594" i="12"/>
  <c r="B594" i="12"/>
  <c r="C594" i="12"/>
  <c r="E594" i="12"/>
  <c r="F594" i="12"/>
  <c r="G594" i="12"/>
  <c r="J594" i="12"/>
  <c r="K594" i="12"/>
  <c r="L594" i="12"/>
  <c r="M594" i="12"/>
  <c r="N594" i="12"/>
  <c r="O594" i="12"/>
  <c r="P594" i="12"/>
  <c r="H594" i="12" s="1"/>
  <c r="Q594" i="12"/>
  <c r="I594" i="12" s="1"/>
  <c r="R594" i="12"/>
  <c r="S594" i="12"/>
  <c r="T594" i="12"/>
  <c r="U594" i="12"/>
  <c r="V594" i="12"/>
  <c r="W594" i="12"/>
  <c r="X594" i="12"/>
  <c r="Y594" i="12"/>
  <c r="Z594" i="12"/>
  <c r="AA594" i="12"/>
  <c r="AB594" i="12"/>
  <c r="A595" i="12"/>
  <c r="B595" i="12"/>
  <c r="C595" i="12"/>
  <c r="E595" i="12"/>
  <c r="F595" i="12"/>
  <c r="G595" i="12"/>
  <c r="J595" i="12"/>
  <c r="K595" i="12"/>
  <c r="L595" i="12"/>
  <c r="M595" i="12"/>
  <c r="N595" i="12"/>
  <c r="O595" i="12"/>
  <c r="P595" i="12"/>
  <c r="H595" i="12" s="1"/>
  <c r="Q595" i="12"/>
  <c r="I595" i="12" s="1"/>
  <c r="R595" i="12"/>
  <c r="S595" i="12"/>
  <c r="T595" i="12"/>
  <c r="U595" i="12"/>
  <c r="V595" i="12"/>
  <c r="W595" i="12"/>
  <c r="X595" i="12"/>
  <c r="Y595" i="12"/>
  <c r="Z595" i="12"/>
  <c r="AA595" i="12"/>
  <c r="AB595" i="12"/>
  <c r="A596" i="12"/>
  <c r="B596" i="12"/>
  <c r="C596" i="12"/>
  <c r="E596" i="12"/>
  <c r="F596" i="12"/>
  <c r="G596" i="12"/>
  <c r="J596" i="12"/>
  <c r="K596" i="12"/>
  <c r="L596" i="12"/>
  <c r="M596" i="12"/>
  <c r="N596" i="12"/>
  <c r="O596" i="12"/>
  <c r="P596" i="12"/>
  <c r="H596" i="12" s="1"/>
  <c r="Q596" i="12"/>
  <c r="I596" i="12" s="1"/>
  <c r="R596" i="12"/>
  <c r="S596" i="12"/>
  <c r="T596" i="12"/>
  <c r="U596" i="12"/>
  <c r="V596" i="12"/>
  <c r="W596" i="12"/>
  <c r="X596" i="12"/>
  <c r="Y596" i="12"/>
  <c r="Z596" i="12"/>
  <c r="AA596" i="12"/>
  <c r="AB596" i="12"/>
  <c r="A597" i="12"/>
  <c r="B597" i="12"/>
  <c r="C597" i="12"/>
  <c r="E597" i="12"/>
  <c r="F597" i="12"/>
  <c r="G597" i="12"/>
  <c r="J597" i="12"/>
  <c r="K597" i="12"/>
  <c r="L597" i="12"/>
  <c r="M597" i="12"/>
  <c r="N597" i="12"/>
  <c r="O597" i="12"/>
  <c r="P597" i="12"/>
  <c r="H597" i="12" s="1"/>
  <c r="Q597" i="12"/>
  <c r="I597" i="12" s="1"/>
  <c r="R597" i="12"/>
  <c r="S597" i="12"/>
  <c r="T597" i="12"/>
  <c r="U597" i="12"/>
  <c r="V597" i="12"/>
  <c r="W597" i="12"/>
  <c r="X597" i="12"/>
  <c r="Y597" i="12"/>
  <c r="Z597" i="12"/>
  <c r="AA597" i="12"/>
  <c r="AB597" i="12"/>
  <c r="A598" i="12"/>
  <c r="B598" i="12"/>
  <c r="C598" i="12"/>
  <c r="E598" i="12"/>
  <c r="F598" i="12"/>
  <c r="G598" i="12"/>
  <c r="J598" i="12"/>
  <c r="K598" i="12"/>
  <c r="L598" i="12"/>
  <c r="M598" i="12"/>
  <c r="N598" i="12"/>
  <c r="O598" i="12"/>
  <c r="P598" i="12"/>
  <c r="H598" i="12" s="1"/>
  <c r="Q598" i="12"/>
  <c r="I598" i="12" s="1"/>
  <c r="R598" i="12"/>
  <c r="S598" i="12"/>
  <c r="T598" i="12"/>
  <c r="U598" i="12"/>
  <c r="V598" i="12"/>
  <c r="W598" i="12"/>
  <c r="X598" i="12"/>
  <c r="Y598" i="12"/>
  <c r="Z598" i="12"/>
  <c r="AA598" i="12"/>
  <c r="AB598" i="12"/>
  <c r="A599" i="12"/>
  <c r="B599" i="12"/>
  <c r="C599" i="12"/>
  <c r="E599" i="12"/>
  <c r="F599" i="12"/>
  <c r="G599" i="12"/>
  <c r="J599" i="12"/>
  <c r="K599" i="12"/>
  <c r="L599" i="12"/>
  <c r="M599" i="12"/>
  <c r="N599" i="12"/>
  <c r="O599" i="12"/>
  <c r="P599" i="12"/>
  <c r="H599" i="12" s="1"/>
  <c r="Q599" i="12"/>
  <c r="I599" i="12" s="1"/>
  <c r="R599" i="12"/>
  <c r="S599" i="12"/>
  <c r="T599" i="12"/>
  <c r="U599" i="12"/>
  <c r="V599" i="12"/>
  <c r="W599" i="12"/>
  <c r="X599" i="12"/>
  <c r="Y599" i="12"/>
  <c r="Z599" i="12"/>
  <c r="AA599" i="12"/>
  <c r="AB599" i="12"/>
  <c r="A600" i="12"/>
  <c r="B600" i="12"/>
  <c r="C600" i="12"/>
  <c r="E600" i="12"/>
  <c r="F600" i="12"/>
  <c r="G600" i="12"/>
  <c r="J600" i="12"/>
  <c r="K600" i="12"/>
  <c r="L600" i="12"/>
  <c r="M600" i="12"/>
  <c r="N600" i="12"/>
  <c r="O600" i="12"/>
  <c r="P600" i="12"/>
  <c r="H600" i="12" s="1"/>
  <c r="Q600" i="12"/>
  <c r="I600" i="12" s="1"/>
  <c r="R600" i="12"/>
  <c r="S600" i="12"/>
  <c r="T600" i="12"/>
  <c r="U600" i="12"/>
  <c r="V600" i="12"/>
  <c r="W600" i="12"/>
  <c r="X600" i="12"/>
  <c r="Y600" i="12"/>
  <c r="Z600" i="12"/>
  <c r="AA600" i="12"/>
  <c r="AB600" i="12"/>
  <c r="A601" i="12"/>
  <c r="B601" i="12"/>
  <c r="C601" i="12"/>
  <c r="E601" i="12"/>
  <c r="F601" i="12"/>
  <c r="G601" i="12"/>
  <c r="J601" i="12"/>
  <c r="K601" i="12"/>
  <c r="L601" i="12"/>
  <c r="M601" i="12"/>
  <c r="N601" i="12"/>
  <c r="O601" i="12"/>
  <c r="P601" i="12"/>
  <c r="H601" i="12" s="1"/>
  <c r="Q601" i="12"/>
  <c r="I601" i="12" s="1"/>
  <c r="R601" i="12"/>
  <c r="S601" i="12"/>
  <c r="T601" i="12"/>
  <c r="U601" i="12"/>
  <c r="V601" i="12"/>
  <c r="W601" i="12"/>
  <c r="X601" i="12"/>
  <c r="Y601" i="12"/>
  <c r="Z601" i="12"/>
  <c r="AA601" i="12"/>
  <c r="AB601" i="12"/>
  <c r="A602" i="12"/>
  <c r="B602" i="12"/>
  <c r="C602" i="12"/>
  <c r="E602" i="12"/>
  <c r="F602" i="12"/>
  <c r="G602" i="12"/>
  <c r="J602" i="12"/>
  <c r="K602" i="12"/>
  <c r="L602" i="12"/>
  <c r="M602" i="12"/>
  <c r="N602" i="12"/>
  <c r="O602" i="12"/>
  <c r="P602" i="12"/>
  <c r="H602" i="12" s="1"/>
  <c r="Q602" i="12"/>
  <c r="I602" i="12" s="1"/>
  <c r="R602" i="12"/>
  <c r="S602" i="12"/>
  <c r="T602" i="12"/>
  <c r="U602" i="12"/>
  <c r="V602" i="12"/>
  <c r="W602" i="12"/>
  <c r="X602" i="12"/>
  <c r="Y602" i="12"/>
  <c r="Z602" i="12"/>
  <c r="AA602" i="12"/>
  <c r="AB602" i="12"/>
  <c r="A603" i="12"/>
  <c r="B603" i="12"/>
  <c r="C603" i="12"/>
  <c r="E603" i="12"/>
  <c r="F603" i="12"/>
  <c r="G603" i="12"/>
  <c r="J603" i="12"/>
  <c r="K603" i="12"/>
  <c r="L603" i="12"/>
  <c r="M603" i="12"/>
  <c r="N603" i="12"/>
  <c r="O603" i="12"/>
  <c r="P603" i="12"/>
  <c r="H603" i="12" s="1"/>
  <c r="Q603" i="12"/>
  <c r="I603" i="12" s="1"/>
  <c r="R603" i="12"/>
  <c r="S603" i="12"/>
  <c r="T603" i="12"/>
  <c r="U603" i="12"/>
  <c r="V603" i="12"/>
  <c r="W603" i="12"/>
  <c r="X603" i="12"/>
  <c r="Y603" i="12"/>
  <c r="Z603" i="12"/>
  <c r="AA603" i="12"/>
  <c r="AB603" i="12"/>
  <c r="A604" i="12"/>
  <c r="B604" i="12"/>
  <c r="C604" i="12"/>
  <c r="E604" i="12"/>
  <c r="F604" i="12"/>
  <c r="G604" i="12"/>
  <c r="J604" i="12"/>
  <c r="K604" i="12"/>
  <c r="L604" i="12"/>
  <c r="M604" i="12"/>
  <c r="N604" i="12"/>
  <c r="O604" i="12"/>
  <c r="P604" i="12"/>
  <c r="H604" i="12" s="1"/>
  <c r="Q604" i="12"/>
  <c r="I604" i="12" s="1"/>
  <c r="R604" i="12"/>
  <c r="S604" i="12"/>
  <c r="T604" i="12"/>
  <c r="U604" i="12"/>
  <c r="V604" i="12"/>
  <c r="W604" i="12"/>
  <c r="X604" i="12"/>
  <c r="Y604" i="12"/>
  <c r="Z604" i="12"/>
  <c r="AA604" i="12"/>
  <c r="AB604" i="12"/>
  <c r="A605" i="12"/>
  <c r="B605" i="12"/>
  <c r="C605" i="12"/>
  <c r="E605" i="12"/>
  <c r="F605" i="12"/>
  <c r="G605" i="12"/>
  <c r="J605" i="12"/>
  <c r="K605" i="12"/>
  <c r="L605" i="12"/>
  <c r="M605" i="12"/>
  <c r="N605" i="12"/>
  <c r="O605" i="12"/>
  <c r="P605" i="12"/>
  <c r="H605" i="12" s="1"/>
  <c r="Q605" i="12"/>
  <c r="I605" i="12" s="1"/>
  <c r="R605" i="12"/>
  <c r="S605" i="12"/>
  <c r="T605" i="12"/>
  <c r="U605" i="12"/>
  <c r="V605" i="12"/>
  <c r="W605" i="12"/>
  <c r="X605" i="12"/>
  <c r="Y605" i="12"/>
  <c r="Z605" i="12"/>
  <c r="AA605" i="12"/>
  <c r="AB605" i="12"/>
  <c r="A606" i="12"/>
  <c r="B606" i="12"/>
  <c r="C606" i="12"/>
  <c r="E606" i="12"/>
  <c r="F606" i="12"/>
  <c r="G606" i="12"/>
  <c r="J606" i="12"/>
  <c r="K606" i="12"/>
  <c r="L606" i="12"/>
  <c r="M606" i="12"/>
  <c r="N606" i="12"/>
  <c r="O606" i="12"/>
  <c r="P606" i="12"/>
  <c r="H606" i="12" s="1"/>
  <c r="Q606" i="12"/>
  <c r="I606" i="12" s="1"/>
  <c r="R606" i="12"/>
  <c r="S606" i="12"/>
  <c r="T606" i="12"/>
  <c r="U606" i="12"/>
  <c r="V606" i="12"/>
  <c r="W606" i="12"/>
  <c r="X606" i="12"/>
  <c r="Y606" i="12"/>
  <c r="Z606" i="12"/>
  <c r="AA606" i="12"/>
  <c r="AB606" i="12"/>
  <c r="A607" i="12"/>
  <c r="B607" i="12"/>
  <c r="C607" i="12"/>
  <c r="E607" i="12"/>
  <c r="F607" i="12"/>
  <c r="G607" i="12"/>
  <c r="J607" i="12"/>
  <c r="K607" i="12"/>
  <c r="L607" i="12"/>
  <c r="M607" i="12"/>
  <c r="N607" i="12"/>
  <c r="O607" i="12"/>
  <c r="P607" i="12"/>
  <c r="H607" i="12" s="1"/>
  <c r="Q607" i="12"/>
  <c r="I607" i="12" s="1"/>
  <c r="R607" i="12"/>
  <c r="S607" i="12"/>
  <c r="T607" i="12"/>
  <c r="U607" i="12"/>
  <c r="V607" i="12"/>
  <c r="W607" i="12"/>
  <c r="X607" i="12"/>
  <c r="Y607" i="12"/>
  <c r="Z607" i="12"/>
  <c r="AA607" i="12"/>
  <c r="AB607" i="12"/>
  <c r="A608" i="12"/>
  <c r="B608" i="12"/>
  <c r="C608" i="12"/>
  <c r="E608" i="12"/>
  <c r="F608" i="12"/>
  <c r="G608" i="12"/>
  <c r="J608" i="12"/>
  <c r="K608" i="12"/>
  <c r="L608" i="12"/>
  <c r="M608" i="12"/>
  <c r="N608" i="12"/>
  <c r="O608" i="12"/>
  <c r="P608" i="12"/>
  <c r="H608" i="12" s="1"/>
  <c r="Q608" i="12"/>
  <c r="I608" i="12" s="1"/>
  <c r="R608" i="12"/>
  <c r="S608" i="12"/>
  <c r="T608" i="12"/>
  <c r="U608" i="12"/>
  <c r="V608" i="12"/>
  <c r="W608" i="12"/>
  <c r="X608" i="12"/>
  <c r="Y608" i="12"/>
  <c r="Z608" i="12"/>
  <c r="AA608" i="12"/>
  <c r="AB608" i="12"/>
  <c r="A609" i="12"/>
  <c r="B609" i="12"/>
  <c r="C609" i="12"/>
  <c r="E609" i="12"/>
  <c r="F609" i="12"/>
  <c r="G609" i="12"/>
  <c r="J609" i="12"/>
  <c r="K609" i="12"/>
  <c r="L609" i="12"/>
  <c r="M609" i="12"/>
  <c r="N609" i="12"/>
  <c r="O609" i="12"/>
  <c r="P609" i="12"/>
  <c r="H609" i="12" s="1"/>
  <c r="Q609" i="12"/>
  <c r="I609" i="12" s="1"/>
  <c r="R609" i="12"/>
  <c r="S609" i="12"/>
  <c r="T609" i="12"/>
  <c r="U609" i="12"/>
  <c r="V609" i="12"/>
  <c r="W609" i="12"/>
  <c r="X609" i="12"/>
  <c r="Y609" i="12"/>
  <c r="Z609" i="12"/>
  <c r="AA609" i="12"/>
  <c r="AB609" i="12"/>
  <c r="A610" i="12"/>
  <c r="B610" i="12"/>
  <c r="C610" i="12"/>
  <c r="E610" i="12"/>
  <c r="F610" i="12"/>
  <c r="G610" i="12"/>
  <c r="J610" i="12"/>
  <c r="K610" i="12"/>
  <c r="L610" i="12"/>
  <c r="M610" i="12"/>
  <c r="N610" i="12"/>
  <c r="O610" i="12"/>
  <c r="P610" i="12"/>
  <c r="H610" i="12" s="1"/>
  <c r="Q610" i="12"/>
  <c r="I610" i="12" s="1"/>
  <c r="R610" i="12"/>
  <c r="S610" i="12"/>
  <c r="T610" i="12"/>
  <c r="U610" i="12"/>
  <c r="V610" i="12"/>
  <c r="W610" i="12"/>
  <c r="X610" i="12"/>
  <c r="Y610" i="12"/>
  <c r="Z610" i="12"/>
  <c r="AA610" i="12"/>
  <c r="AB610" i="12"/>
  <c r="A611" i="12"/>
  <c r="B611" i="12"/>
  <c r="C611" i="12"/>
  <c r="E611" i="12"/>
  <c r="F611" i="12"/>
  <c r="G611" i="12"/>
  <c r="J611" i="12"/>
  <c r="K611" i="12"/>
  <c r="L611" i="12"/>
  <c r="M611" i="12"/>
  <c r="N611" i="12"/>
  <c r="O611" i="12"/>
  <c r="P611" i="12"/>
  <c r="H611" i="12" s="1"/>
  <c r="Q611" i="12"/>
  <c r="I611" i="12" s="1"/>
  <c r="R611" i="12"/>
  <c r="S611" i="12"/>
  <c r="T611" i="12"/>
  <c r="U611" i="12"/>
  <c r="V611" i="12"/>
  <c r="W611" i="12"/>
  <c r="X611" i="12"/>
  <c r="Y611" i="12"/>
  <c r="Z611" i="12"/>
  <c r="AA611" i="12"/>
  <c r="AB611" i="12"/>
  <c r="A612" i="12"/>
  <c r="B612" i="12"/>
  <c r="C612" i="12"/>
  <c r="E612" i="12"/>
  <c r="F612" i="12"/>
  <c r="G612" i="12"/>
  <c r="J612" i="12"/>
  <c r="K612" i="12"/>
  <c r="L612" i="12"/>
  <c r="M612" i="12"/>
  <c r="N612" i="12"/>
  <c r="O612" i="12"/>
  <c r="P612" i="12"/>
  <c r="H612" i="12" s="1"/>
  <c r="Q612" i="12"/>
  <c r="I612" i="12" s="1"/>
  <c r="R612" i="12"/>
  <c r="S612" i="12"/>
  <c r="T612" i="12"/>
  <c r="U612" i="12"/>
  <c r="V612" i="12"/>
  <c r="W612" i="12"/>
  <c r="X612" i="12"/>
  <c r="Y612" i="12"/>
  <c r="Z612" i="12"/>
  <c r="AA612" i="12"/>
  <c r="AB612" i="12"/>
  <c r="A613" i="12"/>
  <c r="B613" i="12"/>
  <c r="C613" i="12"/>
  <c r="E613" i="12"/>
  <c r="F613" i="12"/>
  <c r="G613" i="12"/>
  <c r="J613" i="12"/>
  <c r="K613" i="12"/>
  <c r="L613" i="12"/>
  <c r="M613" i="12"/>
  <c r="N613" i="12"/>
  <c r="O613" i="12"/>
  <c r="P613" i="12"/>
  <c r="H613" i="12" s="1"/>
  <c r="Q613" i="12"/>
  <c r="I613" i="12" s="1"/>
  <c r="R613" i="12"/>
  <c r="S613" i="12"/>
  <c r="T613" i="12"/>
  <c r="U613" i="12"/>
  <c r="V613" i="12"/>
  <c r="W613" i="12"/>
  <c r="X613" i="12"/>
  <c r="Y613" i="12"/>
  <c r="Z613" i="12"/>
  <c r="AA613" i="12"/>
  <c r="AB613" i="12"/>
  <c r="A614" i="12"/>
  <c r="B614" i="12"/>
  <c r="C614" i="12"/>
  <c r="E614" i="12"/>
  <c r="F614" i="12"/>
  <c r="G614" i="12"/>
  <c r="J614" i="12"/>
  <c r="K614" i="12"/>
  <c r="L614" i="12"/>
  <c r="M614" i="12"/>
  <c r="N614" i="12"/>
  <c r="O614" i="12"/>
  <c r="P614" i="12"/>
  <c r="H614" i="12" s="1"/>
  <c r="Q614" i="12"/>
  <c r="I614" i="12" s="1"/>
  <c r="R614" i="12"/>
  <c r="S614" i="12"/>
  <c r="T614" i="12"/>
  <c r="U614" i="12"/>
  <c r="V614" i="12"/>
  <c r="W614" i="12"/>
  <c r="X614" i="12"/>
  <c r="Y614" i="12"/>
  <c r="Z614" i="12"/>
  <c r="AA614" i="12"/>
  <c r="AB614" i="12"/>
  <c r="A615" i="12"/>
  <c r="B615" i="12"/>
  <c r="C615" i="12"/>
  <c r="E615" i="12"/>
  <c r="F615" i="12"/>
  <c r="G615" i="12"/>
  <c r="J615" i="12"/>
  <c r="K615" i="12"/>
  <c r="L615" i="12"/>
  <c r="M615" i="12"/>
  <c r="N615" i="12"/>
  <c r="O615" i="12"/>
  <c r="P615" i="12"/>
  <c r="H615" i="12" s="1"/>
  <c r="Q615" i="12"/>
  <c r="I615" i="12" s="1"/>
  <c r="R615" i="12"/>
  <c r="S615" i="12"/>
  <c r="T615" i="12"/>
  <c r="U615" i="12"/>
  <c r="V615" i="12"/>
  <c r="W615" i="12"/>
  <c r="X615" i="12"/>
  <c r="Y615" i="12"/>
  <c r="Z615" i="12"/>
  <c r="AA615" i="12"/>
  <c r="AB615" i="12"/>
  <c r="A616" i="12"/>
  <c r="B616" i="12"/>
  <c r="C616" i="12"/>
  <c r="E616" i="12"/>
  <c r="F616" i="12"/>
  <c r="G616" i="12"/>
  <c r="J616" i="12"/>
  <c r="K616" i="12"/>
  <c r="L616" i="12"/>
  <c r="M616" i="12"/>
  <c r="N616" i="12"/>
  <c r="O616" i="12"/>
  <c r="P616" i="12"/>
  <c r="H616" i="12" s="1"/>
  <c r="Q616" i="12"/>
  <c r="I616" i="12" s="1"/>
  <c r="R616" i="12"/>
  <c r="S616" i="12"/>
  <c r="T616" i="12"/>
  <c r="U616" i="12"/>
  <c r="V616" i="12"/>
  <c r="W616" i="12"/>
  <c r="X616" i="12"/>
  <c r="Y616" i="12"/>
  <c r="Z616" i="12"/>
  <c r="AA616" i="12"/>
  <c r="AB616" i="12"/>
  <c r="A617" i="12"/>
  <c r="B617" i="12"/>
  <c r="C617" i="12"/>
  <c r="E617" i="12"/>
  <c r="F617" i="12"/>
  <c r="G617" i="12"/>
  <c r="J617" i="12"/>
  <c r="K617" i="12"/>
  <c r="L617" i="12"/>
  <c r="M617" i="12"/>
  <c r="N617" i="12"/>
  <c r="O617" i="12"/>
  <c r="P617" i="12"/>
  <c r="H617" i="12" s="1"/>
  <c r="Q617" i="12"/>
  <c r="I617" i="12" s="1"/>
  <c r="R617" i="12"/>
  <c r="S617" i="12"/>
  <c r="T617" i="12"/>
  <c r="U617" i="12"/>
  <c r="V617" i="12"/>
  <c r="W617" i="12"/>
  <c r="X617" i="12"/>
  <c r="Y617" i="12"/>
  <c r="Z617" i="12"/>
  <c r="AA617" i="12"/>
  <c r="AB617" i="12"/>
  <c r="A622" i="12"/>
  <c r="B622" i="12"/>
  <c r="C622" i="12"/>
  <c r="E622" i="12"/>
  <c r="F622" i="12"/>
  <c r="G622" i="12"/>
  <c r="J622" i="12"/>
  <c r="K622" i="12"/>
  <c r="L622" i="12"/>
  <c r="M622" i="12"/>
  <c r="N622" i="12"/>
  <c r="O622" i="12"/>
  <c r="P622" i="12"/>
  <c r="H622" i="12" s="1"/>
  <c r="Q622" i="12"/>
  <c r="I622" i="12" s="1"/>
  <c r="R622" i="12"/>
  <c r="S622" i="12"/>
  <c r="T622" i="12"/>
  <c r="U622" i="12"/>
  <c r="V622" i="12"/>
  <c r="W622" i="12"/>
  <c r="X622" i="12"/>
  <c r="Y622" i="12"/>
  <c r="Z622" i="12"/>
  <c r="AA622" i="12"/>
  <c r="AB622" i="12"/>
  <c r="A624" i="12"/>
  <c r="B624" i="12"/>
  <c r="C624" i="12"/>
  <c r="E624" i="12"/>
  <c r="F624" i="12"/>
  <c r="G624" i="12"/>
  <c r="J624" i="12"/>
  <c r="K624" i="12"/>
  <c r="L624" i="12"/>
  <c r="M624" i="12"/>
  <c r="N624" i="12"/>
  <c r="O624" i="12"/>
  <c r="P624" i="12"/>
  <c r="H624" i="12" s="1"/>
  <c r="Q624" i="12"/>
  <c r="I624" i="12" s="1"/>
  <c r="R624" i="12"/>
  <c r="S624" i="12"/>
  <c r="T624" i="12"/>
  <c r="U624" i="12"/>
  <c r="V624" i="12"/>
  <c r="W624" i="12"/>
  <c r="X624" i="12"/>
  <c r="Y624" i="12"/>
  <c r="Z624" i="12"/>
  <c r="AA624" i="12"/>
  <c r="AB624" i="12"/>
  <c r="A625" i="12"/>
  <c r="B625" i="12"/>
  <c r="C625" i="12"/>
  <c r="E625" i="12"/>
  <c r="F625" i="12"/>
  <c r="G625" i="12"/>
  <c r="J625" i="12"/>
  <c r="K625" i="12"/>
  <c r="L625" i="12"/>
  <c r="M625" i="12"/>
  <c r="N625" i="12"/>
  <c r="O625" i="12"/>
  <c r="P625" i="12"/>
  <c r="H625" i="12" s="1"/>
  <c r="Q625" i="12"/>
  <c r="I625" i="12" s="1"/>
  <c r="R625" i="12"/>
  <c r="S625" i="12"/>
  <c r="T625" i="12"/>
  <c r="U625" i="12"/>
  <c r="V625" i="12"/>
  <c r="W625" i="12"/>
  <c r="X625" i="12"/>
  <c r="Y625" i="12"/>
  <c r="Z625" i="12"/>
  <c r="AA625" i="12"/>
  <c r="AB625" i="12"/>
  <c r="A627" i="12"/>
  <c r="B627" i="12"/>
  <c r="C627" i="12"/>
  <c r="E627" i="12"/>
  <c r="F627" i="12"/>
  <c r="G627" i="12"/>
  <c r="J627" i="12"/>
  <c r="K627" i="12"/>
  <c r="L627" i="12"/>
  <c r="M627" i="12"/>
  <c r="N627" i="12"/>
  <c r="O627" i="12"/>
  <c r="P627" i="12"/>
  <c r="H627" i="12" s="1"/>
  <c r="Q627" i="12"/>
  <c r="I627" i="12" s="1"/>
  <c r="R627" i="12"/>
  <c r="S627" i="12"/>
  <c r="T627" i="12"/>
  <c r="U627" i="12"/>
  <c r="V627" i="12"/>
  <c r="W627" i="12"/>
  <c r="X627" i="12"/>
  <c r="Y627" i="12"/>
  <c r="Z627" i="12"/>
  <c r="AA627" i="12"/>
  <c r="AB627" i="12"/>
  <c r="A628" i="12"/>
  <c r="B628" i="12"/>
  <c r="C628" i="12"/>
  <c r="E628" i="12"/>
  <c r="F628" i="12"/>
  <c r="G628" i="12"/>
  <c r="J628" i="12"/>
  <c r="K628" i="12"/>
  <c r="L628" i="12"/>
  <c r="M628" i="12"/>
  <c r="N628" i="12"/>
  <c r="O628" i="12"/>
  <c r="P628" i="12"/>
  <c r="H628" i="12" s="1"/>
  <c r="Q628" i="12"/>
  <c r="I628" i="12" s="1"/>
  <c r="R628" i="12"/>
  <c r="S628" i="12"/>
  <c r="T628" i="12"/>
  <c r="U628" i="12"/>
  <c r="V628" i="12"/>
  <c r="W628" i="12"/>
  <c r="X628" i="12"/>
  <c r="Y628" i="12"/>
  <c r="Z628" i="12"/>
  <c r="AA628" i="12"/>
  <c r="AB628" i="12"/>
  <c r="A629" i="12"/>
  <c r="B629" i="12"/>
  <c r="C629" i="12"/>
  <c r="E629" i="12"/>
  <c r="F629" i="12"/>
  <c r="G629" i="12"/>
  <c r="J629" i="12"/>
  <c r="K629" i="12"/>
  <c r="L629" i="12"/>
  <c r="M629" i="12"/>
  <c r="N629" i="12"/>
  <c r="O629" i="12"/>
  <c r="P629" i="12"/>
  <c r="H629" i="12" s="1"/>
  <c r="Q629" i="12"/>
  <c r="I629" i="12" s="1"/>
  <c r="R629" i="12"/>
  <c r="S629" i="12"/>
  <c r="T629" i="12"/>
  <c r="U629" i="12"/>
  <c r="V629" i="12"/>
  <c r="W629" i="12"/>
  <c r="X629" i="12"/>
  <c r="Y629" i="12"/>
  <c r="Z629" i="12"/>
  <c r="AA629" i="12"/>
  <c r="AB629" i="12"/>
  <c r="A630" i="12"/>
  <c r="B630" i="12"/>
  <c r="C630" i="12"/>
  <c r="E630" i="12"/>
  <c r="F630" i="12"/>
  <c r="G630" i="12"/>
  <c r="J630" i="12"/>
  <c r="K630" i="12"/>
  <c r="L630" i="12"/>
  <c r="M630" i="12"/>
  <c r="N630" i="12"/>
  <c r="O630" i="12"/>
  <c r="P630" i="12"/>
  <c r="H630" i="12" s="1"/>
  <c r="Q630" i="12"/>
  <c r="I630" i="12" s="1"/>
  <c r="R630" i="12"/>
  <c r="S630" i="12"/>
  <c r="T630" i="12"/>
  <c r="U630" i="12"/>
  <c r="V630" i="12"/>
  <c r="W630" i="12"/>
  <c r="X630" i="12"/>
  <c r="Y630" i="12"/>
  <c r="Z630" i="12"/>
  <c r="AA630" i="12"/>
  <c r="AB630" i="12"/>
  <c r="A631" i="12"/>
  <c r="B631" i="12"/>
  <c r="C631" i="12"/>
  <c r="E631" i="12"/>
  <c r="F631" i="12"/>
  <c r="G631" i="12"/>
  <c r="J631" i="12"/>
  <c r="K631" i="12"/>
  <c r="L631" i="12"/>
  <c r="M631" i="12"/>
  <c r="N631" i="12"/>
  <c r="O631" i="12"/>
  <c r="P631" i="12"/>
  <c r="H631" i="12" s="1"/>
  <c r="Q631" i="12"/>
  <c r="I631" i="12" s="1"/>
  <c r="R631" i="12"/>
  <c r="S631" i="12"/>
  <c r="T631" i="12"/>
  <c r="U631" i="12"/>
  <c r="V631" i="12"/>
  <c r="W631" i="12"/>
  <c r="X631" i="12"/>
  <c r="Y631" i="12"/>
  <c r="Z631" i="12"/>
  <c r="AA631" i="12"/>
  <c r="AB631" i="12"/>
  <c r="A632" i="12"/>
  <c r="B632" i="12"/>
  <c r="C632" i="12"/>
  <c r="E632" i="12"/>
  <c r="F632" i="12"/>
  <c r="G632" i="12"/>
  <c r="J632" i="12"/>
  <c r="K632" i="12"/>
  <c r="L632" i="12"/>
  <c r="M632" i="12"/>
  <c r="N632" i="12"/>
  <c r="O632" i="12"/>
  <c r="P632" i="12"/>
  <c r="H632" i="12" s="1"/>
  <c r="Q632" i="12"/>
  <c r="I632" i="12" s="1"/>
  <c r="R632" i="12"/>
  <c r="S632" i="12"/>
  <c r="T632" i="12"/>
  <c r="U632" i="12"/>
  <c r="V632" i="12"/>
  <c r="W632" i="12"/>
  <c r="X632" i="12"/>
  <c r="Y632" i="12"/>
  <c r="Z632" i="12"/>
  <c r="AA632" i="12"/>
  <c r="AB632" i="12"/>
  <c r="A633" i="12"/>
  <c r="B633" i="12"/>
  <c r="C633" i="12"/>
  <c r="E633" i="12"/>
  <c r="F633" i="12"/>
  <c r="G633" i="12"/>
  <c r="J633" i="12"/>
  <c r="K633" i="12"/>
  <c r="L633" i="12"/>
  <c r="M633" i="12"/>
  <c r="N633" i="12"/>
  <c r="O633" i="12"/>
  <c r="P633" i="12"/>
  <c r="H633" i="12" s="1"/>
  <c r="Q633" i="12"/>
  <c r="I633" i="12" s="1"/>
  <c r="R633" i="12"/>
  <c r="S633" i="12"/>
  <c r="T633" i="12"/>
  <c r="U633" i="12"/>
  <c r="V633" i="12"/>
  <c r="W633" i="12"/>
  <c r="X633" i="12"/>
  <c r="Y633" i="12"/>
  <c r="Z633" i="12"/>
  <c r="AA633" i="12"/>
  <c r="AB633" i="12"/>
  <c r="A634" i="12"/>
  <c r="B634" i="12"/>
  <c r="C634" i="12"/>
  <c r="E634" i="12"/>
  <c r="F634" i="12"/>
  <c r="G634" i="12"/>
  <c r="J634" i="12"/>
  <c r="K634" i="12"/>
  <c r="L634" i="12"/>
  <c r="M634" i="12"/>
  <c r="N634" i="12"/>
  <c r="O634" i="12"/>
  <c r="P634" i="12"/>
  <c r="H634" i="12" s="1"/>
  <c r="Q634" i="12"/>
  <c r="I634" i="12" s="1"/>
  <c r="R634" i="12"/>
  <c r="S634" i="12"/>
  <c r="T634" i="12"/>
  <c r="U634" i="12"/>
  <c r="V634" i="12"/>
  <c r="W634" i="12"/>
  <c r="X634" i="12"/>
  <c r="Y634" i="12"/>
  <c r="Z634" i="12"/>
  <c r="AA634" i="12"/>
  <c r="AB634" i="12"/>
  <c r="A635" i="12"/>
  <c r="B635" i="12"/>
  <c r="C635" i="12"/>
  <c r="E635" i="12"/>
  <c r="F635" i="12"/>
  <c r="G635" i="12"/>
  <c r="J635" i="12"/>
  <c r="K635" i="12"/>
  <c r="L635" i="12"/>
  <c r="M635" i="12"/>
  <c r="N635" i="12"/>
  <c r="O635" i="12"/>
  <c r="P635" i="12"/>
  <c r="H635" i="12" s="1"/>
  <c r="Q635" i="12"/>
  <c r="I635" i="12" s="1"/>
  <c r="R635" i="12"/>
  <c r="S635" i="12"/>
  <c r="T635" i="12"/>
  <c r="U635" i="12"/>
  <c r="V635" i="12"/>
  <c r="W635" i="12"/>
  <c r="X635" i="12"/>
  <c r="Y635" i="12"/>
  <c r="Z635" i="12"/>
  <c r="AA635" i="12"/>
  <c r="AB635" i="12"/>
  <c r="A636" i="12"/>
  <c r="B636" i="12"/>
  <c r="C636" i="12"/>
  <c r="E636" i="12"/>
  <c r="F636" i="12"/>
  <c r="G636" i="12"/>
  <c r="J636" i="12"/>
  <c r="K636" i="12"/>
  <c r="L636" i="12"/>
  <c r="M636" i="12"/>
  <c r="N636" i="12"/>
  <c r="O636" i="12"/>
  <c r="P636" i="12"/>
  <c r="H636" i="12" s="1"/>
  <c r="Q636" i="12"/>
  <c r="I636" i="12" s="1"/>
  <c r="R636" i="12"/>
  <c r="S636" i="12"/>
  <c r="T636" i="12"/>
  <c r="U636" i="12"/>
  <c r="V636" i="12"/>
  <c r="W636" i="12"/>
  <c r="X636" i="12"/>
  <c r="Y636" i="12"/>
  <c r="Z636" i="12"/>
  <c r="AA636" i="12"/>
  <c r="AB636" i="12"/>
  <c r="A637" i="12"/>
  <c r="B637" i="12"/>
  <c r="C637" i="12"/>
  <c r="E637" i="12"/>
  <c r="F637" i="12"/>
  <c r="G637" i="12"/>
  <c r="J637" i="12"/>
  <c r="K637" i="12"/>
  <c r="L637" i="12"/>
  <c r="M637" i="12"/>
  <c r="N637" i="12"/>
  <c r="O637" i="12"/>
  <c r="P637" i="12"/>
  <c r="H637" i="12" s="1"/>
  <c r="Q637" i="12"/>
  <c r="I637" i="12" s="1"/>
  <c r="R637" i="12"/>
  <c r="S637" i="12"/>
  <c r="T637" i="12"/>
  <c r="U637" i="12"/>
  <c r="V637" i="12"/>
  <c r="W637" i="12"/>
  <c r="X637" i="12"/>
  <c r="Y637" i="12"/>
  <c r="Z637" i="12"/>
  <c r="AA637" i="12"/>
  <c r="AB637" i="12"/>
  <c r="A638" i="12"/>
  <c r="B638" i="12"/>
  <c r="C638" i="12"/>
  <c r="E638" i="12"/>
  <c r="F638" i="12"/>
  <c r="G638" i="12"/>
  <c r="J638" i="12"/>
  <c r="K638" i="12"/>
  <c r="L638" i="12"/>
  <c r="M638" i="12"/>
  <c r="N638" i="12"/>
  <c r="O638" i="12"/>
  <c r="P638" i="12"/>
  <c r="H638" i="12" s="1"/>
  <c r="Q638" i="12"/>
  <c r="I638" i="12" s="1"/>
  <c r="R638" i="12"/>
  <c r="S638" i="12"/>
  <c r="T638" i="12"/>
  <c r="U638" i="12"/>
  <c r="V638" i="12"/>
  <c r="W638" i="12"/>
  <c r="X638" i="12"/>
  <c r="Y638" i="12"/>
  <c r="Z638" i="12"/>
  <c r="AA638" i="12"/>
  <c r="AB638" i="12"/>
  <c r="A639" i="12"/>
  <c r="B639" i="12"/>
  <c r="C639" i="12"/>
  <c r="E639" i="12"/>
  <c r="F639" i="12"/>
  <c r="G639" i="12"/>
  <c r="J639" i="12"/>
  <c r="K639" i="12"/>
  <c r="L639" i="12"/>
  <c r="M639" i="12"/>
  <c r="N639" i="12"/>
  <c r="O639" i="12"/>
  <c r="P639" i="12"/>
  <c r="H639" i="12" s="1"/>
  <c r="Q639" i="12"/>
  <c r="I639" i="12" s="1"/>
  <c r="R639" i="12"/>
  <c r="S639" i="12"/>
  <c r="T639" i="12"/>
  <c r="U639" i="12"/>
  <c r="V639" i="12"/>
  <c r="W639" i="12"/>
  <c r="X639" i="12"/>
  <c r="Y639" i="12"/>
  <c r="Z639" i="12"/>
  <c r="AA639" i="12"/>
  <c r="AB639" i="12"/>
  <c r="A640" i="12"/>
  <c r="B640" i="12"/>
  <c r="C640" i="12"/>
  <c r="E640" i="12"/>
  <c r="F640" i="12"/>
  <c r="G640" i="12"/>
  <c r="J640" i="12"/>
  <c r="K640" i="12"/>
  <c r="L640" i="12"/>
  <c r="M640" i="12"/>
  <c r="N640" i="12"/>
  <c r="O640" i="12"/>
  <c r="P640" i="12"/>
  <c r="H640" i="12" s="1"/>
  <c r="Q640" i="12"/>
  <c r="I640" i="12" s="1"/>
  <c r="R640" i="12"/>
  <c r="S640" i="12"/>
  <c r="T640" i="12"/>
  <c r="U640" i="12"/>
  <c r="V640" i="12"/>
  <c r="W640" i="12"/>
  <c r="X640" i="12"/>
  <c r="Y640" i="12"/>
  <c r="Z640" i="12"/>
  <c r="AA640" i="12"/>
  <c r="AB640" i="12"/>
  <c r="A641" i="12"/>
  <c r="B641" i="12"/>
  <c r="C641" i="12"/>
  <c r="E641" i="12"/>
  <c r="F641" i="12"/>
  <c r="G641" i="12"/>
  <c r="J641" i="12"/>
  <c r="K641" i="12"/>
  <c r="L641" i="12"/>
  <c r="M641" i="12"/>
  <c r="N641" i="12"/>
  <c r="O641" i="12"/>
  <c r="P641" i="12"/>
  <c r="H641" i="12" s="1"/>
  <c r="Q641" i="12"/>
  <c r="I641" i="12" s="1"/>
  <c r="R641" i="12"/>
  <c r="S641" i="12"/>
  <c r="T641" i="12"/>
  <c r="U641" i="12"/>
  <c r="V641" i="12"/>
  <c r="W641" i="12"/>
  <c r="X641" i="12"/>
  <c r="Y641" i="12"/>
  <c r="Z641" i="12"/>
  <c r="AA641" i="12"/>
  <c r="AB641" i="12"/>
  <c r="A642" i="12"/>
  <c r="B642" i="12"/>
  <c r="C642" i="12"/>
  <c r="E642" i="12"/>
  <c r="F642" i="12"/>
  <c r="G642" i="12"/>
  <c r="J642" i="12"/>
  <c r="K642" i="12"/>
  <c r="L642" i="12"/>
  <c r="M642" i="12"/>
  <c r="N642" i="12"/>
  <c r="O642" i="12"/>
  <c r="P642" i="12"/>
  <c r="H642" i="12" s="1"/>
  <c r="Q642" i="12"/>
  <c r="I642" i="12" s="1"/>
  <c r="R642" i="12"/>
  <c r="S642" i="12"/>
  <c r="T642" i="12"/>
  <c r="U642" i="12"/>
  <c r="V642" i="12"/>
  <c r="W642" i="12"/>
  <c r="X642" i="12"/>
  <c r="Y642" i="12"/>
  <c r="Z642" i="12"/>
  <c r="AA642" i="12"/>
  <c r="AB642" i="12"/>
  <c r="A643" i="12"/>
  <c r="B643" i="12"/>
  <c r="C643" i="12"/>
  <c r="E643" i="12"/>
  <c r="F643" i="12"/>
  <c r="G643" i="12"/>
  <c r="J643" i="12"/>
  <c r="K643" i="12"/>
  <c r="L643" i="12"/>
  <c r="M643" i="12"/>
  <c r="N643" i="12"/>
  <c r="O643" i="12"/>
  <c r="P643" i="12"/>
  <c r="H643" i="12" s="1"/>
  <c r="Q643" i="12"/>
  <c r="I643" i="12" s="1"/>
  <c r="R643" i="12"/>
  <c r="S643" i="12"/>
  <c r="T643" i="12"/>
  <c r="U643" i="12"/>
  <c r="V643" i="12"/>
  <c r="W643" i="12"/>
  <c r="X643" i="12"/>
  <c r="Y643" i="12"/>
  <c r="Z643" i="12"/>
  <c r="AA643" i="12"/>
  <c r="AB643" i="12"/>
  <c r="A644" i="12"/>
  <c r="B644" i="12"/>
  <c r="C644" i="12"/>
  <c r="E644" i="12"/>
  <c r="F644" i="12"/>
  <c r="G644" i="12"/>
  <c r="J644" i="12"/>
  <c r="K644" i="12"/>
  <c r="L644" i="12"/>
  <c r="M644" i="12"/>
  <c r="N644" i="12"/>
  <c r="O644" i="12"/>
  <c r="P644" i="12"/>
  <c r="H644" i="12" s="1"/>
  <c r="Q644" i="12"/>
  <c r="I644" i="12" s="1"/>
  <c r="R644" i="12"/>
  <c r="S644" i="12"/>
  <c r="T644" i="12"/>
  <c r="U644" i="12"/>
  <c r="V644" i="12"/>
  <c r="W644" i="12"/>
  <c r="X644" i="12"/>
  <c r="Y644" i="12"/>
  <c r="Z644" i="12"/>
  <c r="AA644" i="12"/>
  <c r="AB644" i="12"/>
  <c r="A645" i="12"/>
  <c r="B645" i="12"/>
  <c r="C645" i="12"/>
  <c r="E645" i="12"/>
  <c r="F645" i="12"/>
  <c r="G645" i="12"/>
  <c r="J645" i="12"/>
  <c r="K645" i="12"/>
  <c r="L645" i="12"/>
  <c r="M645" i="12"/>
  <c r="N645" i="12"/>
  <c r="O645" i="12"/>
  <c r="P645" i="12"/>
  <c r="H645" i="12" s="1"/>
  <c r="Q645" i="12"/>
  <c r="I645" i="12" s="1"/>
  <c r="R645" i="12"/>
  <c r="S645" i="12"/>
  <c r="T645" i="12"/>
  <c r="U645" i="12"/>
  <c r="V645" i="12"/>
  <c r="W645" i="12"/>
  <c r="X645" i="12"/>
  <c r="Y645" i="12"/>
  <c r="Z645" i="12"/>
  <c r="AA645" i="12"/>
  <c r="AB645" i="12"/>
  <c r="A646" i="12"/>
  <c r="B646" i="12"/>
  <c r="C646" i="12"/>
  <c r="E646" i="12"/>
  <c r="F646" i="12"/>
  <c r="G646" i="12"/>
  <c r="J646" i="12"/>
  <c r="K646" i="12"/>
  <c r="L646" i="12"/>
  <c r="M646" i="12"/>
  <c r="N646" i="12"/>
  <c r="O646" i="12"/>
  <c r="P646" i="12"/>
  <c r="H646" i="12" s="1"/>
  <c r="Q646" i="12"/>
  <c r="I646" i="12" s="1"/>
  <c r="R646" i="12"/>
  <c r="S646" i="12"/>
  <c r="T646" i="12"/>
  <c r="U646" i="12"/>
  <c r="V646" i="12"/>
  <c r="W646" i="12"/>
  <c r="X646" i="12"/>
  <c r="Y646" i="12"/>
  <c r="Z646" i="12"/>
  <c r="AA646" i="12"/>
  <c r="AB646" i="12"/>
  <c r="A647" i="12"/>
  <c r="B647" i="12"/>
  <c r="C647" i="12"/>
  <c r="E647" i="12"/>
  <c r="F647" i="12"/>
  <c r="G647" i="12"/>
  <c r="J647" i="12"/>
  <c r="K647" i="12"/>
  <c r="L647" i="12"/>
  <c r="M647" i="12"/>
  <c r="N647" i="12"/>
  <c r="O647" i="12"/>
  <c r="P647" i="12"/>
  <c r="H647" i="12" s="1"/>
  <c r="Q647" i="12"/>
  <c r="I647" i="12" s="1"/>
  <c r="R647" i="12"/>
  <c r="S647" i="12"/>
  <c r="T647" i="12"/>
  <c r="U647" i="12"/>
  <c r="V647" i="12"/>
  <c r="W647" i="12"/>
  <c r="X647" i="12"/>
  <c r="Y647" i="12"/>
  <c r="Z647" i="12"/>
  <c r="AA647" i="12"/>
  <c r="AB647" i="12"/>
  <c r="A648" i="12"/>
  <c r="B648" i="12"/>
  <c r="C648" i="12"/>
  <c r="E648" i="12"/>
  <c r="F648" i="12"/>
  <c r="G648" i="12"/>
  <c r="J648" i="12"/>
  <c r="K648" i="12"/>
  <c r="L648" i="12"/>
  <c r="M648" i="12"/>
  <c r="N648" i="12"/>
  <c r="O648" i="12"/>
  <c r="P648" i="12"/>
  <c r="H648" i="12" s="1"/>
  <c r="Q648" i="12"/>
  <c r="I648" i="12" s="1"/>
  <c r="R648" i="12"/>
  <c r="S648" i="12"/>
  <c r="T648" i="12"/>
  <c r="U648" i="12"/>
  <c r="V648" i="12"/>
  <c r="W648" i="12"/>
  <c r="X648" i="12"/>
  <c r="Y648" i="12"/>
  <c r="Z648" i="12"/>
  <c r="AA648" i="12"/>
  <c r="AB648" i="12"/>
  <c r="A649" i="12"/>
  <c r="B649" i="12"/>
  <c r="C649" i="12"/>
  <c r="E649" i="12"/>
  <c r="F649" i="12"/>
  <c r="G649" i="12"/>
  <c r="J649" i="12"/>
  <c r="K649" i="12"/>
  <c r="L649" i="12"/>
  <c r="M649" i="12"/>
  <c r="N649" i="12"/>
  <c r="O649" i="12"/>
  <c r="P649" i="12"/>
  <c r="H649" i="12" s="1"/>
  <c r="Q649" i="12"/>
  <c r="I649" i="12" s="1"/>
  <c r="R649" i="12"/>
  <c r="S649" i="12"/>
  <c r="T649" i="12"/>
  <c r="U649" i="12"/>
  <c r="V649" i="12"/>
  <c r="W649" i="12"/>
  <c r="X649" i="12"/>
  <c r="Y649" i="12"/>
  <c r="Z649" i="12"/>
  <c r="AA649" i="12"/>
  <c r="AB649" i="12"/>
  <c r="A650" i="12"/>
  <c r="B650" i="12"/>
  <c r="C650" i="12"/>
  <c r="E650" i="12"/>
  <c r="F650" i="12"/>
  <c r="G650" i="12"/>
  <c r="J650" i="12"/>
  <c r="K650" i="12"/>
  <c r="L650" i="12"/>
  <c r="M650" i="12"/>
  <c r="N650" i="12"/>
  <c r="O650" i="12"/>
  <c r="P650" i="12"/>
  <c r="H650" i="12" s="1"/>
  <c r="Q650" i="12"/>
  <c r="I650" i="12" s="1"/>
  <c r="R650" i="12"/>
  <c r="S650" i="12"/>
  <c r="T650" i="12"/>
  <c r="U650" i="12"/>
  <c r="V650" i="12"/>
  <c r="W650" i="12"/>
  <c r="X650" i="12"/>
  <c r="Y650" i="12"/>
  <c r="Z650" i="12"/>
  <c r="AA650" i="12"/>
  <c r="AB650" i="12"/>
  <c r="A651" i="12"/>
  <c r="B651" i="12"/>
  <c r="C651" i="12"/>
  <c r="E651" i="12"/>
  <c r="F651" i="12"/>
  <c r="G651" i="12"/>
  <c r="J651" i="12"/>
  <c r="K651" i="12"/>
  <c r="L651" i="12"/>
  <c r="M651" i="12"/>
  <c r="N651" i="12"/>
  <c r="O651" i="12"/>
  <c r="P651" i="12"/>
  <c r="H651" i="12" s="1"/>
  <c r="Q651" i="12"/>
  <c r="I651" i="12" s="1"/>
  <c r="R651" i="12"/>
  <c r="S651" i="12"/>
  <c r="T651" i="12"/>
  <c r="U651" i="12"/>
  <c r="V651" i="12"/>
  <c r="W651" i="12"/>
  <c r="X651" i="12"/>
  <c r="Y651" i="12"/>
  <c r="Z651" i="12"/>
  <c r="AA651" i="12"/>
  <c r="AB651" i="12"/>
  <c r="A652" i="12"/>
  <c r="B652" i="12"/>
  <c r="C652" i="12"/>
  <c r="E652" i="12"/>
  <c r="F652" i="12"/>
  <c r="G652" i="12"/>
  <c r="J652" i="12"/>
  <c r="K652" i="12"/>
  <c r="L652" i="12"/>
  <c r="M652" i="12"/>
  <c r="N652" i="12"/>
  <c r="O652" i="12"/>
  <c r="P652" i="12"/>
  <c r="H652" i="12" s="1"/>
  <c r="Q652" i="12"/>
  <c r="I652" i="12" s="1"/>
  <c r="R652" i="12"/>
  <c r="S652" i="12"/>
  <c r="T652" i="12"/>
  <c r="U652" i="12"/>
  <c r="V652" i="12"/>
  <c r="W652" i="12"/>
  <c r="X652" i="12"/>
  <c r="Y652" i="12"/>
  <c r="Z652" i="12"/>
  <c r="AA652" i="12"/>
  <c r="AB652" i="12"/>
  <c r="A653" i="12"/>
  <c r="B653" i="12"/>
  <c r="C653" i="12"/>
  <c r="E653" i="12"/>
  <c r="F653" i="12"/>
  <c r="G653" i="12"/>
  <c r="J653" i="12"/>
  <c r="K653" i="12"/>
  <c r="L653" i="12"/>
  <c r="M653" i="12"/>
  <c r="N653" i="12"/>
  <c r="O653" i="12"/>
  <c r="P653" i="12"/>
  <c r="H653" i="12" s="1"/>
  <c r="Q653" i="12"/>
  <c r="I653" i="12" s="1"/>
  <c r="R653" i="12"/>
  <c r="S653" i="12"/>
  <c r="T653" i="12"/>
  <c r="U653" i="12"/>
  <c r="V653" i="12"/>
  <c r="W653" i="12"/>
  <c r="X653" i="12"/>
  <c r="Y653" i="12"/>
  <c r="Z653" i="12"/>
  <c r="AA653" i="12"/>
  <c r="AB653" i="12"/>
  <c r="A654" i="12"/>
  <c r="B654" i="12"/>
  <c r="C654" i="12"/>
  <c r="E654" i="12"/>
  <c r="F654" i="12"/>
  <c r="G654" i="12"/>
  <c r="J654" i="12"/>
  <c r="K654" i="12"/>
  <c r="L654" i="12"/>
  <c r="M654" i="12"/>
  <c r="N654" i="12"/>
  <c r="O654" i="12"/>
  <c r="P654" i="12"/>
  <c r="H654" i="12" s="1"/>
  <c r="Q654" i="12"/>
  <c r="I654" i="12" s="1"/>
  <c r="R654" i="12"/>
  <c r="S654" i="12"/>
  <c r="T654" i="12"/>
  <c r="U654" i="12"/>
  <c r="V654" i="12"/>
  <c r="W654" i="12"/>
  <c r="X654" i="12"/>
  <c r="Y654" i="12"/>
  <c r="Z654" i="12"/>
  <c r="AA654" i="12"/>
  <c r="AB654" i="12"/>
  <c r="A655" i="12"/>
  <c r="B655" i="12"/>
  <c r="C655" i="12"/>
  <c r="E655" i="12"/>
  <c r="F655" i="12"/>
  <c r="G655" i="12"/>
  <c r="J655" i="12"/>
  <c r="K655" i="12"/>
  <c r="L655" i="12"/>
  <c r="M655" i="12"/>
  <c r="N655" i="12"/>
  <c r="O655" i="12"/>
  <c r="P655" i="12"/>
  <c r="H655" i="12" s="1"/>
  <c r="Q655" i="12"/>
  <c r="I655" i="12" s="1"/>
  <c r="R655" i="12"/>
  <c r="S655" i="12"/>
  <c r="T655" i="12"/>
  <c r="U655" i="12"/>
  <c r="V655" i="12"/>
  <c r="W655" i="12"/>
  <c r="X655" i="12"/>
  <c r="Y655" i="12"/>
  <c r="Z655" i="12"/>
  <c r="AA655" i="12"/>
  <c r="AB655" i="12"/>
  <c r="A656" i="12"/>
  <c r="B656" i="12"/>
  <c r="C656" i="12"/>
  <c r="E656" i="12"/>
  <c r="F656" i="12"/>
  <c r="G656" i="12"/>
  <c r="J656" i="12"/>
  <c r="K656" i="12"/>
  <c r="L656" i="12"/>
  <c r="M656" i="12"/>
  <c r="N656" i="12"/>
  <c r="O656" i="12"/>
  <c r="P656" i="12"/>
  <c r="H656" i="12" s="1"/>
  <c r="Q656" i="12"/>
  <c r="I656" i="12" s="1"/>
  <c r="R656" i="12"/>
  <c r="S656" i="12"/>
  <c r="T656" i="12"/>
  <c r="U656" i="12"/>
  <c r="V656" i="12"/>
  <c r="W656" i="12"/>
  <c r="X656" i="12"/>
  <c r="Y656" i="12"/>
  <c r="Z656" i="12"/>
  <c r="AA656" i="12"/>
  <c r="AB656" i="12"/>
  <c r="A657" i="12"/>
  <c r="B657" i="12"/>
  <c r="C657" i="12"/>
  <c r="E657" i="12"/>
  <c r="F657" i="12"/>
  <c r="G657" i="12"/>
  <c r="J657" i="12"/>
  <c r="K657" i="12"/>
  <c r="L657" i="12"/>
  <c r="M657" i="12"/>
  <c r="N657" i="12"/>
  <c r="O657" i="12"/>
  <c r="P657" i="12"/>
  <c r="H657" i="12" s="1"/>
  <c r="Q657" i="12"/>
  <c r="I657" i="12" s="1"/>
  <c r="R657" i="12"/>
  <c r="S657" i="12"/>
  <c r="T657" i="12"/>
  <c r="U657" i="12"/>
  <c r="V657" i="12"/>
  <c r="W657" i="12"/>
  <c r="X657" i="12"/>
  <c r="Y657" i="12"/>
  <c r="Z657" i="12"/>
  <c r="AA657" i="12"/>
  <c r="AB657" i="12"/>
  <c r="A658" i="12"/>
  <c r="B658" i="12"/>
  <c r="C658" i="12"/>
  <c r="E658" i="12"/>
  <c r="F658" i="12"/>
  <c r="G658" i="12"/>
  <c r="J658" i="12"/>
  <c r="K658" i="12"/>
  <c r="L658" i="12"/>
  <c r="M658" i="12"/>
  <c r="N658" i="12"/>
  <c r="O658" i="12"/>
  <c r="P658" i="12"/>
  <c r="H658" i="12" s="1"/>
  <c r="Q658" i="12"/>
  <c r="I658" i="12" s="1"/>
  <c r="R658" i="12"/>
  <c r="S658" i="12"/>
  <c r="T658" i="12"/>
  <c r="U658" i="12"/>
  <c r="V658" i="12"/>
  <c r="W658" i="12"/>
  <c r="X658" i="12"/>
  <c r="Y658" i="12"/>
  <c r="Z658" i="12"/>
  <c r="AA658" i="12"/>
  <c r="AB658" i="12"/>
  <c r="A659" i="12"/>
  <c r="B659" i="12"/>
  <c r="C659" i="12"/>
  <c r="E659" i="12"/>
  <c r="F659" i="12"/>
  <c r="G659" i="12"/>
  <c r="J659" i="12"/>
  <c r="K659" i="12"/>
  <c r="L659" i="12"/>
  <c r="M659" i="12"/>
  <c r="N659" i="12"/>
  <c r="O659" i="12"/>
  <c r="P659" i="12"/>
  <c r="H659" i="12" s="1"/>
  <c r="Q659" i="12"/>
  <c r="I659" i="12" s="1"/>
  <c r="R659" i="12"/>
  <c r="S659" i="12"/>
  <c r="T659" i="12"/>
  <c r="U659" i="12"/>
  <c r="V659" i="12"/>
  <c r="W659" i="12"/>
  <c r="X659" i="12"/>
  <c r="Y659" i="12"/>
  <c r="Z659" i="12"/>
  <c r="AA659" i="12"/>
  <c r="AB659" i="12"/>
  <c r="A660" i="12"/>
  <c r="B660" i="12"/>
  <c r="C660" i="12"/>
  <c r="E660" i="12"/>
  <c r="F660" i="12"/>
  <c r="G660" i="12"/>
  <c r="J660" i="12"/>
  <c r="K660" i="12"/>
  <c r="L660" i="12"/>
  <c r="M660" i="12"/>
  <c r="N660" i="12"/>
  <c r="O660" i="12"/>
  <c r="P660" i="12"/>
  <c r="H660" i="12" s="1"/>
  <c r="Q660" i="12"/>
  <c r="I660" i="12" s="1"/>
  <c r="R660" i="12"/>
  <c r="S660" i="12"/>
  <c r="T660" i="12"/>
  <c r="U660" i="12"/>
  <c r="V660" i="12"/>
  <c r="W660" i="12"/>
  <c r="X660" i="12"/>
  <c r="Y660" i="12"/>
  <c r="Z660" i="12"/>
  <c r="AA660" i="12"/>
  <c r="AB660" i="12"/>
  <c r="A661" i="12"/>
  <c r="B661" i="12"/>
  <c r="C661" i="12"/>
  <c r="E661" i="12"/>
  <c r="F661" i="12"/>
  <c r="G661" i="12"/>
  <c r="J661" i="12"/>
  <c r="K661" i="12"/>
  <c r="L661" i="12"/>
  <c r="M661" i="12"/>
  <c r="N661" i="12"/>
  <c r="O661" i="12"/>
  <c r="P661" i="12"/>
  <c r="H661" i="12" s="1"/>
  <c r="Q661" i="12"/>
  <c r="I661" i="12" s="1"/>
  <c r="R661" i="12"/>
  <c r="S661" i="12"/>
  <c r="T661" i="12"/>
  <c r="U661" i="12"/>
  <c r="V661" i="12"/>
  <c r="W661" i="12"/>
  <c r="X661" i="12"/>
  <c r="Y661" i="12"/>
  <c r="Z661" i="12"/>
  <c r="AA661" i="12"/>
  <c r="AB661" i="12"/>
  <c r="A664" i="12"/>
  <c r="B664" i="12"/>
  <c r="C664" i="12"/>
  <c r="E664" i="12"/>
  <c r="F664" i="12"/>
  <c r="G664" i="12"/>
  <c r="J664" i="12"/>
  <c r="K664" i="12"/>
  <c r="L664" i="12"/>
  <c r="M664" i="12"/>
  <c r="N664" i="12"/>
  <c r="O664" i="12"/>
  <c r="P664" i="12"/>
  <c r="H664" i="12" s="1"/>
  <c r="Q664" i="12"/>
  <c r="I664" i="12" s="1"/>
  <c r="R664" i="12"/>
  <c r="S664" i="12"/>
  <c r="T664" i="12"/>
  <c r="U664" i="12"/>
  <c r="V664" i="12"/>
  <c r="W664" i="12"/>
  <c r="X664" i="12"/>
  <c r="Y664" i="12"/>
  <c r="Z664" i="12"/>
  <c r="AA664" i="12"/>
  <c r="AB664" i="12"/>
  <c r="A665" i="12"/>
  <c r="B665" i="12"/>
  <c r="C665" i="12"/>
  <c r="E665" i="12"/>
  <c r="F665" i="12"/>
  <c r="G665" i="12"/>
  <c r="J665" i="12"/>
  <c r="K665" i="12"/>
  <c r="L665" i="12"/>
  <c r="M665" i="12"/>
  <c r="N665" i="12"/>
  <c r="O665" i="12"/>
  <c r="P665" i="12"/>
  <c r="H665" i="12" s="1"/>
  <c r="Q665" i="12"/>
  <c r="I665" i="12" s="1"/>
  <c r="R665" i="12"/>
  <c r="S665" i="12"/>
  <c r="T665" i="12"/>
  <c r="U665" i="12"/>
  <c r="V665" i="12"/>
  <c r="W665" i="12"/>
  <c r="X665" i="12"/>
  <c r="Y665" i="12"/>
  <c r="Z665" i="12"/>
  <c r="AA665" i="12"/>
  <c r="AB665" i="12"/>
  <c r="A666" i="12"/>
  <c r="B666" i="12"/>
  <c r="C666" i="12"/>
  <c r="E666" i="12"/>
  <c r="F666" i="12"/>
  <c r="G666" i="12"/>
  <c r="J666" i="12"/>
  <c r="K666" i="12"/>
  <c r="L666" i="12"/>
  <c r="M666" i="12"/>
  <c r="N666" i="12"/>
  <c r="O666" i="12"/>
  <c r="P666" i="12"/>
  <c r="H666" i="12" s="1"/>
  <c r="Q666" i="12"/>
  <c r="I666" i="12" s="1"/>
  <c r="R666" i="12"/>
  <c r="S666" i="12"/>
  <c r="T666" i="12"/>
  <c r="U666" i="12"/>
  <c r="V666" i="12"/>
  <c r="W666" i="12"/>
  <c r="X666" i="12"/>
  <c r="Y666" i="12"/>
  <c r="Z666" i="12"/>
  <c r="AA666" i="12"/>
  <c r="AB666" i="12"/>
  <c r="A667" i="12"/>
  <c r="B667" i="12"/>
  <c r="C667" i="12"/>
  <c r="E667" i="12"/>
  <c r="F667" i="12"/>
  <c r="G667" i="12"/>
  <c r="J667" i="12"/>
  <c r="K667" i="12"/>
  <c r="L667" i="12"/>
  <c r="M667" i="12"/>
  <c r="N667" i="12"/>
  <c r="O667" i="12"/>
  <c r="P667" i="12"/>
  <c r="H667" i="12" s="1"/>
  <c r="Q667" i="12"/>
  <c r="I667" i="12" s="1"/>
  <c r="R667" i="12"/>
  <c r="S667" i="12"/>
  <c r="T667" i="12"/>
  <c r="U667" i="12"/>
  <c r="V667" i="12"/>
  <c r="W667" i="12"/>
  <c r="X667" i="12"/>
  <c r="Y667" i="12"/>
  <c r="Z667" i="12"/>
  <c r="AA667" i="12"/>
  <c r="AB667" i="12"/>
  <c r="A668" i="12"/>
  <c r="B668" i="12"/>
  <c r="C668" i="12"/>
  <c r="E668" i="12"/>
  <c r="F668" i="12"/>
  <c r="G668" i="12"/>
  <c r="J668" i="12"/>
  <c r="K668" i="12"/>
  <c r="L668" i="12"/>
  <c r="M668" i="12"/>
  <c r="N668" i="12"/>
  <c r="O668" i="12"/>
  <c r="P668" i="12"/>
  <c r="H668" i="12" s="1"/>
  <c r="Q668" i="12"/>
  <c r="I668" i="12" s="1"/>
  <c r="R668" i="12"/>
  <c r="S668" i="12"/>
  <c r="T668" i="12"/>
  <c r="U668" i="12"/>
  <c r="V668" i="12"/>
  <c r="W668" i="12"/>
  <c r="X668" i="12"/>
  <c r="Y668" i="12"/>
  <c r="Z668" i="12"/>
  <c r="AA668" i="12"/>
  <c r="AB668" i="12"/>
  <c r="A669" i="12"/>
  <c r="B669" i="12"/>
  <c r="C669" i="12"/>
  <c r="E669" i="12"/>
  <c r="F669" i="12"/>
  <c r="G669" i="12"/>
  <c r="J669" i="12"/>
  <c r="K669" i="12"/>
  <c r="L669" i="12"/>
  <c r="M669" i="12"/>
  <c r="N669" i="12"/>
  <c r="O669" i="12"/>
  <c r="P669" i="12"/>
  <c r="H669" i="12" s="1"/>
  <c r="Q669" i="12"/>
  <c r="I669" i="12" s="1"/>
  <c r="R669" i="12"/>
  <c r="S669" i="12"/>
  <c r="T669" i="12"/>
  <c r="U669" i="12"/>
  <c r="V669" i="12"/>
  <c r="W669" i="12"/>
  <c r="X669" i="12"/>
  <c r="Y669" i="12"/>
  <c r="Z669" i="12"/>
  <c r="AA669" i="12"/>
  <c r="AB669" i="12"/>
  <c r="A670" i="12"/>
  <c r="B670" i="12"/>
  <c r="C670" i="12"/>
  <c r="E670" i="12"/>
  <c r="F670" i="12"/>
  <c r="G670" i="12"/>
  <c r="J670" i="12"/>
  <c r="K670" i="12"/>
  <c r="L670" i="12"/>
  <c r="M670" i="12"/>
  <c r="N670" i="12"/>
  <c r="O670" i="12"/>
  <c r="P670" i="12"/>
  <c r="H670" i="12" s="1"/>
  <c r="Q670" i="12"/>
  <c r="I670" i="12" s="1"/>
  <c r="R670" i="12"/>
  <c r="S670" i="12"/>
  <c r="T670" i="12"/>
  <c r="U670" i="12"/>
  <c r="V670" i="12"/>
  <c r="W670" i="12"/>
  <c r="X670" i="12"/>
  <c r="Y670" i="12"/>
  <c r="Z670" i="12"/>
  <c r="AA670" i="12"/>
  <c r="AB670" i="12"/>
  <c r="A671" i="12"/>
  <c r="B671" i="12"/>
  <c r="C671" i="12"/>
  <c r="E671" i="12"/>
  <c r="F671" i="12"/>
  <c r="G671" i="12"/>
  <c r="J671" i="12"/>
  <c r="K671" i="12"/>
  <c r="L671" i="12"/>
  <c r="M671" i="12"/>
  <c r="N671" i="12"/>
  <c r="O671" i="12"/>
  <c r="P671" i="12"/>
  <c r="H671" i="12" s="1"/>
  <c r="Q671" i="12"/>
  <c r="I671" i="12" s="1"/>
  <c r="R671" i="12"/>
  <c r="S671" i="12"/>
  <c r="T671" i="12"/>
  <c r="U671" i="12"/>
  <c r="V671" i="12"/>
  <c r="W671" i="12"/>
  <c r="X671" i="12"/>
  <c r="Y671" i="12"/>
  <c r="Z671" i="12"/>
  <c r="AA671" i="12"/>
  <c r="AB671" i="12"/>
  <c r="A672" i="12"/>
  <c r="B672" i="12"/>
  <c r="C672" i="12"/>
  <c r="E672" i="12"/>
  <c r="F672" i="12"/>
  <c r="G672" i="12"/>
  <c r="J672" i="12"/>
  <c r="K672" i="12"/>
  <c r="L672" i="12"/>
  <c r="M672" i="12"/>
  <c r="N672" i="12"/>
  <c r="O672" i="12"/>
  <c r="P672" i="12"/>
  <c r="H672" i="12" s="1"/>
  <c r="Q672" i="12"/>
  <c r="I672" i="12" s="1"/>
  <c r="R672" i="12"/>
  <c r="S672" i="12"/>
  <c r="T672" i="12"/>
  <c r="U672" i="12"/>
  <c r="V672" i="12"/>
  <c r="W672" i="12"/>
  <c r="X672" i="12"/>
  <c r="Y672" i="12"/>
  <c r="Z672" i="12"/>
  <c r="AA672" i="12"/>
  <c r="AB672" i="12"/>
  <c r="A673" i="12"/>
  <c r="B673" i="12"/>
  <c r="C673" i="12"/>
  <c r="E673" i="12"/>
  <c r="F673" i="12"/>
  <c r="G673" i="12"/>
  <c r="J673" i="12"/>
  <c r="K673" i="12"/>
  <c r="L673" i="12"/>
  <c r="M673" i="12"/>
  <c r="N673" i="12"/>
  <c r="O673" i="12"/>
  <c r="P673" i="12"/>
  <c r="H673" i="12" s="1"/>
  <c r="Q673" i="12"/>
  <c r="I673" i="12" s="1"/>
  <c r="R673" i="12"/>
  <c r="S673" i="12"/>
  <c r="T673" i="12"/>
  <c r="U673" i="12"/>
  <c r="V673" i="12"/>
  <c r="W673" i="12"/>
  <c r="X673" i="12"/>
  <c r="Y673" i="12"/>
  <c r="Z673" i="12"/>
  <c r="AA673" i="12"/>
  <c r="AB673" i="12"/>
  <c r="A674" i="12"/>
  <c r="B674" i="12"/>
  <c r="C674" i="12"/>
  <c r="E674" i="12"/>
  <c r="F674" i="12"/>
  <c r="G674" i="12"/>
  <c r="J674" i="12"/>
  <c r="K674" i="12"/>
  <c r="L674" i="12"/>
  <c r="M674" i="12"/>
  <c r="N674" i="12"/>
  <c r="O674" i="12"/>
  <c r="P674" i="12"/>
  <c r="H674" i="12" s="1"/>
  <c r="Q674" i="12"/>
  <c r="I674" i="12" s="1"/>
  <c r="R674" i="12"/>
  <c r="S674" i="12"/>
  <c r="T674" i="12"/>
  <c r="U674" i="12"/>
  <c r="V674" i="12"/>
  <c r="W674" i="12"/>
  <c r="X674" i="12"/>
  <c r="Y674" i="12"/>
  <c r="Z674" i="12"/>
  <c r="AA674" i="12"/>
  <c r="AB674" i="12"/>
  <c r="A675" i="12"/>
  <c r="B675" i="12"/>
  <c r="C675" i="12"/>
  <c r="E675" i="12"/>
  <c r="F675" i="12"/>
  <c r="G675" i="12"/>
  <c r="J675" i="12"/>
  <c r="K675" i="12"/>
  <c r="L675" i="12"/>
  <c r="M675" i="12"/>
  <c r="N675" i="12"/>
  <c r="O675" i="12"/>
  <c r="P675" i="12"/>
  <c r="H675" i="12" s="1"/>
  <c r="Q675" i="12"/>
  <c r="I675" i="12" s="1"/>
  <c r="R675" i="12"/>
  <c r="S675" i="12"/>
  <c r="T675" i="12"/>
  <c r="U675" i="12"/>
  <c r="V675" i="12"/>
  <c r="W675" i="12"/>
  <c r="X675" i="12"/>
  <c r="Y675" i="12"/>
  <c r="Z675" i="12"/>
  <c r="AA675" i="12"/>
  <c r="AB675" i="12"/>
  <c r="A676" i="12"/>
  <c r="B676" i="12"/>
  <c r="C676" i="12"/>
  <c r="E676" i="12"/>
  <c r="F676" i="12"/>
  <c r="G676" i="12"/>
  <c r="J676" i="12"/>
  <c r="K676" i="12"/>
  <c r="L676" i="12"/>
  <c r="M676" i="12"/>
  <c r="N676" i="12"/>
  <c r="O676" i="12"/>
  <c r="P676" i="12"/>
  <c r="H676" i="12" s="1"/>
  <c r="Q676" i="12"/>
  <c r="I676" i="12" s="1"/>
  <c r="R676" i="12"/>
  <c r="S676" i="12"/>
  <c r="T676" i="12"/>
  <c r="U676" i="12"/>
  <c r="V676" i="12"/>
  <c r="W676" i="12"/>
  <c r="X676" i="12"/>
  <c r="Y676" i="12"/>
  <c r="Z676" i="12"/>
  <c r="AA676" i="12"/>
  <c r="AB676" i="12"/>
  <c r="A677" i="12"/>
  <c r="B677" i="12"/>
  <c r="C677" i="12"/>
  <c r="E677" i="12"/>
  <c r="F677" i="12"/>
  <c r="G677" i="12"/>
  <c r="J677" i="12"/>
  <c r="K677" i="12"/>
  <c r="L677" i="12"/>
  <c r="M677" i="12"/>
  <c r="N677" i="12"/>
  <c r="O677" i="12"/>
  <c r="P677" i="12"/>
  <c r="H677" i="12" s="1"/>
  <c r="Q677" i="12"/>
  <c r="I677" i="12" s="1"/>
  <c r="R677" i="12"/>
  <c r="S677" i="12"/>
  <c r="T677" i="12"/>
  <c r="U677" i="12"/>
  <c r="V677" i="12"/>
  <c r="W677" i="12"/>
  <c r="X677" i="12"/>
  <c r="Y677" i="12"/>
  <c r="Z677" i="12"/>
  <c r="AA677" i="12"/>
  <c r="AB677" i="12"/>
  <c r="A678" i="12"/>
  <c r="B678" i="12"/>
  <c r="C678" i="12"/>
  <c r="E678" i="12"/>
  <c r="F678" i="12"/>
  <c r="G678" i="12"/>
  <c r="J678" i="12"/>
  <c r="K678" i="12"/>
  <c r="L678" i="12"/>
  <c r="M678" i="12"/>
  <c r="N678" i="12"/>
  <c r="O678" i="12"/>
  <c r="P678" i="12"/>
  <c r="H678" i="12" s="1"/>
  <c r="Q678" i="12"/>
  <c r="I678" i="12" s="1"/>
  <c r="R678" i="12"/>
  <c r="S678" i="12"/>
  <c r="T678" i="12"/>
  <c r="U678" i="12"/>
  <c r="V678" i="12"/>
  <c r="W678" i="12"/>
  <c r="X678" i="12"/>
  <c r="Y678" i="12"/>
  <c r="Z678" i="12"/>
  <c r="AA678" i="12"/>
  <c r="AB678" i="12"/>
  <c r="A679" i="12"/>
  <c r="B679" i="12"/>
  <c r="C679" i="12"/>
  <c r="E679" i="12"/>
  <c r="F679" i="12"/>
  <c r="G679" i="12"/>
  <c r="J679" i="12"/>
  <c r="K679" i="12"/>
  <c r="L679" i="12"/>
  <c r="M679" i="12"/>
  <c r="N679" i="12"/>
  <c r="O679" i="12"/>
  <c r="P679" i="12"/>
  <c r="H679" i="12" s="1"/>
  <c r="Q679" i="12"/>
  <c r="I679" i="12" s="1"/>
  <c r="R679" i="12"/>
  <c r="S679" i="12"/>
  <c r="T679" i="12"/>
  <c r="U679" i="12"/>
  <c r="V679" i="12"/>
  <c r="W679" i="12"/>
  <c r="X679" i="12"/>
  <c r="Y679" i="12"/>
  <c r="Z679" i="12"/>
  <c r="AA679" i="12"/>
  <c r="AB679" i="12"/>
  <c r="A680" i="12"/>
  <c r="B680" i="12"/>
  <c r="C680" i="12"/>
  <c r="E680" i="12"/>
  <c r="F680" i="12"/>
  <c r="G680" i="12"/>
  <c r="J680" i="12"/>
  <c r="K680" i="12"/>
  <c r="L680" i="12"/>
  <c r="M680" i="12"/>
  <c r="N680" i="12"/>
  <c r="O680" i="12"/>
  <c r="P680" i="12"/>
  <c r="H680" i="12" s="1"/>
  <c r="Q680" i="12"/>
  <c r="I680" i="12" s="1"/>
  <c r="R680" i="12"/>
  <c r="S680" i="12"/>
  <c r="T680" i="12"/>
  <c r="U680" i="12"/>
  <c r="V680" i="12"/>
  <c r="W680" i="12"/>
  <c r="X680" i="12"/>
  <c r="Y680" i="12"/>
  <c r="Z680" i="12"/>
  <c r="AA680" i="12"/>
  <c r="AB680" i="12"/>
  <c r="A681" i="12"/>
  <c r="B681" i="12"/>
  <c r="C681" i="12"/>
  <c r="E681" i="12"/>
  <c r="F681" i="12"/>
  <c r="G681" i="12"/>
  <c r="J681" i="12"/>
  <c r="K681" i="12"/>
  <c r="L681" i="12"/>
  <c r="M681" i="12"/>
  <c r="N681" i="12"/>
  <c r="O681" i="12"/>
  <c r="P681" i="12"/>
  <c r="H681" i="12" s="1"/>
  <c r="Q681" i="12"/>
  <c r="I681" i="12" s="1"/>
  <c r="R681" i="12"/>
  <c r="S681" i="12"/>
  <c r="T681" i="12"/>
  <c r="U681" i="12"/>
  <c r="V681" i="12"/>
  <c r="W681" i="12"/>
  <c r="X681" i="12"/>
  <c r="Y681" i="12"/>
  <c r="Z681" i="12"/>
  <c r="AA681" i="12"/>
  <c r="AB681" i="12"/>
  <c r="A682" i="12"/>
  <c r="B682" i="12"/>
  <c r="C682" i="12"/>
  <c r="E682" i="12"/>
  <c r="F682" i="12"/>
  <c r="G682" i="12"/>
  <c r="J682" i="12"/>
  <c r="K682" i="12"/>
  <c r="L682" i="12"/>
  <c r="M682" i="12"/>
  <c r="N682" i="12"/>
  <c r="O682" i="12"/>
  <c r="P682" i="12"/>
  <c r="H682" i="12" s="1"/>
  <c r="Q682" i="12"/>
  <c r="I682" i="12" s="1"/>
  <c r="R682" i="12"/>
  <c r="S682" i="12"/>
  <c r="T682" i="12"/>
  <c r="U682" i="12"/>
  <c r="V682" i="12"/>
  <c r="W682" i="12"/>
  <c r="X682" i="12"/>
  <c r="Y682" i="12"/>
  <c r="Z682" i="12"/>
  <c r="AA682" i="12"/>
  <c r="AB682" i="12"/>
  <c r="A683" i="12"/>
  <c r="B683" i="12"/>
  <c r="C683" i="12"/>
  <c r="E683" i="12"/>
  <c r="F683" i="12"/>
  <c r="G683" i="12"/>
  <c r="J683" i="12"/>
  <c r="K683" i="12"/>
  <c r="L683" i="12"/>
  <c r="M683" i="12"/>
  <c r="N683" i="12"/>
  <c r="O683" i="12"/>
  <c r="P683" i="12"/>
  <c r="H683" i="12" s="1"/>
  <c r="Q683" i="12"/>
  <c r="I683" i="12" s="1"/>
  <c r="R683" i="12"/>
  <c r="S683" i="12"/>
  <c r="T683" i="12"/>
  <c r="U683" i="12"/>
  <c r="V683" i="12"/>
  <c r="W683" i="12"/>
  <c r="X683" i="12"/>
  <c r="Y683" i="12"/>
  <c r="Z683" i="12"/>
  <c r="AA683" i="12"/>
  <c r="AB683" i="12"/>
  <c r="A684" i="12"/>
  <c r="B684" i="12"/>
  <c r="C684" i="12"/>
  <c r="E684" i="12"/>
  <c r="F684" i="12"/>
  <c r="G684" i="12"/>
  <c r="J684" i="12"/>
  <c r="K684" i="12"/>
  <c r="L684" i="12"/>
  <c r="M684" i="12"/>
  <c r="N684" i="12"/>
  <c r="O684" i="12"/>
  <c r="P684" i="12"/>
  <c r="H684" i="12" s="1"/>
  <c r="Q684" i="12"/>
  <c r="I684" i="12" s="1"/>
  <c r="R684" i="12"/>
  <c r="S684" i="12"/>
  <c r="T684" i="12"/>
  <c r="U684" i="12"/>
  <c r="V684" i="12"/>
  <c r="W684" i="12"/>
  <c r="X684" i="12"/>
  <c r="Y684" i="12"/>
  <c r="Z684" i="12"/>
  <c r="AA684" i="12"/>
  <c r="AB684" i="12"/>
  <c r="A685" i="12"/>
  <c r="B685" i="12"/>
  <c r="C685" i="12"/>
  <c r="E685" i="12"/>
  <c r="F685" i="12"/>
  <c r="G685" i="12"/>
  <c r="J685" i="12"/>
  <c r="K685" i="12"/>
  <c r="L685" i="12"/>
  <c r="M685" i="12"/>
  <c r="N685" i="12"/>
  <c r="O685" i="12"/>
  <c r="P685" i="12"/>
  <c r="H685" i="12" s="1"/>
  <c r="Q685" i="12"/>
  <c r="I685" i="12" s="1"/>
  <c r="R685" i="12"/>
  <c r="S685" i="12"/>
  <c r="T685" i="12"/>
  <c r="U685" i="12"/>
  <c r="V685" i="12"/>
  <c r="W685" i="12"/>
  <c r="X685" i="12"/>
  <c r="Y685" i="12"/>
  <c r="Z685" i="12"/>
  <c r="AA685" i="12"/>
  <c r="AB685" i="12"/>
  <c r="A686" i="12"/>
  <c r="B686" i="12"/>
  <c r="C686" i="12"/>
  <c r="E686" i="12"/>
  <c r="F686" i="12"/>
  <c r="G686" i="12"/>
  <c r="J686" i="12"/>
  <c r="K686" i="12"/>
  <c r="L686" i="12"/>
  <c r="M686" i="12"/>
  <c r="N686" i="12"/>
  <c r="O686" i="12"/>
  <c r="P686" i="12"/>
  <c r="H686" i="12" s="1"/>
  <c r="Q686" i="12"/>
  <c r="I686" i="12" s="1"/>
  <c r="R686" i="12"/>
  <c r="S686" i="12"/>
  <c r="T686" i="12"/>
  <c r="U686" i="12"/>
  <c r="V686" i="12"/>
  <c r="W686" i="12"/>
  <c r="X686" i="12"/>
  <c r="Y686" i="12"/>
  <c r="Z686" i="12"/>
  <c r="AA686" i="12"/>
  <c r="AB686" i="12"/>
  <c r="A687" i="12"/>
  <c r="B687" i="12"/>
  <c r="C687" i="12"/>
  <c r="E687" i="12"/>
  <c r="F687" i="12"/>
  <c r="G687" i="12"/>
  <c r="J687" i="12"/>
  <c r="K687" i="12"/>
  <c r="L687" i="12"/>
  <c r="M687" i="12"/>
  <c r="N687" i="12"/>
  <c r="O687" i="12"/>
  <c r="P687" i="12"/>
  <c r="H687" i="12" s="1"/>
  <c r="Q687" i="12"/>
  <c r="I687" i="12" s="1"/>
  <c r="R687" i="12"/>
  <c r="S687" i="12"/>
  <c r="T687" i="12"/>
  <c r="U687" i="12"/>
  <c r="V687" i="12"/>
  <c r="W687" i="12"/>
  <c r="X687" i="12"/>
  <c r="Y687" i="12"/>
  <c r="Z687" i="12"/>
  <c r="AA687" i="12"/>
  <c r="AB687" i="12"/>
  <c r="A688" i="12"/>
  <c r="B688" i="12"/>
  <c r="C688" i="12"/>
  <c r="E688" i="12"/>
  <c r="F688" i="12"/>
  <c r="G688" i="12"/>
  <c r="J688" i="12"/>
  <c r="K688" i="12"/>
  <c r="L688" i="12"/>
  <c r="M688" i="12"/>
  <c r="N688" i="12"/>
  <c r="O688" i="12"/>
  <c r="P688" i="12"/>
  <c r="H688" i="12" s="1"/>
  <c r="Q688" i="12"/>
  <c r="I688" i="12" s="1"/>
  <c r="R688" i="12"/>
  <c r="S688" i="12"/>
  <c r="T688" i="12"/>
  <c r="U688" i="12"/>
  <c r="V688" i="12"/>
  <c r="W688" i="12"/>
  <c r="X688" i="12"/>
  <c r="Y688" i="12"/>
  <c r="Z688" i="12"/>
  <c r="AA688" i="12"/>
  <c r="AB688" i="12"/>
  <c r="A689" i="12"/>
  <c r="B689" i="12"/>
  <c r="C689" i="12"/>
  <c r="E689" i="12"/>
  <c r="F689" i="12"/>
  <c r="G689" i="12"/>
  <c r="J689" i="12"/>
  <c r="K689" i="12"/>
  <c r="L689" i="12"/>
  <c r="M689" i="12"/>
  <c r="N689" i="12"/>
  <c r="O689" i="12"/>
  <c r="P689" i="12"/>
  <c r="H689" i="12" s="1"/>
  <c r="Q689" i="12"/>
  <c r="I689" i="12" s="1"/>
  <c r="R689" i="12"/>
  <c r="S689" i="12"/>
  <c r="T689" i="12"/>
  <c r="U689" i="12"/>
  <c r="V689" i="12"/>
  <c r="W689" i="12"/>
  <c r="X689" i="12"/>
  <c r="Y689" i="12"/>
  <c r="Z689" i="12"/>
  <c r="AA689" i="12"/>
  <c r="AB689" i="12"/>
  <c r="A697" i="12"/>
  <c r="B697" i="12"/>
  <c r="C697" i="12"/>
  <c r="E697" i="12"/>
  <c r="F697" i="12"/>
  <c r="G697" i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"S697" i="12"/>
  <c r="T697" i="12"/>
  <c r="U697" i="12"/>
  <c r="V697" i="12"/>
  <c r="W697" i="12"/>
  <c r="X697" i="12"/>
  <c r="Y697" i="12"/>
  <c r="Z697" i="12"/>
  <c r="AA697" i="12"/>
  <c r="AB697" i="12"/>
  <c r="A698" i="12"/>
  <c r="B698" i="12"/>
  <c r="C698" i="12"/>
  <c r="E698" i="12"/>
  <c r="F698" i="12"/>
  <c r="G698" i="12"/>
  <c r="J698" i="12"/>
  <c r="K698" i="12"/>
  <c r="L698" i="12"/>
  <c r="M698" i="12"/>
  <c r="N698" i="12"/>
  <c r="O698" i="12"/>
  <c r="P698" i="12"/>
  <c r="H698" i="12" s="1"/>
  <c r="Q698" i="12"/>
  <c r="I698" i="12" s="1"/>
  <c r="R698" i="12"/>
  <c r="S698" i="12"/>
  <c r="T698" i="12"/>
  <c r="U698" i="12"/>
  <c r="V698" i="12"/>
  <c r="W698" i="12"/>
  <c r="X698" i="12"/>
  <c r="Y698" i="12"/>
  <c r="Z698" i="12"/>
  <c r="AA698" i="12"/>
  <c r="AB698" i="12"/>
  <c r="A707" i="12"/>
  <c r="B707" i="12"/>
  <c r="C707" i="12"/>
  <c r="E707" i="12"/>
  <c r="F707" i="12"/>
  <c r="G707" i="12"/>
  <c r="J707" i="12"/>
  <c r="K707" i="12"/>
  <c r="L707" i="12"/>
  <c r="M707" i="12"/>
  <c r="N707" i="12"/>
  <c r="O707" i="12"/>
  <c r="P707" i="12"/>
  <c r="H707" i="12" s="1"/>
  <c r="Q707" i="12"/>
  <c r="I707" i="12" s="1"/>
  <c r="R707" i="12"/>
  <c r="S707" i="12"/>
  <c r="T707" i="12"/>
  <c r="U707" i="12"/>
  <c r="V707" i="12"/>
  <c r="W707" i="12"/>
  <c r="X707" i="12"/>
  <c r="Y707" i="12"/>
  <c r="Z707" i="12"/>
  <c r="AA707" i="12"/>
  <c r="AB707" i="12"/>
  <c r="A715" i="12"/>
  <c r="B715" i="12"/>
  <c r="C715" i="12"/>
  <c r="E715" i="12"/>
  <c r="F715" i="12"/>
  <c r="G715" i="12"/>
  <c r="J715" i="12"/>
  <c r="K715" i="12"/>
  <c r="L715" i="12"/>
  <c r="M715" i="12"/>
  <c r="N715" i="12"/>
  <c r="O715" i="12"/>
  <c r="P715" i="12"/>
  <c r="H715" i="12" s="1"/>
  <c r="Q715" i="12"/>
  <c r="I715" i="12" s="1"/>
  <c r="R715" i="12"/>
  <c r="S715" i="12"/>
  <c r="T715" i="12"/>
  <c r="U715" i="12"/>
  <c r="V715" i="12"/>
  <c r="W715" i="12"/>
  <c r="X715" i="12"/>
  <c r="Y715" i="12"/>
  <c r="Z715" i="12"/>
  <c r="AA715" i="12"/>
  <c r="AB715" i="12"/>
  <c r="A716" i="12"/>
  <c r="B716" i="12"/>
  <c r="C716" i="12"/>
  <c r="E716" i="12"/>
  <c r="F716" i="12"/>
  <c r="G716" i="12"/>
  <c r="J716" i="12"/>
  <c r="K716" i="12"/>
  <c r="L716" i="12"/>
  <c r="M716" i="12"/>
  <c r="N716" i="12"/>
  <c r="O716" i="12"/>
  <c r="P716" i="12"/>
  <c r="H716" i="12" s="1"/>
  <c r="Q716" i="12"/>
  <c r="I716" i="12" s="1"/>
  <c r="R716" i="12"/>
  <c r="S716" i="12"/>
  <c r="T716" i="12"/>
  <c r="U716" i="12"/>
  <c r="V716" i="12"/>
  <c r="W716" i="12"/>
  <c r="X716" i="12"/>
  <c r="Y716" i="12"/>
  <c r="Z716" i="12"/>
  <c r="AA716" i="12"/>
  <c r="AB716" i="12"/>
  <c r="A717" i="12"/>
  <c r="B717" i="12"/>
  <c r="C717" i="12"/>
  <c r="E717" i="12"/>
  <c r="F717" i="12"/>
  <c r="G717" i="12"/>
  <c r="J717" i="12"/>
  <c r="K717" i="12"/>
  <c r="L717" i="12"/>
  <c r="M717" i="12"/>
  <c r="N717" i="12"/>
  <c r="O717" i="12"/>
  <c r="P717" i="12"/>
  <c r="H717" i="12" s="1"/>
  <c r="Q717" i="12"/>
  <c r="I717" i="12" s="1"/>
  <c r="R717" i="12"/>
  <c r="S717" i="12"/>
  <c r="T717" i="12"/>
  <c r="U717" i="12"/>
  <c r="V717" i="12"/>
  <c r="W717" i="12"/>
  <c r="X717" i="12"/>
  <c r="Y717" i="12"/>
  <c r="Z717" i="12"/>
  <c r="AA717" i="12"/>
  <c r="AB717" i="12"/>
  <c r="A718" i="12"/>
  <c r="B718" i="12"/>
  <c r="C718" i="12"/>
  <c r="E718" i="12"/>
  <c r="F718" i="12"/>
  <c r="G718" i="12"/>
  <c r="J718" i="12"/>
  <c r="K718" i="12"/>
  <c r="L718" i="12"/>
  <c r="M718" i="12"/>
  <c r="N718" i="12"/>
  <c r="O718" i="12"/>
  <c r="P718" i="12"/>
  <c r="H718" i="12" s="1"/>
  <c r="Q718" i="12"/>
  <c r="I718" i="12" s="1"/>
  <c r="R718" i="12"/>
  <c r="S718" i="12"/>
  <c r="T718" i="12"/>
  <c r="U718" i="12"/>
  <c r="V718" i="12"/>
  <c r="W718" i="12"/>
  <c r="X718" i="12"/>
  <c r="Y718" i="12"/>
  <c r="Z718" i="12"/>
  <c r="AA718" i="12"/>
  <c r="AB718" i="12"/>
  <c r="A719" i="12"/>
  <c r="B719" i="12"/>
  <c r="C719" i="12"/>
  <c r="E719" i="12"/>
  <c r="F719" i="12"/>
  <c r="G719" i="12"/>
  <c r="J719" i="12"/>
  <c r="K719" i="12"/>
  <c r="L719" i="12"/>
  <c r="M719" i="12"/>
  <c r="N719" i="12"/>
  <c r="O719" i="12"/>
  <c r="P719" i="12"/>
  <c r="H719" i="12" s="1"/>
  <c r="Q719" i="12"/>
  <c r="I719" i="12" s="1"/>
  <c r="R719" i="12"/>
  <c r="S719" i="12"/>
  <c r="T719" i="12"/>
  <c r="U719" i="12"/>
  <c r="V719" i="12"/>
  <c r="W719" i="12"/>
  <c r="X719" i="12"/>
  <c r="Y719" i="12"/>
  <c r="Z719" i="12"/>
  <c r="AA719" i="12"/>
  <c r="AB719" i="12"/>
  <c r="A720" i="12"/>
  <c r="B720" i="12"/>
  <c r="C720" i="12"/>
  <c r="E720" i="12"/>
  <c r="F720" i="12"/>
  <c r="G720" i="12"/>
  <c r="J720" i="12"/>
  <c r="K720" i="12"/>
  <c r="L720" i="12"/>
  <c r="M720" i="12"/>
  <c r="N720" i="12"/>
  <c r="O720" i="12"/>
  <c r="P720" i="12"/>
  <c r="H720" i="12" s="1"/>
  <c r="Q720" i="12"/>
  <c r="I720" i="12" s="1"/>
  <c r="R720" i="12"/>
  <c r="S720" i="12"/>
  <c r="T720" i="12"/>
  <c r="U720" i="12"/>
  <c r="V720" i="12"/>
  <c r="W720" i="12"/>
  <c r="X720" i="12"/>
  <c r="Y720" i="12"/>
  <c r="Z720" i="12"/>
  <c r="AA720" i="12"/>
  <c r="AB720" i="12"/>
  <c r="A721" i="12"/>
  <c r="B721" i="12"/>
  <c r="C721" i="12"/>
  <c r="E721" i="12"/>
  <c r="F721" i="12"/>
  <c r="G721" i="12"/>
  <c r="J721" i="12"/>
  <c r="K721" i="12"/>
  <c r="L721" i="12"/>
  <c r="M721" i="12"/>
  <c r="N721" i="12"/>
  <c r="O721" i="12"/>
  <c r="P721" i="12"/>
  <c r="H721" i="12" s="1"/>
  <c r="Q721" i="12"/>
  <c r="I721" i="12" s="1"/>
  <c r="R721" i="12"/>
  <c r="S721" i="12"/>
  <c r="T721" i="12"/>
  <c r="U721" i="12"/>
  <c r="V721" i="12"/>
  <c r="W721" i="12"/>
  <c r="X721" i="12"/>
  <c r="Y721" i="12"/>
  <c r="Z721" i="12"/>
  <c r="AA721" i="12"/>
  <c r="AB721" i="12"/>
  <c r="A722" i="12"/>
  <c r="B722" i="12"/>
  <c r="C722" i="12"/>
  <c r="E722" i="12"/>
  <c r="F722" i="12"/>
  <c r="G722" i="12"/>
  <c r="J722" i="12"/>
  <c r="K722" i="12"/>
  <c r="L722" i="12"/>
  <c r="M722" i="12"/>
  <c r="N722" i="12"/>
  <c r="O722" i="12"/>
  <c r="P722" i="12"/>
  <c r="H722" i="12" s="1"/>
  <c r="Q722" i="12"/>
  <c r="I722" i="12" s="1"/>
  <c r="R722" i="12"/>
  <c r="S722" i="12"/>
  <c r="T722" i="12"/>
  <c r="U722" i="12"/>
  <c r="V722" i="12"/>
  <c r="W722" i="12"/>
  <c r="X722" i="12"/>
  <c r="Y722" i="12"/>
  <c r="Z722" i="12"/>
  <c r="AA722" i="12"/>
  <c r="AB722" i="12"/>
  <c r="A723" i="12"/>
  <c r="B723" i="12"/>
  <c r="C723" i="12"/>
  <c r="E723" i="12"/>
  <c r="F723" i="12"/>
  <c r="G723" i="12"/>
  <c r="J723" i="12"/>
  <c r="K723" i="12"/>
  <c r="L723" i="12"/>
  <c r="M723" i="12"/>
  <c r="N723" i="12"/>
  <c r="O723" i="12"/>
  <c r="P723" i="12"/>
  <c r="H723" i="12" s="1"/>
  <c r="Q723" i="12"/>
  <c r="I723" i="12" s="1"/>
  <c r="R723" i="12"/>
  <c r="S723" i="12"/>
  <c r="T723" i="12"/>
  <c r="U723" i="12"/>
  <c r="V723" i="12"/>
  <c r="W723" i="12"/>
  <c r="X723" i="12"/>
  <c r="Y723" i="12"/>
  <c r="Z723" i="12"/>
  <c r="AA723" i="12"/>
  <c r="AB723" i="12"/>
  <c r="A724" i="12"/>
  <c r="B724" i="12"/>
  <c r="C724" i="12"/>
  <c r="E724" i="12"/>
  <c r="F724" i="12"/>
  <c r="G724" i="12"/>
  <c r="J724" i="12"/>
  <c r="K724" i="12"/>
  <c r="L724" i="12"/>
  <c r="M724" i="12"/>
  <c r="N724" i="12"/>
  <c r="O724" i="12"/>
  <c r="P724" i="12"/>
  <c r="H724" i="12" s="1"/>
  <c r="Q724" i="12"/>
  <c r="I724" i="12" s="1"/>
  <c r="R724" i="12"/>
  <c r="S724" i="12"/>
  <c r="T724" i="12"/>
  <c r="U724" i="12"/>
  <c r="V724" i="12"/>
  <c r="W724" i="12"/>
  <c r="X724" i="12"/>
  <c r="Y724" i="12"/>
  <c r="Z724" i="12"/>
  <c r="AA724" i="12"/>
  <c r="AB724" i="12"/>
  <c r="A725" i="12"/>
  <c r="B725" i="12"/>
  <c r="C725" i="12"/>
  <c r="E725" i="12"/>
  <c r="F725" i="12"/>
  <c r="G725" i="12"/>
  <c r="J725" i="12"/>
  <c r="K725" i="12"/>
  <c r="L725" i="12"/>
  <c r="M725" i="12"/>
  <c r="N725" i="12"/>
  <c r="O725" i="12"/>
  <c r="P725" i="12"/>
  <c r="H725" i="12" s="1"/>
  <c r="Q725" i="12"/>
  <c r="I725" i="12" s="1"/>
  <c r="R725" i="12"/>
  <c r="S725" i="12"/>
  <c r="T725" i="12"/>
  <c r="U725" i="12"/>
  <c r="V725" i="12"/>
  <c r="W725" i="12"/>
  <c r="X725" i="12"/>
  <c r="Y725" i="12"/>
  <c r="Z725" i="12"/>
  <c r="AA725" i="12"/>
  <c r="AB725" i="12"/>
  <c r="A726" i="12"/>
  <c r="B726" i="12"/>
  <c r="C726" i="12"/>
  <c r="E726" i="12"/>
  <c r="F726" i="12"/>
  <c r="G726" i="12"/>
  <c r="J726" i="12"/>
  <c r="K726" i="12"/>
  <c r="L726" i="12"/>
  <c r="M726" i="12"/>
  <c r="N726" i="12"/>
  <c r="O726" i="12"/>
  <c r="P726" i="12"/>
  <c r="H726" i="12" s="1"/>
  <c r="Q726" i="12"/>
  <c r="I726" i="12" s="1"/>
  <c r="R726" i="12"/>
  <c r="S726" i="12"/>
  <c r="T726" i="12"/>
  <c r="U726" i="12"/>
  <c r="V726" i="12"/>
  <c r="W726" i="12"/>
  <c r="X726" i="12"/>
  <c r="Y726" i="12"/>
  <c r="Z726" i="12"/>
  <c r="AA726" i="12"/>
  <c r="AB726" i="12"/>
  <c r="A413" i="12"/>
  <c r="B413" i="12"/>
  <c r="C413" i="12"/>
  <c r="E413" i="12"/>
  <c r="F413" i="12"/>
  <c r="G413" i="12"/>
  <c r="J413" i="12"/>
  <c r="K413" i="12"/>
  <c r="L413" i="12"/>
  <c r="M413" i="12"/>
  <c r="N413" i="12"/>
  <c r="O413" i="12"/>
  <c r="P413" i="12"/>
  <c r="H413" i="12" s="1"/>
  <c r="Q413" i="12"/>
  <c r="I413" i="12" s="1"/>
  <c r="R413" i="12"/>
  <c r="S413" i="12"/>
  <c r="T413" i="12"/>
  <c r="U413" i="12"/>
  <c r="V413" i="12"/>
  <c r="W413" i="12"/>
  <c r="X413" i="12"/>
  <c r="Y413" i="12"/>
  <c r="Z413" i="12"/>
  <c r="AA413" i="12"/>
  <c r="AB413" i="12"/>
  <c r="A424" i="12"/>
  <c r="B424" i="12"/>
  <c r="C424" i="12"/>
  <c r="E424" i="12"/>
  <c r="F424" i="12"/>
  <c r="G424" i="12"/>
  <c r="J424" i="12"/>
  <c r="K424" i="12"/>
  <c r="L424" i="12"/>
  <c r="M424" i="12"/>
  <c r="N424" i="12"/>
  <c r="O424" i="12"/>
  <c r="P424" i="12"/>
  <c r="H424" i="12" s="1"/>
  <c r="Q424" i="12"/>
  <c r="I424" i="12" s="1"/>
  <c r="R424" i="12"/>
  <c r="S424" i="12"/>
  <c r="T424" i="12"/>
  <c r="U424" i="12"/>
  <c r="V424" i="12"/>
  <c r="W424" i="12"/>
  <c r="X424" i="12"/>
  <c r="Y424" i="12"/>
  <c r="Z424" i="12"/>
  <c r="AA424" i="12"/>
  <c r="AB424" i="12"/>
  <c r="A626" i="12"/>
  <c r="B626" i="12"/>
  <c r="C626" i="12"/>
  <c r="E626" i="12"/>
  <c r="F626" i="12"/>
  <c r="G626" i="12"/>
  <c r="J626" i="12"/>
  <c r="K626" i="12"/>
  <c r="L626" i="12"/>
  <c r="M626" i="12"/>
  <c r="N626" i="12"/>
  <c r="O626" i="12"/>
  <c r="P626" i="12"/>
  <c r="H626" i="12" s="1"/>
  <c r="Q626" i="12"/>
  <c r="I626" i="12" s="1"/>
  <c r="R626" i="12"/>
  <c r="S626" i="12"/>
  <c r="T626" i="12"/>
  <c r="U626" i="12"/>
  <c r="V626" i="12"/>
  <c r="W626" i="12"/>
  <c r="X626" i="12"/>
  <c r="Y626" i="12"/>
  <c r="Z626" i="12"/>
  <c r="AA626" i="12"/>
  <c r="AB626" i="12"/>
  <c r="AB5" i="12" l="1"/>
  <c r="K2" i="12" s="1"/>
  <c r="AA5" i="12"/>
  <c r="K1" i="12" s="1"/>
  <c r="AB349" i="12"/>
  <c r="AA349" i="12"/>
  <c r="AB272" i="12"/>
  <c r="AA272" i="12"/>
  <c r="Z272" i="12"/>
  <c r="Z349" i="12" l="1"/>
  <c r="Y349" i="12"/>
  <c r="X349" i="12"/>
  <c r="W349" i="12"/>
  <c r="V349" i="12"/>
  <c r="U349" i="12"/>
  <c r="T349" i="12"/>
  <c r="S349" i="12"/>
  <c r="R349" i="12"/>
  <c r="Q349" i="12"/>
  <c r="I349" i="12" s="1"/>
  <c r="P349" i="12"/>
  <c r="H349" i="12" s="1"/>
  <c r="O349" i="12"/>
  <c r="N349" i="12"/>
  <c r="M349" i="12"/>
  <c r="L349" i="12"/>
  <c r="K349" i="12"/>
  <c r="J349" i="12"/>
  <c r="G349" i="12"/>
  <c r="F349" i="12"/>
  <c r="E349" i="12"/>
  <c r="C349" i="12"/>
  <c r="B349" i="12"/>
  <c r="A349" i="12"/>
  <c r="O272" i="12" l="1"/>
  <c r="N272" i="12"/>
  <c r="M272" i="12"/>
  <c r="L272" i="12"/>
  <c r="K272" i="12"/>
  <c r="J272" i="12"/>
  <c r="G272" i="12"/>
  <c r="F272" i="12"/>
  <c r="E272" i="12"/>
  <c r="C272" i="12"/>
  <c r="B272" i="12"/>
  <c r="A272" i="12"/>
  <c r="Y272" i="12"/>
  <c r="X272" i="12"/>
  <c r="W272" i="12"/>
  <c r="V272" i="12"/>
  <c r="U272" i="12"/>
  <c r="T272" i="12"/>
  <c r="R272" i="12"/>
  <c r="S272" i="12"/>
  <c r="Q272" i="12"/>
  <c r="I272" i="12" s="1"/>
  <c r="P272" i="12"/>
  <c r="H272" i="12" s="1"/>
  <c r="H5" i="12" l="1"/>
  <c r="Z5" i="12" l="1"/>
  <c r="H4" i="12" s="1"/>
</calcChain>
</file>

<file path=xl/sharedStrings.xml><?xml version="1.0" encoding="utf-8"?>
<sst xmlns="http://schemas.openxmlformats.org/spreadsheetml/2006/main" count="12444" uniqueCount="741">
  <si>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</si>
  <si>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</si>
  <si>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</si>
  <si>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</si>
  <si>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</si>
  <si>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</si>
  <si>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</si>
  <si>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</si>
  <si>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</si>
  <si>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</si>
  <si>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</si>
  <si>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</si>
  <si>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</si>
  <si>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</si>
  <si>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</si>
  <si>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</si>
  <si>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</si>
  <si>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</si>
  <si>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</si>
  <si>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</si>
  <si>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</si>
  <si>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</si>
  <si>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</si>
  <si>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</si>
  <si>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</si>
  <si>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</si>
  <si>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</si>
  <si>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</si>
  <si>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 xml:space="preserve">Volume 4
</t>
  </si>
  <si>
    <t xml:space="preserve">Volume 5
</t>
  </si>
  <si>
    <t>EOD (Y or N)</t>
  </si>
  <si>
    <t>Volumes  1- 4</t>
  </si>
  <si>
    <t>total units</t>
  </si>
  <si>
    <t>total qty</t>
  </si>
  <si>
    <t>Total Units</t>
  </si>
  <si>
    <t>Total Qty</t>
  </si>
  <si>
    <t>GRASS   CALAMAGROSTIS ACUTIFLORA KARL FOERSTER (FEATHER REED)</t>
  </si>
  <si>
    <t>BJ</t>
  </si>
  <si>
    <t>21 TRAY</t>
  </si>
  <si>
    <t>PER</t>
  </si>
  <si>
    <t>Perennial variety</t>
  </si>
  <si>
    <t>CUT</t>
  </si>
  <si>
    <t>Suited for cut flower production</t>
  </si>
  <si>
    <t>T3</t>
  </si>
  <si>
    <t>Tag available on request</t>
  </si>
  <si>
    <t>GRASS   MISCANTHUS GIGANTEUS</t>
  </si>
  <si>
    <t>GRASS   MISCANTHUS SINENSIS GRACILLIMUS</t>
  </si>
  <si>
    <t>GRASS   PENNISETUM ADVENA (SETACEUM) RUBRUM (Burgundy)</t>
  </si>
  <si>
    <t>GRASS   PENNISETUM ALOPECUROIDES HAMELN (DWARF FOUNTAIN)</t>
  </si>
  <si>
    <t>AGAPANTHUS NORTHERN STAR</t>
  </si>
  <si>
    <t>AG</t>
  </si>
  <si>
    <t>38 TRAY</t>
  </si>
  <si>
    <t>NEW</t>
  </si>
  <si>
    <t>New item with vendor</t>
  </si>
  <si>
    <t>PAT</t>
  </si>
  <si>
    <t>Patented</t>
  </si>
  <si>
    <t>ARALIA CORDATA SUN KING (Bright Gold)</t>
  </si>
  <si>
    <t>ASTILBE ARENDSII BRIDAL VEIL (White)</t>
  </si>
  <si>
    <t>ASTILBE ARENDSII ERIKA (Pink)</t>
  </si>
  <si>
    <t>ASTILBE ARENDSII FANAL (Deep Blood Red)</t>
  </si>
  <si>
    <t>ASTILBE CHINENSIS LITTLE VISION IN PINK</t>
  </si>
  <si>
    <t>ASTILBE CHINENSIS LITTLE VISION IN PURPLE</t>
  </si>
  <si>
    <t>ASTILBE CHINENSIS PUMILA (Dwarf Lavender/Pink)</t>
  </si>
  <si>
    <t>ASTILBE CHINENSIS VISION (Raspberry)</t>
  </si>
  <si>
    <t>ASTILBE CHINENSIS VISION IN PINK</t>
  </si>
  <si>
    <t>ASTILBE CHINENSIS VISION IN WHITE</t>
  </si>
  <si>
    <t>ASTILBE JAPONICA DELFT LACE (Salmon Pink)</t>
  </si>
  <si>
    <t>ASTILBE JAPONICA MONTGOMERY (Dark Red)</t>
  </si>
  <si>
    <t>ASTILBE SIMPLICIFOLIA SPRITE (Shell Pink)</t>
  </si>
  <si>
    <t>BELAMCANDA CHINENSIS (Blackberry Lily)</t>
  </si>
  <si>
    <t>COLOCASIA ROYAL HAWAIIAN BLACK CORAL</t>
  </si>
  <si>
    <t>ANN</t>
  </si>
  <si>
    <t>Annual variety</t>
  </si>
  <si>
    <t>COLOCASIA ROYAL HAWAIIAN MAUI GOLD</t>
  </si>
  <si>
    <t>GRASS   ACORUS GRAMINEUS OBOROZUKI  (SWEETFLAG)</t>
  </si>
  <si>
    <t>GRASS   ACORUS GRAMINEUS OGON  (SWEETFLAG) (Green/Gold)</t>
  </si>
  <si>
    <t>GRASS   ACORUS GRAMINEUS VARIEGATUS  (SWEETFLAG) (Green/White)</t>
  </si>
  <si>
    <t>GRASS   ANDROPOGON GERARDII  (BIG BLUESTEM)</t>
  </si>
  <si>
    <t>GRASS   ANDROPOGON GERARDII BLACKHAWKS</t>
  </si>
  <si>
    <t>GRASS   ANDROPOGON GERARDII DANCING WIND  (BIG BLUESTEM)</t>
  </si>
  <si>
    <t>GRASS   ANDROPOGON GERARDII HOLY SMOKE</t>
  </si>
  <si>
    <t>GRASS   ANDROPOGON GERARDII RAIN DANCE</t>
  </si>
  <si>
    <t>GRASS   ANDROPOGON GERARDII RED OCTOBER</t>
  </si>
  <si>
    <t>GRASS   ANDROPOGON GLOMERATUS (BUSHY BEARD GRASS)</t>
  </si>
  <si>
    <t>GRASS   ANDROPOGON TERNARIUS (PAINTBRUSH BLUESTEM</t>
  </si>
  <si>
    <t>GRASS   ANDROPOGON VIRGINICUS (BROOM SEDGE)</t>
  </si>
  <si>
    <t>GRASS   BOUTELOUA CURTIPENDULA (SIDEOATS GRAMA)</t>
  </si>
  <si>
    <t>GRASS   BOUTELOUA GRACILIS  (BLUE GRAMA)</t>
  </si>
  <si>
    <t>GRASS   BOUTELOUA GRACILIS BLONDE AMBITION</t>
  </si>
  <si>
    <t>GRASS   BOUTELOUA GRACILIS HONEYCOMB</t>
  </si>
  <si>
    <t>GRASS   CALAMAGROSTIS ACUTIFLORA AVALANCHE</t>
  </si>
  <si>
    <t>GRASS   CALAMAGROSTIS ACUTIFLORA ELDORADO</t>
  </si>
  <si>
    <t>GRASS   CALAMAGROSTIS ACUTIFLORA HELLO SPRING</t>
  </si>
  <si>
    <t>GRASS   CALAMAGROSTIS ACUTIFLORA LIGHTNING STRIKE</t>
  </si>
  <si>
    <t>GRASS   CALAMAGROSTIS ACUTIFLORA OVERDAM</t>
  </si>
  <si>
    <t>GRASS   CALAMAGROSTIS ARUNDINACEA BRACHYTRICHA CASPIAN</t>
  </si>
  <si>
    <t>GRASS   CAREX ELATA BOWLES GOLDEN (AUREA)</t>
  </si>
  <si>
    <t>GRASS   CAREX GLAUCA BLUE ZINGER</t>
  </si>
  <si>
    <t>GRASS   CAREX MORROWII ICE BALLET</t>
  </si>
  <si>
    <t>GRASS   CAREX MORROWII ICE DANCE  (SEDGE)</t>
  </si>
  <si>
    <t>GRASS   CHASMANTHIUM LATIFOLIUM (NORTHERN SEA OATS)</t>
  </si>
  <si>
    <t>GRASS   CHLOROPHYTUM SAUNDERSIAE STARLIGHT (Variegated Foliage)</t>
  </si>
  <si>
    <t>GRASS   CORTADERIA SELLOANA ROSEA (PINK) (PAMPAS)</t>
  </si>
  <si>
    <t>GRASS   CORTADERIA SELLOANA WHITE FEATHER (PAMPAS)</t>
  </si>
  <si>
    <t>GRASS   CYMBOPOGON CITRATUS LEMON GRASS</t>
  </si>
  <si>
    <t>GRASS   CYPERUS INVOLUCRATUS UMBRELLA PALM</t>
  </si>
  <si>
    <t>GRASS   CYPERUS PAPYRUS (DWF EGYPTIAN PAPYRUS)</t>
  </si>
  <si>
    <t>GRASS   ERAGROSTIS SPECTABILIS (PURPLE LOVE)</t>
  </si>
  <si>
    <t>GRASS   ERIANTHUS RAVENNAE (RAVEN)</t>
  </si>
  <si>
    <t>GRASS   ISOLEPIS CERNUA FIBER OPTIC GRASS</t>
  </si>
  <si>
    <t>GRASS   JUNCUS EFFUSUS BIG TWISTER</t>
  </si>
  <si>
    <t>GRASS   JUNCUS FILIFORMUS SPIRALIS</t>
  </si>
  <si>
    <t>GRASS   JUNCUS INFLEXUS BLUE ARROWS</t>
  </si>
  <si>
    <t>GRASS   LEYMUS ARENARIUS GLAUCUS BLUE DUNE (BLUE LYME)</t>
  </si>
  <si>
    <t>GRASS   LOMANDRA CONFERTILFOLIA WINGARRA</t>
  </si>
  <si>
    <t>GRASS   LOMANDRA FLUVIATILIS BABY BREEZE</t>
  </si>
  <si>
    <t>GRASS   MISCANTHUS PURPURASCENS (AUTUMN FLAME GRASS)</t>
  </si>
  <si>
    <t>GRASS   MISCANTHUS RED CLOUD</t>
  </si>
  <si>
    <t>GRASS   MISCANTHUS SINENSIS ADAGIO (DWARF MAIDEN)</t>
  </si>
  <si>
    <t>GRASS   MISCANTHUS SINENSIS BANDWIDTH</t>
  </si>
  <si>
    <t>GRASS   MISCANTHUS SINENSIS CABARET (JAPANESE SILVER)</t>
  </si>
  <si>
    <t>GRASS   MISCANTHUS SINENSIS COSMOPOLITAN (JAPANESE SILVER)</t>
  </si>
  <si>
    <t>GRASS   MISCANTHUS SINENSIS DIXIELAND (VARIEGATED JAPANESE SILVER)</t>
  </si>
  <si>
    <t>GRASS   MISCANTHUS SINENSIS FIRE DRAGON</t>
  </si>
  <si>
    <t>GRASS   MISCANTHUS SINENSIS GOLD BAR</t>
  </si>
  <si>
    <t>GRASS   MISCANTHUS SINENSIS GOLD BREEZE</t>
  </si>
  <si>
    <t>GRASS   MISCANTHUS SINENSIS GRAZIELLA (MAIDEN)</t>
  </si>
  <si>
    <t>GRASS   MISCANTHUS SINENSIS HIGH FREQUENCY</t>
  </si>
  <si>
    <t>GRASS   MISCANTHUS SINENSIS LITTLE MISS</t>
  </si>
  <si>
    <t>GRASS   MISCANTHUS SINENSIS LITTLE ZEBRA (DWARF ZEBRA)</t>
  </si>
  <si>
    <t>GRASS   MISCANTHUS SINENSIS MALEPARTUS (JAPANESE SILVER)</t>
  </si>
  <si>
    <t>GRASS   MISCANTHUS SINENSIS MORNING LIGHT (VARIEGATED MAIDEN)</t>
  </si>
  <si>
    <t>GRASS   MISCANTHUS SINENSIS MY FAIR MAIDEN</t>
  </si>
  <si>
    <t>GRASS   MISCANTHUS SINENSIS OKTOBERFEST</t>
  </si>
  <si>
    <t>GRASS   MISCANTHUS SINENSIS RIGOLETTO (JAPANESE SILVER)</t>
  </si>
  <si>
    <t>GRASS   MISCANTHUS SINENSIS SCOUT</t>
  </si>
  <si>
    <t>GRASS   MISCANTHUS SINENSIS SILBERFEDER (SILVER FEATHER)</t>
  </si>
  <si>
    <t>GRASS   MISCANTHUS SINENSIS STRICTUS (PORCUPINE)</t>
  </si>
  <si>
    <t>GRASS   MISCANTHUS SINENSIS TIGER TAIL</t>
  </si>
  <si>
    <t>GRASS   MISCANTHUS SINENSIS VARIEGATUS (VARIEGATED JAPANESE SILVER)</t>
  </si>
  <si>
    <t>GRASS   MISCANTHUS SINENSIS ZEBRINUS (ZEBRA) (Green/Yellow Banding)</t>
  </si>
  <si>
    <t>GRASS   MUHLENBERGIA CAPILLARIS  (MUHLY GRASS) (Pink)</t>
  </si>
  <si>
    <t>GRASS   MUHLENBERGIA CAPILLARIS PINK CLOUD</t>
  </si>
  <si>
    <t>GRASS   MUHLENBERGIA CAPILLARIS RUBY</t>
  </si>
  <si>
    <t>GRASS   MUHLENBERGIA DUMOSA  (MUHLY GRASS)</t>
  </si>
  <si>
    <t>GRASS   MUHLENBERGIA LINDHEIMERI</t>
  </si>
  <si>
    <t>GRASS   MUHLENBERGIA REVERCHONII UNDAUNTED     PLANT SELECT</t>
  </si>
  <si>
    <t>GRASS   PANICUM VIRGATUM  (SWITCH GRASS)</t>
  </si>
  <si>
    <t>GRASS   PANICUM VIRGATUM CLOUD NINE</t>
  </si>
  <si>
    <t>GRASS   PANICUM VIRGATUM DALLAS BLUES</t>
  </si>
  <si>
    <t>GRASS   PANICUM VIRGATUM HEAVY METAL</t>
  </si>
  <si>
    <t>GRASS   PANICUM VIRGATUM HOT ROD</t>
  </si>
  <si>
    <t>GRASS   PANICUM VIRGATUM NORTHWIND</t>
  </si>
  <si>
    <t>GRASS   PANICUM VIRGATUM PRAIRIE SKY</t>
  </si>
  <si>
    <t>GRASS   PANICUM VIRGATUM ROTSTRAHLBUSCH</t>
  </si>
  <si>
    <t>GRASS   PANICUM VIRGATUM RUBY RIBBONS</t>
  </si>
  <si>
    <t>GRASS   PANICUM VIRGATUM SHENANDOAH</t>
  </si>
  <si>
    <t>GRASS   PENNISETUM ALOPECUROIDES BURGUNDY BUNNY</t>
  </si>
  <si>
    <t>GRASS   PENNISETUM ALOPECUROIDES CASSIAN</t>
  </si>
  <si>
    <t>GRASS   PENNISETUM ALOPECUROIDES CAYENNE</t>
  </si>
  <si>
    <t>GRASS   PENNISETUM ALOPECUROIDES ETOUFFEE</t>
  </si>
  <si>
    <t>GRASS   PENNISETUM ALOPECUROIDES FOUNTAIN GRASS</t>
  </si>
  <si>
    <t>GRASS   PENNISETUM ALOPECUROIDES GINGER LOVE</t>
  </si>
  <si>
    <t>GRASS   PENNISETUM ALOPECUROIDES HUSH PUPPY</t>
  </si>
  <si>
    <t>GRASS   PENNISETUM ALOPECUROIDES JAMBALAYA</t>
  </si>
  <si>
    <t>GRASS   PENNISETUM ALOPECUROIDES LITTLE BUNNY</t>
  </si>
  <si>
    <t>GRASS   PENNISETUM ALOPECUROIDES PIGLET</t>
  </si>
  <si>
    <t>GRASS   PENNISETUM ALOPECUROIDES PRALINE</t>
  </si>
  <si>
    <t>GRASS   PENNISETUM ALOPECUROIDES RED HEAD</t>
  </si>
  <si>
    <t>GRASS   PENNISETUM ALOPECUROIDES YELLOW RIBBONS</t>
  </si>
  <si>
    <t>GRASS   PENNISETUM FIRST KNIGHT</t>
  </si>
  <si>
    <t>GRASS   PENNISETUM MAJESTIC</t>
  </si>
  <si>
    <t>GRASS   PENNISETUM MESSIACUM RED BUTTONS</t>
  </si>
  <si>
    <t>GRASS   PENNISETUM ORIENTALE KARLEY ROSE</t>
  </si>
  <si>
    <t>GRASS   PENNISETUM PRINCE</t>
  </si>
  <si>
    <t>GRASS   PENNISETUM PRINCESS</t>
  </si>
  <si>
    <t>GRASS   PENNISETUM PRINCESS CAROLINE</t>
  </si>
  <si>
    <t>GRASS   PENNISETUM REGAL PRINCESS</t>
  </si>
  <si>
    <t>GRASS   PHALARIS ARUNDINACEA STRAWBERRIES AND CREAM</t>
  </si>
  <si>
    <t>GRASS   SCHIZACHYRIUM SCOPARIUM  (LITTLE BLUESTEM)</t>
  </si>
  <si>
    <t>GRASS   SCHIZACHYRIUM SCOPARIUM BLAZE</t>
  </si>
  <si>
    <t>GRASS   SCHIZACHYRIUM SCOPARIUM BLUE HEAVEN</t>
  </si>
  <si>
    <t>GRASS   SCHIZACHYRIUM SCOPARIUM CAROUSEL</t>
  </si>
  <si>
    <t>GRASS   SCHIZACHYRIUM SCOPARIUM PRAIRIE BLUES</t>
  </si>
  <si>
    <t>GRASS   SCHIZACHYRIUM SCOPARIUM SHINING STAR</t>
  </si>
  <si>
    <t>GRASS   SCHIZACHYRIUM SCOPARIUM SMOKE SIGNAL</t>
  </si>
  <si>
    <t>GRASS   SCHIZACHYRIUM SCOPARIUM STANDING OVATION</t>
  </si>
  <si>
    <t>GRASS   SCHIZACHYRIUM SCOPARIUM THE BLUES</t>
  </si>
  <si>
    <t>GRASS   SCHIZACHYRIUM SCOPARIUM TWILIGHT ZONE</t>
  </si>
  <si>
    <t>GRASS   SESLERIA AUTUMNALIS</t>
  </si>
  <si>
    <t>GRASS   SESLERIA CAERULEA</t>
  </si>
  <si>
    <t>GRASS   SORGHASTRUM NUNTANS GOLDEN SUNSET</t>
  </si>
  <si>
    <t>GRASS   SORGHASTRUM NUTANS INDIAN STEEL</t>
  </si>
  <si>
    <t>GRASS   SPOROBOLUS HETEROLEPIS (PRAIRIE DROPSEED)</t>
  </si>
  <si>
    <t>HEMEROCALLIS HAPPY RETURNS (Lemon Yellow Rebloomer)</t>
  </si>
  <si>
    <t>HEMEROCALLIS STELLA D'ORO (Yellow/Gold)</t>
  </si>
  <si>
    <t>HOSTA BLUE ANGEL (Blue/Green)</t>
  </si>
  <si>
    <t>HOSTA EARTH ANGEL</t>
  </si>
  <si>
    <t>HOSTA FIRST FROST</t>
  </si>
  <si>
    <t>HOSTA FRAGRANT BLUE</t>
  </si>
  <si>
    <t>HOSTA FRAGRANT BOUQUET</t>
  </si>
  <si>
    <t>HOSTA FRANCEE (Dark Green w/Thin White Edge)</t>
  </si>
  <si>
    <t>HOSTA PATRIOT</t>
  </si>
  <si>
    <t>HOSTA RAINFOREST SUNRISE</t>
  </si>
  <si>
    <t>HOSTA ROYAL STANDARD (Green)</t>
  </si>
  <si>
    <t>HOSTA SIEBOLDIANA ELEGANS (BLUE GIANT)</t>
  </si>
  <si>
    <t>HOSTA SO SWEET</t>
  </si>
  <si>
    <t>HOSTA STAINED GLASS</t>
  </si>
  <si>
    <t>HOSTA SUM AND SUBSTANCE (Chartreuse Gold)</t>
  </si>
  <si>
    <t>HOSTA WIDE BRIM (Blue/Green w/Cream Margin)</t>
  </si>
  <si>
    <t>ALLIUM CHIVETTE (Purple)</t>
  </si>
  <si>
    <t>M</t>
  </si>
  <si>
    <t>50 TRAY</t>
  </si>
  <si>
    <t>ANEMONE FANTASY POCAHONTAS (Double Pink)</t>
  </si>
  <si>
    <t>ANEMONE FANTASY RED RIDING HOOD</t>
  </si>
  <si>
    <t>ANEMONE FRILLY KNICKERS</t>
  </si>
  <si>
    <t>ANEMONE X HYBRIDA HONORINE JOBERT (Single White)</t>
  </si>
  <si>
    <t>BUDDLEIA CHRYSALIS BLUE</t>
  </si>
  <si>
    <t>BUDDLEIA CHRYSALIS CRANBERRY</t>
  </si>
  <si>
    <t>BUDDLEIA DAVIDII BLACK KNIGHT (Dark Purple)</t>
  </si>
  <si>
    <t>COREOPSIS HYBRIDA JETHRO TULL (Gold Fluted Petals)</t>
  </si>
  <si>
    <t>FERN  ATHYRIUM NIPPONICUM METALLICUM (JAPANESE PAINTED)</t>
  </si>
  <si>
    <t>FERN  ATHYRIUM NIPPONICUM RED BEAUTY</t>
  </si>
  <si>
    <t>FERN  CYRTOMIUM FORTUNEI (JAPANESE HOLLY FERN)</t>
  </si>
  <si>
    <t>FERN  DRYOPTERIS ERYTHROSORA AUTUMN</t>
  </si>
  <si>
    <t>FERN  DRYOPTERIS WALLICHIANA JURASSIC GOLD</t>
  </si>
  <si>
    <t>FERN  MATTEUCCIA STRUTHIOPTERIS OSTRICH</t>
  </si>
  <si>
    <t>FERN  OSMUNDA CINNAMOMEA CINNAMON</t>
  </si>
  <si>
    <t>FERN  PHYLLITIS SCOLOPENDRIUM UNDULATA</t>
  </si>
  <si>
    <t>FERN  POLYSTICHUM POLYBLEPHARUM TASSEL</t>
  </si>
  <si>
    <t>FRAGARIA LIPSTICK</t>
  </si>
  <si>
    <t>GERANIUM MACULATUM HUGGY BEAR</t>
  </si>
  <si>
    <t>GERANIUM ROZANNE (Violet Blue)</t>
  </si>
  <si>
    <t>GRASS   BRIZA MEDIA (QUAKING GRASS)</t>
  </si>
  <si>
    <t>GRASS   CAREX CHEROKEENSIS  (CHEROKEE SEDGE)</t>
  </si>
  <si>
    <t>GRASS   CAREX DOLICHOSTACHYA KAGA NISHIKI (GOLD FOUNTAINS)</t>
  </si>
  <si>
    <t>GRASS   CAREX EVER COLOR OSHIMENSIS EVEREST</t>
  </si>
  <si>
    <t>GRASS   CAREX EVER COLOR OSHIMENSIS EVERGLOW</t>
  </si>
  <si>
    <t>GRASS   CAREX EVER COLOR OSHIMENSIS EVERILLO</t>
  </si>
  <si>
    <t>GRASS   CAREX EVER COLOR OSHIMENSIS EVERLIME</t>
  </si>
  <si>
    <t>GRASS   CAREX EVER COLOR OSHIMENSIS EVERORO</t>
  </si>
  <si>
    <t>GRASS   CAREX EVER COLOR OSHIMENSIS EVERSHEEN</t>
  </si>
  <si>
    <t>GRASS   CAREX FEATHER FALLS</t>
  </si>
  <si>
    <t>GRASS   CAREX LAXICULMIS BUNNY BLUE (HOBB)</t>
  </si>
  <si>
    <t>GRASS   CAREX MORROWII SILVER SCEPTRE (JAPANESE SEDGE )</t>
  </si>
  <si>
    <t>GRASS   CAREX OSHIMENSIS EVERGOLD</t>
  </si>
  <si>
    <t>GRASS   CAREX PENSYLVANICA  (OAK SEDGE)</t>
  </si>
  <si>
    <t>GRASS   CAREX RIBBON FALLS</t>
  </si>
  <si>
    <t>GRASS   CAREX TESTACEA   (ORANGE SEDGE)</t>
  </si>
  <si>
    <t>GRASS   DESCHAMPSIA CESPITOSA (HAIR GRASS)</t>
  </si>
  <si>
    <t>GRASS   DESCHAMPSIA CESPITOSA PIXIE FOUNTAIN (TUFTED HAIR)</t>
  </si>
  <si>
    <t>GRASS   FESTUCA COOL AS ICE  (BLUE FESCUE)</t>
  </si>
  <si>
    <t>GRASS   FESTUCA GLAUCA BEYOND BLUE</t>
  </si>
  <si>
    <t>GRASS   FESTUCA GLAUCA BOULDER BLUE</t>
  </si>
  <si>
    <t>GRASS   FESTUCA GLAUCA ELIJAH BLUE  (SHEEP FESCUE)</t>
  </si>
  <si>
    <t>GRASS   FESTUCA OVINA EILERS' BEAUTY</t>
  </si>
  <si>
    <t>GRASS   HAKONECHLOA MACRA  (JAPANESE FOREST GRASS) (Green leaf)</t>
  </si>
  <si>
    <t>GRASS   HAKONECHLOA MACRA ALBOVARIEGATA</t>
  </si>
  <si>
    <t>GRASS   HAKONECHLOA MACRA ALL GOLD (JAPANESE FOREST GRASS)</t>
  </si>
  <si>
    <t>GRASS   HAKONECHLOA MACRA AUREOLA (JAPANESE FOREST GRASS)</t>
  </si>
  <si>
    <t>GRASS   HELICTOTRICHON SEMPERVIRENS (BLUE OAT GRASS)</t>
  </si>
  <si>
    <t>GRASS   HELICTOTRICHON SEMPERVIRENS SAPPHIRE</t>
  </si>
  <si>
    <t>GRASS   MELINIS NERVIGLUMIS SAVANNAH  (RUBY) (Mauve To Rose To Cream)</t>
  </si>
  <si>
    <t>GRASS   STIPA NASSELLA TENUISSIMA PONY TAILS</t>
  </si>
  <si>
    <t>HELLEBORUS IVORY PRINCE</t>
  </si>
  <si>
    <t>HELLEBORUS ORIENTALIS HYGGE KRISTOFF</t>
  </si>
  <si>
    <t>HELLEBORUS ORIENTALIS HYGGE SVEN</t>
  </si>
  <si>
    <t>HELLEBORUS ROSEMARY (Rose Pink)</t>
  </si>
  <si>
    <t>HELLEBORUS WINTER MAGIC CANDY LOVE</t>
  </si>
  <si>
    <t>PULMONARIA RASPBERRY FROST</t>
  </si>
  <si>
    <t>PULMONARIA SHRIMPS ON A BARBIE</t>
  </si>
  <si>
    <t>PULMONARIA SILVER BOUQUET</t>
  </si>
  <si>
    <t>PULMONARIA TREVI FOUNTAIN (Cobalt Blue)</t>
  </si>
  <si>
    <t>RUDBECKIA FULGIDA EARLY BIRD GOLD</t>
  </si>
  <si>
    <t>SALVIA NEMOROSA MAY NIGHT (Indigo Blue)</t>
  </si>
  <si>
    <t>SALVIA NEMOROSA SALLYROSA APRIL NIGHT</t>
  </si>
  <si>
    <t>SEMPERVIVUM ARACHNOIDEUM COBWEB BUTTONS</t>
  </si>
  <si>
    <t>SEMPERVIVUM ARACHNOIDEUM FOREST FROST (Cobweb Type)</t>
  </si>
  <si>
    <t>SEMPERVIVUM BLACK</t>
  </si>
  <si>
    <t>SEMPERVIVUM CHICKS MIX</t>
  </si>
  <si>
    <t>SEMPERVIVUM COMMANDER HAY</t>
  </si>
  <si>
    <t>SEMPERVIVUM DESERT BLOOM</t>
  </si>
  <si>
    <t>SEMPERVIVUM GREEN WHEEL</t>
  </si>
  <si>
    <t>SEMPERVIVUM JADE ROSE</t>
  </si>
  <si>
    <t>SEMPERVIVUM KALINDA</t>
  </si>
  <si>
    <t>SEMPERVIVUM MOSS ROSE</t>
  </si>
  <si>
    <t>SEMPERVIVUM RED RUBIN</t>
  </si>
  <si>
    <t>SEMPERVIVUM ROYAL RUBY</t>
  </si>
  <si>
    <t>SEMPERVIVUM RUBY HEART</t>
  </si>
  <si>
    <t>SEMPERVIVUM SILVER KING</t>
  </si>
  <si>
    <t>SEMPERVIVUM SILVERINE</t>
  </si>
  <si>
    <t>STACHYS BYZANTINA SILVER CARPET</t>
  </si>
  <si>
    <t>STACHYS HELENE VON STEIN (BIG EARS)</t>
  </si>
  <si>
    <t>STOKESIA LAEVIS (Blue)</t>
  </si>
  <si>
    <t>STOKESIA LAEVIS COLOR WHEEL (White/Purple)</t>
  </si>
  <si>
    <t>STOKESIA LAEVIS DIVINITY</t>
  </si>
  <si>
    <t>STOKESIA LAEVIS MARY GREGORY (Frilly Pale Yellow)</t>
  </si>
  <si>
    <t>STOKESIA LAEVIS MEL'S BLUE</t>
  </si>
  <si>
    <t>ACHILLEA MILLEFOLIUM DESERT EVE DEEP ROSE</t>
  </si>
  <si>
    <t>O</t>
  </si>
  <si>
    <t>72 TRAY</t>
  </si>
  <si>
    <t>1ST</t>
  </si>
  <si>
    <t>1st year flowering</t>
  </si>
  <si>
    <t>ACHILLEA MILLEFOLIUM DESERT EVE RED</t>
  </si>
  <si>
    <t>ACHILLEA MILLEFOLIUM DESERT EVE TERRACOTTA</t>
  </si>
  <si>
    <t>ACHILLEA MILLEFOLIUM DESERT EVE YELLOW</t>
  </si>
  <si>
    <t>ACHILLEA MILLEFOLIUM LITTLE MOONSHINE</t>
  </si>
  <si>
    <t>ACHILLEA MILLEFOLIUM NEW VINTAGE WHITE</t>
  </si>
  <si>
    <t>ACHILLEA MILLEFOLIUM SASSY SUMMER LEMON (Yellow)</t>
  </si>
  <si>
    <t>ACHILLEA MILLEFOLIUM SASSY SUMMER SANGRIA (Dark Red)</t>
  </si>
  <si>
    <t>ACHILLEA MILLEFOLIUM SASSY SUMMER SUNSET (Dark Orange)</t>
  </si>
  <si>
    <t>ACHILLEA MILLEFOLIUM SASSY SUMMER TAFFY (Dark Salmon Pink)</t>
  </si>
  <si>
    <t>ACHILLEA MOONSHINE (Yellow)</t>
  </si>
  <si>
    <t>AGASTACHE MANGO TANGO</t>
  </si>
  <si>
    <t>AGASTACHE ROSIE POSIE (Hot Pink)</t>
  </si>
  <si>
    <t>AGASTACHE RUGOSA BLUE FORTUNE (Blue/Violet)</t>
  </si>
  <si>
    <t>AGASTACHE RUGOSA LITTLE ADDER</t>
  </si>
  <si>
    <t>AGASTACHE X HYBRIDA BLACK ADDER (Purple)</t>
  </si>
  <si>
    <t>AJUGA REPTANS BLACK SCALLOP (Violet w/Green Black Leaves)</t>
  </si>
  <si>
    <t>AJUGA REPTANS BRONZE BEAUTY (Deep Bronze)</t>
  </si>
  <si>
    <t>AJUGA REPTANS BURGUNDY GLOW (Blue w/Variegated Foliage)</t>
  </si>
  <si>
    <t>AJUGA REPTANS CATLIN'S GIANT (Dark Purple w/Bold Leaves)</t>
  </si>
  <si>
    <t>AJUGA REPTANS CHOCOLATE CHIP (Deep Purple Foliage)</t>
  </si>
  <si>
    <t>AJUGA REPTANS MAHOGANY</t>
  </si>
  <si>
    <t>ALCHEMILLA MOLLIS AUSLESE</t>
  </si>
  <si>
    <t>AMSONIA BUTTERSCOTCH</t>
  </si>
  <si>
    <t>AMSONIA HUBRICHTII (Light Blue)</t>
  </si>
  <si>
    <t>AQUILEGIA CANADENSIS (WILD COLUMBINE) (Red w/Yellow)</t>
  </si>
  <si>
    <t>AQUILEGIA EARLYBIRD MIX</t>
  </si>
  <si>
    <t>AQUILEGIA EARLYBIRD PURPLE WHITE</t>
  </si>
  <si>
    <t>AQUILEGIA EARLYBIRD RED YELLOW</t>
  </si>
  <si>
    <t>AQUILEGIA KIRIGAMI DEEP BLUE AND WHITE</t>
  </si>
  <si>
    <t>AQUILEGIA KIRIGAMI MIXTURE</t>
  </si>
  <si>
    <t>AQUILEGIA KIRIGAMI ROSE AND PINK</t>
  </si>
  <si>
    <t>AQUILEGIA ORIGAMI MIX</t>
  </si>
  <si>
    <t>AQUILEGIA ORIGAMI RED AND WHITE</t>
  </si>
  <si>
    <t>AQUILEGIA SONGBIRD BLUE BIRD (Sky Blue w/White)</t>
  </si>
  <si>
    <t>AQUILEGIA SONGBIRD MIX</t>
  </si>
  <si>
    <t>AQUILEGIA SWAN PINK AND YELLOW (OREGON)</t>
  </si>
  <si>
    <t>AQUILEGIA WINKY PURPLE AND WHITE</t>
  </si>
  <si>
    <t>AQUILEGIA WINKY ROSE</t>
  </si>
  <si>
    <t>ARMERIA MARITIMA SPLENDENS (Rose Pink Globe Shaped)</t>
  </si>
  <si>
    <t>ARTEMISIA ARBORESCENS POWIS CASTLE</t>
  </si>
  <si>
    <t>ARTEMISIA GARDENGHOST</t>
  </si>
  <si>
    <t>ARTEMISIA GMELINII SUNFERN ARCADIA</t>
  </si>
  <si>
    <t>ARTEMISIA GMELINII SUNFERN OLYMPIA</t>
  </si>
  <si>
    <t>ARTEMISIA SCHMIDTIANA NANA SILVER MOUND</t>
  </si>
  <si>
    <t>ARTEMISIA STELLERIANA SILVER BROCADE</t>
  </si>
  <si>
    <t>ASCLEPIAS INCARNATA  (SWAMP MILKWEED)</t>
  </si>
  <si>
    <t>ASCLEPIAS TUBEROSA (BUTTERFLY WEED) (Bright Orange)</t>
  </si>
  <si>
    <t>ASTER NOVAE ANGLIAE GRAPE CRUSH (Dark Purple)</t>
  </si>
  <si>
    <t>ASTER NOVAE ANGLIAE PURPLE DOME (Deep Purple)</t>
  </si>
  <si>
    <t>BAPTISIA AUSTRALIS (Lilac Blue)</t>
  </si>
  <si>
    <t>BEGONIA T REX DANCING PEACOCK</t>
  </si>
  <si>
    <t>BEGONIA T REX FIRST BLUSH</t>
  </si>
  <si>
    <t>BEGONIA T REX PAINTER'S PALLETTE</t>
  </si>
  <si>
    <t>BEGONIA T REX RUBY SLIPPERS</t>
  </si>
  <si>
    <t>BEGONIA T REX ST NICK</t>
  </si>
  <si>
    <t>BEGONIA T REX STARDUST</t>
  </si>
  <si>
    <t>BRUNNERA MACROPHYLLA ALEXANDRIA</t>
  </si>
  <si>
    <t>BRUNNERA MACROPHYLLA GARDEN CANDY SEA HEART</t>
  </si>
  <si>
    <t>BRUNNERA MACROPHYLLA GARDEN CANDY SILVER HEART</t>
  </si>
  <si>
    <t>CAMPANULA CARPATICA PEARL DEEP BLUE</t>
  </si>
  <si>
    <t>CAMPANULA CARPATICA PEARL WHITE</t>
  </si>
  <si>
    <t>CERATOSTIGMA PLUMBAGINOIDES (LEADWORT) (Blue)</t>
  </si>
  <si>
    <t>CHELONE LYONII HOT LIPS (Rose Pink)</t>
  </si>
  <si>
    <t>CHELONE OBILQUE TINY TORTUGA</t>
  </si>
  <si>
    <t>CORDYLINE AUSTRALIS RED SENSATION</t>
  </si>
  <si>
    <t>CORDYLINE AUSTRALIS RED STAR</t>
  </si>
  <si>
    <t>COREOPSIS AURICULATA NANA (Bright Yellow Dwarf)</t>
  </si>
  <si>
    <t>COREOPSIS BIG BANG MERCURY RISING (Red w/Gold Center)</t>
  </si>
  <si>
    <t>COREOPSIS GRANDIFLORA BABY SUN (Orange/Yellow)</t>
  </si>
  <si>
    <t>COREOPSIS GRANDIFLORA EARLY SUNRISE (Gold)</t>
  </si>
  <si>
    <t>COREOPSIS GRANDIFLORA SUNKISS (Bright Yellow w/Red Blotch)</t>
  </si>
  <si>
    <t>COREOPSIS HYBRIDA UPTICK CREAM AND RED</t>
  </si>
  <si>
    <t>COREOPSIS HYBRIDA UPTICK GOLD AND BRONZE</t>
  </si>
  <si>
    <t>COREOPSIS HYBRIDA UPTICK YELLOW AND RED</t>
  </si>
  <si>
    <t>COREOPSIS LI'L BANG DAYBREAK (Orange Red Ctr w/Gold Tips)</t>
  </si>
  <si>
    <t>COREOPSIS LI'L BANG ENCHANTED EVE (Yellow w/Red Eye)</t>
  </si>
  <si>
    <t>COREOPSIS LI'L BANG GOLDILOCKS</t>
  </si>
  <si>
    <t>COREOPSIS LI'L BANG RED ELF (Burgundy Red)</t>
  </si>
  <si>
    <t>COREOPSIS PERMATHREAD BUTTER RUM</t>
  </si>
  <si>
    <t>COREOPSIS PERMATHREAD RED SATIN (Wine Red To Ruby)</t>
  </si>
  <si>
    <t>COREOPSIS ROSEA AMERICAN DREAM</t>
  </si>
  <si>
    <t>COREOPSIS SATIN AND LACE ICE WINE</t>
  </si>
  <si>
    <t>COREOPSIS VERTICILLATA MOONBEAM (Creamy Yellow)</t>
  </si>
  <si>
    <t>COREOPSIS VERTICILLATA ZAGREB (Golden Yellow)</t>
  </si>
  <si>
    <t>DELOSPERMA COOPERI (Fluorescent Pink)</t>
  </si>
  <si>
    <t>DELOSPERMA FIRE SPINNER   PLANT SELECT</t>
  </si>
  <si>
    <t>DELOSPERMA JEWEL OF DESERT CANDYSTONE</t>
  </si>
  <si>
    <t>DELOSPERMA JEWEL OF DESERT GARNET   (PINK RIBBON) (Iridescent Pink)</t>
  </si>
  <si>
    <t>DELOSPERMA JEWEL OF DESERT GRENADE (Fiery Red and Magenta)</t>
  </si>
  <si>
    <t>DELOSPERMA JEWEL OF DESERT SUNSTONE</t>
  </si>
  <si>
    <t>DELOSPERMA JEWEL OF DESERT TOPAZ    (PERFECT ORANGE)</t>
  </si>
  <si>
    <t>DELOSPERMA OCEAN SUNSET ORANGE GLOW</t>
  </si>
  <si>
    <t>DELOSPERMA OCEAN SUNSET ORANGE VIBE</t>
  </si>
  <si>
    <t>DELOSPERMA OCEAN SUNSET VIOLET</t>
  </si>
  <si>
    <t>DELOSPERMA WHEELS OF WONDER FIRE WONDER</t>
  </si>
  <si>
    <t>DELOSPERMA WHEELS OF WONDER GOLDEN WONDER</t>
  </si>
  <si>
    <t>DELOSPERMA WHEELS OF WONDER HOT PINK WONDER</t>
  </si>
  <si>
    <t>DELOSPERMA WHEELS OF WONDER LIMONCELLO</t>
  </si>
  <si>
    <t>DELOSPERMA WHEELS OF WONDER PURPLE WONDER</t>
  </si>
  <si>
    <t>DELOSPERMA WHEELS OF WONDER SALMONY PINK</t>
  </si>
  <si>
    <t>DIANTHUS AMERICAN PIE BUMBLEBERRY</t>
  </si>
  <si>
    <t>DIANTHUS AMERICAN PIE GEORGIA PEACH</t>
  </si>
  <si>
    <t>DIANTHUS AMERICAN PIE KEY LIME</t>
  </si>
  <si>
    <t>DIANTHUS BARBATUS ROCKIN RED</t>
  </si>
  <si>
    <t>DIANTHUS BEAUTIES KAHORI (Hot Pink)</t>
  </si>
  <si>
    <t>DIANTHUS BEAUTIES KAHORI PINK</t>
  </si>
  <si>
    <t>DIANTHUS EARLY BIRD FIZZY (Lavender w/Dark Red Eye)</t>
  </si>
  <si>
    <t>DIANTHUS EARLY BIRD FROSTY (White)</t>
  </si>
  <si>
    <t>DIANTHUS EARLY BIRD RADIANCE (Deep Red)</t>
  </si>
  <si>
    <t>DIANTHUS EARLY BIRD SHERBET (Bright Pink)</t>
  </si>
  <si>
    <t>DIANTHUS EVERBLOOM PLUM GLORY</t>
  </si>
  <si>
    <t>DIANTHUS EVERBLOOM STRAWBERRY TART</t>
  </si>
  <si>
    <t>DIANTHUS EVERBLOOM WATERMELON ICE</t>
  </si>
  <si>
    <t>DIANTHUS GRATIANOPOLITANUS FIREWITCH (Hot Pink)</t>
  </si>
  <si>
    <t>DIANTHUS SCENT FIRST COCONUT SURPRISE (Double White w/Crimson Ctr)</t>
  </si>
  <si>
    <t>DIANTHUS SCENT FIRST CORAL REEF</t>
  </si>
  <si>
    <t>DIANTHUS SCENT FIRST PASSION (Dark Red Double)</t>
  </si>
  <si>
    <t>DIANTHUS SCENT FIRST ROMANCE (Salmon Change To Pink)</t>
  </si>
  <si>
    <t>DIANTHUS SCENT FIRST SUGAR PLUM (Maroon w/Pink Edge)</t>
  </si>
  <si>
    <t>DIANTHUS SCENT FIRST TICKLED PINK (Toothy Pink )</t>
  </si>
  <si>
    <t>DIANTHUS VIVID BRIGHT LIGHT (Pink)</t>
  </si>
  <si>
    <t>DIANTHUS VIVID CHERRY CHARM</t>
  </si>
  <si>
    <t>DIGITALIS ARCTIC FOX ROSE</t>
  </si>
  <si>
    <t>DIGITALIS MERTONENSIS STRAWBERRY (Deep Rose/Pink)</t>
  </si>
  <si>
    <t>DIGITALIS PURPUREA DALMATIAN CREME</t>
  </si>
  <si>
    <t>DIGITALIS PURPUREA DALMATIAN PEACH</t>
  </si>
  <si>
    <t>DIGITALIS PURPUREA DALMATIAN PURPLE</t>
  </si>
  <si>
    <t>DIGITALIS PURPUREA DALMATIAN ROSE</t>
  </si>
  <si>
    <t>DIGITALIS PURPUREA FOXY (Mixed Pastel)</t>
  </si>
  <si>
    <t>DURANTA ERECTA CUBAN GOLD</t>
  </si>
  <si>
    <t>ECHINACEA ARTISAN RED OMBRE</t>
  </si>
  <si>
    <t>ECHINACEA ARTISAN SOFT ORANGE</t>
  </si>
  <si>
    <t>ECHINACEA ARTISAN YELLOW OMBRE</t>
  </si>
  <si>
    <t>ECHINACEA BUTTERFLY GOLDEN SKIPPER</t>
  </si>
  <si>
    <t>ECHINACEA BUTTERFLY ORANGE SKIPPER</t>
  </si>
  <si>
    <t>ECHINACEA BUTTERFLY POSTMAN (Bright Red to Watermelon)</t>
  </si>
  <si>
    <t>ECHINACEA BUTTERFLY PURPLE EMPEROR</t>
  </si>
  <si>
    <t>ECHINACEA BUTTERFLY RAINBOW MARCELLA</t>
  </si>
  <si>
    <t>ECHINACEA BUTTERFLY YELLOW RAINBOW MARCELLA</t>
  </si>
  <si>
    <t>ECHINACEA CARA MIA SANDS</t>
  </si>
  <si>
    <t>ECHINACEA CARA MIA SPICY</t>
  </si>
  <si>
    <t>ECHINACEA CARA MIA YELLOW</t>
  </si>
  <si>
    <t>ECHINACEA CHEYENNE SPIRIT (Mix)</t>
  </si>
  <si>
    <t>ECHINACEA DARK SHADOWS WICKED</t>
  </si>
  <si>
    <t>ECHINACEA FRESCO APRICOT</t>
  </si>
  <si>
    <t>ECHINACEA KISMET INTENSE ORANGE</t>
  </si>
  <si>
    <t>ECHINACEA KISMET RASPBERRY</t>
  </si>
  <si>
    <t>ECHINACEA KISMET RED</t>
  </si>
  <si>
    <t>ECHINACEA KISMET WHITE</t>
  </si>
  <si>
    <t>ECHINACEA KISMET YELLOW</t>
  </si>
  <si>
    <t>ECHINACEA PRAIRIE STARS TOMATO SOUP</t>
  </si>
  <si>
    <t>ECHINACEA PRETTY PARASOLS (Bicolor)</t>
  </si>
  <si>
    <t>ECHINACEA PRIMA SAFFRON</t>
  </si>
  <si>
    <t>ECHINACEA PURPUREA  (CONEFLOWER) (Pale Purple)</t>
  </si>
  <si>
    <t>ECHINACEA PURPUREA GREEN TWISTER</t>
  </si>
  <si>
    <t>ECHINACEA PURPUREA MAGNUS (Reddish/Pink)</t>
  </si>
  <si>
    <t>ECHINACEA PURPUREA MAGNUS SUPERIOR (Lavender Pink)</t>
  </si>
  <si>
    <t>ECHINACEA PURPUREA MELLOW YELLOWS</t>
  </si>
  <si>
    <t>ECHINACEA PURPUREA POW WOW WHITE</t>
  </si>
  <si>
    <t>ECHINACEA PURPUREA POW WOW WILD BERRY</t>
  </si>
  <si>
    <t>ECHINACEA PURPUREA PRAIRIE SPLENDOR (Deep Rose)</t>
  </si>
  <si>
    <t>ECHINACEA PURPUREA RUBY STAR  (RUBINSTERN) (Magenta Red)</t>
  </si>
  <si>
    <t>ECHINACEA PURPUREA WHITE SWAN (Creamy White)</t>
  </si>
  <si>
    <t>ECHINACEA SOMBRERO ADOBE ORANGE (Intense Orange)</t>
  </si>
  <si>
    <t>ECHINACEA SOMBRERO BAJA BURGUNDY</t>
  </si>
  <si>
    <t>ECHINACEA SOMBRERO HOT CORAL</t>
  </si>
  <si>
    <t>ECHINACEA SOMBRERO LEMON YELLOW</t>
  </si>
  <si>
    <t>ECHINACEA SOMBRERO SALSA RED</t>
  </si>
  <si>
    <t>ECHINACEA SOMBRERO SANGRITA (Scarlet Red)</t>
  </si>
  <si>
    <t>ECHINACEA SOMBRERO SUMMER SOLSTICE</t>
  </si>
  <si>
    <t>ECHINACEA SUN SEEKERS RAINBOW</t>
  </si>
  <si>
    <t>ECHINACEA SUN SEEKERS SALMON</t>
  </si>
  <si>
    <t>ECHINACEA SUN SEEKERS TEQUILA SUNRISE</t>
  </si>
  <si>
    <t>ECHINACEA SUPREME CANTALOUPE</t>
  </si>
  <si>
    <t>ECHINACEA SWEET SANDIA</t>
  </si>
  <si>
    <t>EUPATORIUM DUBIUM BABY JOE  (JOE PYE WEED)</t>
  </si>
  <si>
    <t>EUPHORBIA X MARTINII ASCOT RAINBOW</t>
  </si>
  <si>
    <t>GAILLARDIA ARISTATA SPINTOP MARIACHI COPPER SUN</t>
  </si>
  <si>
    <t>GAILLARDIA ARISTATA SPINTOP ORANGE HALO</t>
  </si>
  <si>
    <t>GAILLARDIA ARISTATA SPINTOP RED</t>
  </si>
  <si>
    <t>GAILLARDIA ARISTATA SPINTOP YELLOW TOUCH</t>
  </si>
  <si>
    <t>GAILLARDIA GRANDIFLORA ARIZONA APRICOT (Yellow and Apricot)</t>
  </si>
  <si>
    <t>GAILLARDIA GRANDIFLORA ARIZONA RED SHADES</t>
  </si>
  <si>
    <t>GAILLARDIA GRANDIFLORA ARIZONA SUN (Red and Yellow)</t>
  </si>
  <si>
    <t>GAILLARDIA GRANDIFLORA GOBLIN (Red w/Yellow Tips)</t>
  </si>
  <si>
    <t>GAILLARDIA GRANDIFLORA MESA BRIGHT BICOLOR</t>
  </si>
  <si>
    <t>GAILLARDIA GRANDIFLORA MESA PEACH</t>
  </si>
  <si>
    <t>GAILLARDIA GRANDIFLORA MESA RED</t>
  </si>
  <si>
    <t>GAILLARDIA GRANDIFLORA MESA YELLOW</t>
  </si>
  <si>
    <t>GALIUM ODORATUM (SWEET WOODRUFF)</t>
  </si>
  <si>
    <t>GAURA LINDHEIMERI BELLEZA DARK PINK</t>
  </si>
  <si>
    <t>GAURA LINDHEIMERI CRIMSON BUTTERFLIES (Pink w/Red Foliage)</t>
  </si>
  <si>
    <t>GAURA LINDHEIMERI GRACEFUL MAGIC</t>
  </si>
  <si>
    <t>GAURA LINDHEIMERI ROSYJANE (Bicolor White and Candy Pink)</t>
  </si>
  <si>
    <t>GAURA LINDHEIMERI SISKIYOU PINK (Wine Red Buds to Rose Pink)</t>
  </si>
  <si>
    <t>GAURA LINDHEIMERI SPARKLE WHITE</t>
  </si>
  <si>
    <t>GAURA LINDHEIMERI WHIRLING BUTTERFLIES (White to Pink)</t>
  </si>
  <si>
    <t>GRASS   ACORUS GRAMINEUS PUSILLUS MINIMUS AUREUS (SWEETFLAG)</t>
  </si>
  <si>
    <t>GRASS   CAREX APPALACHICA (APPALACHIAN SEDGE)</t>
  </si>
  <si>
    <t>GRASS   CAREX BUCHANANII FIREFOX</t>
  </si>
  <si>
    <t>GRASS   CAREX BUCHANANII RED ROOSTER</t>
  </si>
  <si>
    <t>GRASS   CAREX COMANS AMAZON MIST</t>
  </si>
  <si>
    <t>GRASS   CAREX COMANS BRONCO</t>
  </si>
  <si>
    <t>GRASS   CAREX COMANS FROSTED CURLS</t>
  </si>
  <si>
    <t>GRASS   CAREX DIVULSA  (BERKELEY SEDGE)</t>
  </si>
  <si>
    <t>GRASS   CAREX EBURNEA  (BRISTLELEAF SEDGE)</t>
  </si>
  <si>
    <t>GRASS   CAREX FLAGELLIFERA TOFFEE TWIST</t>
  </si>
  <si>
    <t>GRASS   CAREX GRAYI  (GRAYS SEDGE)</t>
  </si>
  <si>
    <t>GRASS   CAREX TENUICULMIS CAPPUCCINO</t>
  </si>
  <si>
    <t>GRASS   CAREX TESTACEA PRAIRIE FIRE</t>
  </si>
  <si>
    <t>GRASS   CAREX TEXENSIS</t>
  </si>
  <si>
    <t>GRASS   JUNCUS TENUIS BLUE DART</t>
  </si>
  <si>
    <t>GRASS   MISCANTHUS SINENSIS LITTLE KITTEN (DWARF MAIDEN)</t>
  </si>
  <si>
    <t>GRASS   MUHLENBERGIA CAPILLARIS FAST FORWARD</t>
  </si>
  <si>
    <t>GRASS   PENNISETUM SETACEUM</t>
  </si>
  <si>
    <t>GRASS   SISYRINCHIUM ANGUSTIFOLIUM LUCERNE (BLUE EYED GRASS)</t>
  </si>
  <si>
    <t>GRASS   SISYRINCHIUM MOODY BLUES</t>
  </si>
  <si>
    <t>HERB   LAVENDER LAVANDULA ANGUSTIFOLIA BIG TIME BLUE</t>
  </si>
  <si>
    <t>HERB   LAVENDER LAVANDULA ANGUSTIFOLIA BLUE SPEAR</t>
  </si>
  <si>
    <t>HERB   LAVENDER LAVANDULA ANGUSTIFOLIA ELLAGANCE PURPLE</t>
  </si>
  <si>
    <t>HERB   LAVENDER LAVANDULA ANGUSTIFOLIA HIDCOTE (Deep Blue)</t>
  </si>
  <si>
    <t>HERB   LAVENDER LAVANDULA ANGUSTIFOLIA LAVANCE DEEP PURPLE</t>
  </si>
  <si>
    <t>HERB   LAVENDER LAVANDULA ANGUSTIFOLIA MUNSTEAD (Blue Violet)</t>
  </si>
  <si>
    <t>HERB   LAVENDER LAVANDULA ANGUSTIFOLIA PLATINUM BLONDE</t>
  </si>
  <si>
    <t>HERB   LAVENDER LAVANDULA STOECHAS ANOUK SILVER</t>
  </si>
  <si>
    <t>HERB   LAVENDER LAVANDULA STOECHAS OTTO QUAST</t>
  </si>
  <si>
    <t>HERB   LAVENDER LAVANDULA STOECHAS PRIMAVERA</t>
  </si>
  <si>
    <t>HERB   LAVENDER LAVANDULA X INTERMEDIA PHENOMENAL</t>
  </si>
  <si>
    <t>HERB   LAVENDER LAVANDULA X INTERMEDIA PROVENCE</t>
  </si>
  <si>
    <t>HERB   ROSEMARY ROSMARINUS OFFICINALIS ARP</t>
  </si>
  <si>
    <t>HERB   ROSEMARY ROSMARINUS OFFICINALIS BARBECUE (BAR-B-QUE)</t>
  </si>
  <si>
    <t>HERB   ROSEMARY ROSMARINUS OFFICINALIS HILL HARDY</t>
  </si>
  <si>
    <t>HERB   ROSEMARY ROSMARINUS OFFICINALIS TUSCAN BLUE</t>
  </si>
  <si>
    <t>HERB   THYME PRAECOX COCCINEUS RED CREEPING (Red Creeping)</t>
  </si>
  <si>
    <t>HERB   THYME PRAECOX HIGHLAND CREAM (SILVER) (Variegated Creeping)</t>
  </si>
  <si>
    <t>HERB   THYME VULGARIS ARGENTEUS HI HO SILVER (Variegated Upright)</t>
  </si>
  <si>
    <t>HEUCHERA AUTUMN LEAVES</t>
  </si>
  <si>
    <t>HEUCHERA BERRY SMOOTHIE (Bright To Dark Rose Pink)</t>
  </si>
  <si>
    <t>HEUCHERA BLACK FOREST CAKE</t>
  </si>
  <si>
    <t>HEUCHERA BLACK TAFFETA</t>
  </si>
  <si>
    <t>HEUCHERA CAJUN FIRE</t>
  </si>
  <si>
    <t>HEUCHERA CARAMEL (Yellow/Orange w/Purple)</t>
  </si>
  <si>
    <t>HEUCHERA CARNIVAL BLACK OLIVE</t>
  </si>
  <si>
    <t>HEUCHERA CARNIVAL PEACH PARFAIT</t>
  </si>
  <si>
    <t>HEUCHERA CARNIVAL PLUM CRAZY</t>
  </si>
  <si>
    <t>HEUCHERA CARNIVAL ROSE GRANITA</t>
  </si>
  <si>
    <t>HEUCHERA CARNIVAL WATERMELON</t>
  </si>
  <si>
    <t>HEUCHERA CITRONELLE (Lemon/Lime)</t>
  </si>
  <si>
    <t>HEUCHERA DELTA DAWN</t>
  </si>
  <si>
    <t>HEUCHERA FIRE ALARM</t>
  </si>
  <si>
    <t>HEUCHERA FOREVER PURPLE</t>
  </si>
  <si>
    <t>HEUCHERA FOREVER RED</t>
  </si>
  <si>
    <t>HEUCHERA GEORGIA PEACH (White w/Glowing Peach)</t>
  </si>
  <si>
    <t>HEUCHERA LIME MARMALADE (Lime w/Chartreuse)</t>
  </si>
  <si>
    <t>HEUCHERA LIME RICKEY (White w/Ruffled Lime Green)</t>
  </si>
  <si>
    <t>HEUCHERA MARMALADE (White w/Peach Honey)</t>
  </si>
  <si>
    <t>HEUCHERA MELTING FIRE (Reddish to Bronze)</t>
  </si>
  <si>
    <t>HEUCHERA MIDNIGHT ROSE (Deep Purple/Black)</t>
  </si>
  <si>
    <t>HEUCHERA OBSIDIAN (Glassy Deep Purple)</t>
  </si>
  <si>
    <t>HEUCHERA PALACE PURPLE (Mahogany)</t>
  </si>
  <si>
    <t>HEUCHERA PAPRIKA</t>
  </si>
  <si>
    <t>HEUCHERA PEACH FLAMBE (Peach w/Red Turning Plum)</t>
  </si>
  <si>
    <t>HEUCHERA RED LIGHTNING</t>
  </si>
  <si>
    <t>HEUCHERA SOUTHERN COMFORT</t>
  </si>
  <si>
    <t>HEUCHERELLA BUTTERED RUM</t>
  </si>
  <si>
    <t>HEUCHERELLA SOLAR ECLIPSE</t>
  </si>
  <si>
    <t>HEUCHERELLA SWEET TEA (Cinnamon Tones)</t>
  </si>
  <si>
    <t>HIBISCUS MOSCHEUTOS LUNA PINK SWIRL</t>
  </si>
  <si>
    <t>HIBISCUS MOSCHEUTOS LUNA RED</t>
  </si>
  <si>
    <t>HIBISCUS MOSCHEUTOS LUNA ROSE</t>
  </si>
  <si>
    <t>HIBISCUS MOSCHEUTOS LUNA WHITE</t>
  </si>
  <si>
    <t>HYPERICUM CALYCINUM (ST JOHNS WORT) (Bright Yellow, Creeping)</t>
  </si>
  <si>
    <t>IBERIS AMARA SUMMER SNOWDRIFT</t>
  </si>
  <si>
    <t>IBERIS SEMPERVIRENS PURITY</t>
  </si>
  <si>
    <t>IBERIS SEMPERVIRENS SNOW CONE</t>
  </si>
  <si>
    <t>KNIPHOFIA  (TRITOMA) UVARIA FLAMENCO (Red, Yellow, Orange)</t>
  </si>
  <si>
    <t>LAMIASTRUM GALEOBDOLON HERMAN'S PRIDE (Yellow w/Silver Green Leaf)</t>
  </si>
  <si>
    <t>LAMIUM MACULATUM BEACON SILVER (Lavender Pink)</t>
  </si>
  <si>
    <t>LAMIUM MACULATUM PURPLE DRAGON (Deep Purple)</t>
  </si>
  <si>
    <t>LAMIUM MACULATUM WHITE NANCY</t>
  </si>
  <si>
    <t>LEPTINELLA SQUALIDA PLATT'S BLACK</t>
  </si>
  <si>
    <t>LEUCANTHEMUM SUPERBUM ALASKA (Large White Single)</t>
  </si>
  <si>
    <t>LEUCANTHEMUM SUPERBUM MT. HOOD</t>
  </si>
  <si>
    <t>LEUCANTHEMUM SUPERBUM SNOW CAP (White)</t>
  </si>
  <si>
    <t>LEUCANTHEMUM SUPERBUM SNOW LADY (White w/Yellow Center)</t>
  </si>
  <si>
    <t>LEUCANTHEMUM SUPERBUM SWEET DAISY BIRDY</t>
  </si>
  <si>
    <t>LEWISIA COTYLEDON RAINBOW MIX</t>
  </si>
  <si>
    <t>LEWISIA COTYLEDON SUNSET STRAIN</t>
  </si>
  <si>
    <t>LEWISIA LONGIPETALA LITTLE PEACH (Yellow,Peach,Orange Blend)</t>
  </si>
  <si>
    <t>LEWISIA LONGIPETALA LITTLE PLUM (Rose Purple w/Bit of Orange)</t>
  </si>
  <si>
    <t>LIATRIS SPICATA KOBOLD (GOBLIN) (GAYFEATHER)</t>
  </si>
  <si>
    <t>LOBELIA CARDINALIS (CARDINAL FLOWER) (Red)</t>
  </si>
  <si>
    <t>LOBELIA CARDINALIS BLACK TRUFFLE</t>
  </si>
  <si>
    <t>LOBELIA STARSHIP BLUE</t>
  </si>
  <si>
    <t>LOBELIA STARSHIP BURGUNDY</t>
  </si>
  <si>
    <t>LYSIMACHIA NUMMULARIA AUREA  (YELLOW CREEPING JENNY) (Yellow Leaves)</t>
  </si>
  <si>
    <t>MONARDA BEE YOU BEE FREE</t>
  </si>
  <si>
    <t>MONARDA BEE YOU BEE HAPPY</t>
  </si>
  <si>
    <t>MONARDA BEE YOU BEE LIEVE</t>
  </si>
  <si>
    <t>MONARDA BEE YOU BEE MERRY</t>
  </si>
  <si>
    <t>MONARDA BEE YOU BEE TRUE</t>
  </si>
  <si>
    <t>MONARDA DIDYMA BALMY LILAC</t>
  </si>
  <si>
    <t>MONARDA DIDYMA BALMY PINK</t>
  </si>
  <si>
    <t>MONARDA DIDYMA BALMY PURPLE</t>
  </si>
  <si>
    <t>MONARDA DIDYMA BALMY ROSE</t>
  </si>
  <si>
    <t>MONARDA DIDYMA BEE-MINE RED</t>
  </si>
  <si>
    <t>MONARDA HYBRIDA JACOB CLINE (Bright Red)</t>
  </si>
  <si>
    <t>MONARDA PUNCTATA BEE BOP</t>
  </si>
  <si>
    <t>MONARDA RASPBERRY WINE (Wine Red)</t>
  </si>
  <si>
    <t>NEPETA NEPTUNE (CATMINT)</t>
  </si>
  <si>
    <t>NEPETA SUMMER MAGIC (CATMINT)</t>
  </si>
  <si>
    <t>NEPETA X FAASSENII JUNIOR WALKER (CATMINT)</t>
  </si>
  <si>
    <t>NEPETA X FAASSENII PURRSIAN BLUE (CATMINT)</t>
  </si>
  <si>
    <t>NEPETA X FAASSENII WALKERS LOW (CATMINT) (Blue/Purple)</t>
  </si>
  <si>
    <t>NEPETA X FAASSENII WHISPURR BLUE (CATMINT)</t>
  </si>
  <si>
    <t>NEPETA X FAASSENII WHISPURR PINK (CATMINT)</t>
  </si>
  <si>
    <t>NEPETA X HYBRID SYLVESTER BLUE</t>
  </si>
  <si>
    <t>PENSTEMON BARBATUS PRISTINE BLUE</t>
  </si>
  <si>
    <t>PENSTEMON BARBATUS PRISTINE DEEP ROSE</t>
  </si>
  <si>
    <t>PENSTEMON BARBATUS PRISTINE LILA PURPLE</t>
  </si>
  <si>
    <t>PENSTEMON BARBATUS PRISTINE SCARLET</t>
  </si>
  <si>
    <t>PENSTEMON CHERRY SPARKS</t>
  </si>
  <si>
    <t>PENSTEMON DIGITALIS DARK TOWERS</t>
  </si>
  <si>
    <t>PENSTEMON DIGITALIS HUSKER RED (White w/Bronze Red Leaf)</t>
  </si>
  <si>
    <t>PEROVSKIA ATRIPLICIFOLIA BLUESETTE</t>
  </si>
  <si>
    <t>PEROVSKIA ATRIPLICIFOLIA LITTLE SPIRE</t>
  </si>
  <si>
    <t>PEROVSKIA ATRIPLICIFOLIA RUSSIAN SAGE</t>
  </si>
  <si>
    <t>PHLOX DIVARICATA BLUE MOON</t>
  </si>
  <si>
    <t>PHLOX HYBRIDA FASHIONABLY EARLY CRYSTAL (Pure White w/Eye)</t>
  </si>
  <si>
    <t>PHLOX HYBRIDA FASHIONABLY EARLY FLAMINGO (Light Lavender Pink)</t>
  </si>
  <si>
    <t>PHLOX HYBRIDA FASHIONABLY EARLY LAVENDER ICE (Pale Lavender w/Eye)</t>
  </si>
  <si>
    <t>PHLOX HYBRIDA FASHIONABLY EARLY PRINCESS (Light Pink w/Eye)</t>
  </si>
  <si>
    <t>PHLOX PANICULATA BRIGHT EYES (Pink w/Red Eye)</t>
  </si>
  <si>
    <t>PHLOX PANICULATA LAURA (Purple w/White)</t>
  </si>
  <si>
    <t>PHLOX SUBULATA AMAZING GRACE (White w/Pinkish Eye)</t>
  </si>
  <si>
    <t>PHLOX SUBULATA CANDY STRIPE (Pink/White)</t>
  </si>
  <si>
    <t>PHLOX SUBULATA CRIMSON BEAUTY (Rosy Red)</t>
  </si>
  <si>
    <t>PHLOX SUBULATA DRUMMOND'S PINK (Candy Pink)</t>
  </si>
  <si>
    <t>PHLOX SUBULATA EMERALD BLUE (Lilac)</t>
  </si>
  <si>
    <t>PHLOX SUBULATA EYE CANDY (Lavender Pink )</t>
  </si>
  <si>
    <t>PHLOX SUBULATA EYE CARAMBA (Pink With Red Eye)</t>
  </si>
  <si>
    <t>PHLOX SUBULATA EYE SHADOW (Rosy Purple w/Dark Eye)</t>
  </si>
  <si>
    <t>PHLOX SUBULATA FORT HILL (Rose Pink w/Eye)</t>
  </si>
  <si>
    <t>PHLOX SUBULATA PURPLE BEAUTY (Purple)</t>
  </si>
  <si>
    <t>PHLOX SUBULATA RED WINGS (Crimson w/Dark Red Center)</t>
  </si>
  <si>
    <t>PHLOX SUBULATA SCARLET FLAME</t>
  </si>
  <si>
    <t>PHLOX SUBULATA SNOWFLAKE</t>
  </si>
  <si>
    <t>PHLOX SUBULATA SPRING WHITE</t>
  </si>
  <si>
    <t>PLATYCODON GRANDIFLORUS ASTRA BLUE</t>
  </si>
  <si>
    <t>POLEMONIUM  PULCHERRIMUM GOLDEN FEATHERS</t>
  </si>
  <si>
    <t>POLEMONIUM BOREALE HEAVENLY HABIT</t>
  </si>
  <si>
    <t>POLEMONIUM CAERULEUM BRISE D' ANJOU</t>
  </si>
  <si>
    <t>RUDBECKIA AMERICAN GOLD RUSH</t>
  </si>
  <si>
    <t>RUDBECKIA FULGIDA GOLDBLITZ (Golden Yellow)</t>
  </si>
  <si>
    <t>RUDBECKIA FULGIDA GOLDSTURM</t>
  </si>
  <si>
    <t>RUDBECKIA FULGIDA LITTLE GOLDSTAR (Golden Yellow)</t>
  </si>
  <si>
    <t>RUDBECKIA FULGIDA VAR. FULGIDA (Deep Yellow)</t>
  </si>
  <si>
    <t>RUDBECKIA GLITTERS LIKE GOLD</t>
  </si>
  <si>
    <t>RUDBECKIA HIRTA CHERRY BRANDY (Cherry Red w/Chocolate Cone)</t>
  </si>
  <si>
    <t>RUDBECKIA HIRTA DENVER DAISY  PLANT SELECT (Golden w/Dark Eye and Ring)</t>
  </si>
  <si>
    <t>RUDBECKIA HIRTA INDIAN SUMMER (Large Golden Yellow)</t>
  </si>
  <si>
    <t>RUDBECKIA HIRTA MINIBECKIA FLAME</t>
  </si>
  <si>
    <t>RUDBECKIA HIRTA SMILEYZ BRILLIANT</t>
  </si>
  <si>
    <t>RUDBECKIA HIRTA SMILEYZ GIGGLING</t>
  </si>
  <si>
    <t>RUDBECKIA HIRTA SMILEYZ GLOWING (GARDEN)</t>
  </si>
  <si>
    <t>RUDBECKIA HIRTA SMILEYZ HAPPY</t>
  </si>
  <si>
    <t>RUDBECKIA HIRTA SMILEYZ KISSING</t>
  </si>
  <si>
    <t>RUDBECKIA HIRTA SMILEYZ LAUGHING</t>
  </si>
  <si>
    <t>RUDBECKIA HIRTA SMILEYZ LEMON</t>
  </si>
  <si>
    <t>RUDBECKIA HIRTA SMILEYZ SUNNY</t>
  </si>
  <si>
    <t>RUDBECKIA HIRTA SMILEYZ TIGER</t>
  </si>
  <si>
    <t>RUDBECKIA LIONS CUB</t>
  </si>
  <si>
    <t>RUELLIA ELEGANS RAGIN CAJUN (Vivid Red)</t>
  </si>
  <si>
    <t>SAGINA SUBULATA AUREA  SCOTCH MOSS (Gold)</t>
  </si>
  <si>
    <t>SAGINA SUBULATA IRISH MOSS (Green)</t>
  </si>
  <si>
    <t>SALVIA BLUE BOUQUETTA</t>
  </si>
  <si>
    <t>SALVIA GREGGII HOT LIPS (Red/White)</t>
  </si>
  <si>
    <t>SALVIA GREGGII MIRAGE CHERRY RED</t>
  </si>
  <si>
    <t>SALVIA GREGGII MIRAGE DEEP PURPLE</t>
  </si>
  <si>
    <t>SALVIA GREGGII MIRAGE ROSE BICOLOR</t>
  </si>
  <si>
    <t>SALVIA GREGGII RADIO RED</t>
  </si>
  <si>
    <t>SALVIA GUARANITICA BLACK AND BLUE</t>
  </si>
  <si>
    <t>SALVIA NEMOROSA BLUE HILL (True Blue)</t>
  </si>
  <si>
    <t>SALVIA NEMOROSA CARADONNA (Violet Blue w/Dark Stems)</t>
  </si>
  <si>
    <t>SALVIA NEMOROSA LYRICAL BLUES</t>
  </si>
  <si>
    <t>SALVIA NEMOROSA LYRICAL ROSE</t>
  </si>
  <si>
    <t>SALVIA NEMOROSA LYRICAL WHITE</t>
  </si>
  <si>
    <t>SALVIA NEMOROSA MARCUS (Compact Deep Violet)</t>
  </si>
  <si>
    <t>SALVIA NEMOROSA MARVEL BLUE</t>
  </si>
  <si>
    <t>SALVIA NEMOROSA MARVEL ROSE</t>
  </si>
  <si>
    <t>SCABIOSA COLUMBARIA BUTTERFLY BLUE</t>
  </si>
  <si>
    <t>SCABIOSA COLUMBARIA PINK MIST</t>
  </si>
  <si>
    <t>SEDUM  GROUNDCOVER ATLANTIS (Dark Green w/Cream Marfin)</t>
  </si>
  <si>
    <t>SEDUM  GROUNDCOVER BLUE SPRUCE (Yellow)</t>
  </si>
  <si>
    <t>SEDUM  GROUNDCOVER CORAL REEF</t>
  </si>
  <si>
    <t>SEDUM  GROUNDCOVER DRAGON'S BLOOD (Neon Red)</t>
  </si>
  <si>
    <t>SEDUM  GROUNDCOVER JOHN CREECH (Pink)</t>
  </si>
  <si>
    <t>SEDUM  GROUNDCOVER KAMTSCHATICUM VARIEGATUM (Yellow w/Green /White Leaf)</t>
  </si>
  <si>
    <t>SEDUM  GROUNDCOVER LEMON BALL</t>
  </si>
  <si>
    <t>SEDUM  GROUNDCOVER LITTLE MISS SUNSHINE</t>
  </si>
  <si>
    <t>SEDUM  GROUNDCOVER PRIMA ANGELINA</t>
  </si>
  <si>
    <t>SEDUM  GROUNDCOVER SIEBOLDII (Hot Pink)</t>
  </si>
  <si>
    <t>SEDUM  GROUNDCOVER SUNSPARKLER  (SEDORO) BLUE ELF</t>
  </si>
  <si>
    <t>SEDUM  GROUNDCOVER SUNSPARKLER ANGELINA'S TEACUP</t>
  </si>
  <si>
    <t>SEDUM  GROUNDCOVER SUNSPARKLER CHERRY TART</t>
  </si>
  <si>
    <t>SEDUM  GROUNDCOVER SUNSPARKLER DAZZLEBERRY</t>
  </si>
  <si>
    <t>SEDUM  GROUNDCOVER SUNSPARKLER FIRECRACKER</t>
  </si>
  <si>
    <t>SEDUM  GROUNDCOVER SUNSPARKLER LIME ZINGER</t>
  </si>
  <si>
    <t>SEDUM  GROUNDCOVER SUNSPARKLER PLUM DAZZLED</t>
  </si>
  <si>
    <t>SEDUM  GROUNDCOVER TRICOLOR (Green, Pink, White)</t>
  </si>
  <si>
    <t>SEDUM  UPRIGHT AUTUMN FIRE</t>
  </si>
  <si>
    <t>SEDUM  UPRIGHT AUTUMN JOY (Pink to Maroon)</t>
  </si>
  <si>
    <t>SEDUM  UPRIGHT DARK MAGIC</t>
  </si>
  <si>
    <t>SEDUM  UPRIGHT MATRONA (Pink)</t>
  </si>
  <si>
    <t>SEDUM  UPRIGHT NEON (Neon Pink)</t>
  </si>
  <si>
    <t>SEDUM  UPRIGHT THUNDERCLOUD</t>
  </si>
  <si>
    <t>SEMPERVIVUM HARDY SPECIES MIX</t>
  </si>
  <si>
    <t>SEMPERVIVUM HIPPIE CHICKS</t>
  </si>
  <si>
    <t>SENECIO CANDICANS ANGEL WINGS</t>
  </si>
  <si>
    <t>VERBENA CANADENSIS HOMESTEAD PURPLE</t>
  </si>
  <si>
    <t>VERONICA BUBBLEGUM CANDLES</t>
  </si>
  <si>
    <t>VERONICA PEDUNCULARIS GEORGIA BLUE</t>
  </si>
  <si>
    <t>VERONICA PEDUNCULARIS WHITEWATER</t>
  </si>
  <si>
    <t>VERONICA PURPLEGUM CANDLES</t>
  </si>
  <si>
    <t>VERONICA SPEEDWELL TIDAL POOL (Mid To Deep Blue)</t>
  </si>
  <si>
    <t>VERONICA SPICATA ROYAL CANDLES (Violet Blue)</t>
  </si>
  <si>
    <t>VERONICA SPICATA SNOW CANDLES</t>
  </si>
  <si>
    <t>VERONICA SUNNY BORDER BLUE (Violet Blue)</t>
  </si>
  <si>
    <t>YUCCA FILAMENTOSA BRIGHT EDGE (Green w/Golden Edge)</t>
  </si>
  <si>
    <t>YUCCA FILAMENTOSA COLOR GUARD (Creamy Leaves w/Green Edge)</t>
  </si>
  <si>
    <t>YUCCA ROSTRATA SAPPHIRE SKIES (Baby Blue Leaves)</t>
  </si>
  <si>
    <t>ABB</t>
  </si>
  <si>
    <t>128 TRAY</t>
  </si>
  <si>
    <t>Volume Discounts are available on a per order basis and start at 25 trays with 6% off the plant price. 
Discounts do not apply to freight, packing or royalty charges. Please call Germania Seed Company for a quote.</t>
  </si>
  <si>
    <t>26 trays</t>
  </si>
  <si>
    <t>50 trays</t>
  </si>
  <si>
    <t>100 trays</t>
  </si>
  <si>
    <t>150 trays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</si>
</sst>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5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/>
    <xf numFmtId="0" fontId="7" fillId="0" borderId="16" xfId="0" applyFont="1" applyFill="1" applyBorder="1"/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textRotation="90" wrapText="1"/>
    </xf>
    <xf numFmtId="0" fontId="1" fillId="2" borderId="9" xfId="0" applyFont="1" applyFill="1" applyBorder="1" applyAlignment="1" applyProtection="1">
      <alignment horizontal="left" vertical="top" wrapText="1"/>
    </xf>
    <xf numFmtId="164" fontId="1" fillId="2" borderId="9" xfId="0" applyNumberFormat="1" applyFont="1" applyFill="1" applyBorder="1" applyAlignment="1" applyProtection="1">
      <alignment horizontal="center" vertical="top" wrapText="1"/>
    </xf>
    <xf numFmtId="165" fontId="1" fillId="2" borderId="8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65" fontId="1" fillId="2" borderId="8" xfId="0" applyNumberFormat="1" applyFont="1" applyFill="1" applyBorder="1" applyAlignment="1" applyProtection="1">
      <alignment horizontal="right" vertical="top" wrapText="1"/>
    </xf>
    <xf numFmtId="165" fontId="1" fillId="5" borderId="22" xfId="0" applyNumberFormat="1" applyFont="1" applyFill="1" applyBorder="1" applyAlignment="1" applyProtection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 applyProtection="1">
      <alignment horizontal="right"/>
    </xf>
    <xf numFmtId="0" fontId="0" fillId="0" borderId="0" xfId="0" applyAlignment="1" applyProtection="1">
      <alignment horizontal="center" shrinkToFit="1"/>
    </xf>
    <xf numFmtId="0" fontId="1" fillId="2" borderId="7" xfId="0" applyFont="1" applyFill="1" applyBorder="1" applyAlignment="1" applyProtection="1">
      <alignment horizontal="center" vertical="top" shrinkToFit="1"/>
    </xf>
    <xf numFmtId="165" fontId="0" fillId="0" borderId="0" xfId="0" applyNumberFormat="1" applyAlignment="1" applyProtection="1">
      <alignment horizontal="center" shrinkToFi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 indent="1"/>
    </xf>
    <xf numFmtId="0" fontId="0" fillId="6" borderId="0" xfId="0" applyFill="1" applyAlignment="1" applyProtection="1">
      <alignment horizontal="center" vertical="top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 shrinkToFit="1"/>
    </xf>
    <xf numFmtId="0" fontId="3" fillId="4" borderId="4" xfId="0" applyFont="1" applyFill="1" applyBorder="1" applyAlignment="1" applyProtection="1">
      <alignment horizont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center" wrapText="1"/>
    </xf>
    <xf numFmtId="0" fontId="14" fillId="3" borderId="29" xfId="0" applyFont="1" applyFill="1" applyBorder="1" applyAlignment="1" applyProtection="1">
      <alignment horizontal="center"/>
    </xf>
    <xf numFmtId="0" fontId="14" fillId="3" borderId="28" xfId="0" applyFont="1" applyFill="1" applyBorder="1" applyAlignment="1" applyProtection="1">
      <alignment horizontal="center" wrapText="1"/>
    </xf>
    <xf numFmtId="0" fontId="14" fillId="3" borderId="30" xfId="0" applyFont="1" applyFill="1" applyBorder="1" applyAlignment="1" applyProtection="1">
      <alignment horizontal="center"/>
    </xf>
    <xf numFmtId="165" fontId="3" fillId="4" borderId="20" xfId="0" applyNumberFormat="1" applyFont="1" applyFill="1" applyBorder="1" applyAlignment="1" applyProtection="1">
      <alignment horizontal="center" vertical="center" shrinkToFit="1"/>
    </xf>
    <xf numFmtId="165" fontId="0" fillId="4" borderId="21" xfId="0" applyNumberFormat="1" applyFill="1" applyBorder="1" applyAlignment="1" applyProtection="1">
      <alignment horizontal="center" vertical="center" shrinkToFit="1"/>
    </xf>
    <xf numFmtId="49" fontId="11" fillId="3" borderId="24" xfId="0" applyNumberFormat="1" applyFont="1" applyFill="1" applyBorder="1" applyAlignment="1" applyProtection="1">
      <alignment horizontal="left" vertical="center" wrapText="1" indent="1"/>
    </xf>
    <xf numFmtId="0" fontId="10" fillId="3" borderId="23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vertical="center"/>
    </xf>
    <xf numFmtId="49" fontId="8" fillId="0" borderId="19" xfId="0" applyNumberFormat="1" applyFont="1" applyFill="1" applyBorder="1" applyAlignment="1" applyProtection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center" vertical="center" shrinkToFit="1"/>
    </xf>
    <xf numFmtId="1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3" fontId="13" fillId="0" borderId="26" xfId="0" applyNumberFormat="1" applyFont="1" applyFill="1" applyBorder="1" applyAlignment="1" applyProtection="1">
      <alignment horizontal="center"/>
    </xf>
    <xf numFmtId="3" fontId="13" fillId="0" borderId="27" xfId="0" applyNumberFormat="1" applyFont="1" applyFill="1" applyBorder="1" applyAlignment="1">
      <alignment horizontal="center"/>
    </xf>
    <xf numFmtId="3" fontId="13" fillId="0" borderId="2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22555</xdr:colOff>
      <xdr:row>0</xdr:row>
      <xdr:rowOff>132230</xdr:rowOff>
    </xdr:from>
    <xdr:to>
      <xdr:col>8</xdr:col>
      <xdr:colOff>710416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" y="132230"/>
          <a:ext cx="7291861" cy="9436526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tabSelected="1" showWhiteSpace="0" zoomScale="140" zoomScaleNormal="140" zoomScaleSheetLayoutView="100" zoomScalePageLayoutView="120" workbookViewId="0">
      <selection activeCell="B50" sqref="B50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4"/>
    </row>
  </sheetData>
  <sheetProtection algorithmName="SHA-512" hashValue="8Vei0XV6eZYjv+eMvqZkJ/m/zqO7h+Xc++WxPPR9akUnCZx7CTm4xfeWaYT/eEqH3oH4GR6ehHS61JIrSWG8KQ==" saltValue="B35eTl70vFFsCuHiUil6Xg==" spinCount="100000"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B726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7" customWidth="1"/>
    <col min="2" max="2" width="7" style="7" customWidth="1"/>
    <col min="3" max="3" width="6.83203125" style="7" customWidth="1"/>
    <col min="4" max="4" width="8.83203125" style="7" customWidth="1"/>
    <col min="5" max="5" width="14.33203125" style="7" customWidth="1"/>
    <col min="6" max="6" width="2.83203125" style="7" customWidth="1"/>
    <col min="7" max="7" width="70.83203125" style="23" customWidth="1"/>
    <col min="8" max="8" width="8.83203125" style="20" customWidth="1"/>
    <col min="9" max="9" width="8.83203125" style="21" customWidth="1"/>
    <col min="10" max="10" width="16.6640625" style="35" customWidth="1"/>
    <col min="11" max="11" width="8.83203125" style="22" customWidth="1"/>
    <col min="12" max="12" width="8.83203125" style="7" hidden="1" customWidth="1"/>
    <col min="13" max="13" width="8.83203125" style="7" customWidth="1"/>
    <col min="14" max="14" width="9.5" style="7" customWidth="1"/>
    <col min="15" max="15" width="8.83203125" style="7" customWidth="1"/>
    <col min="16" max="16" width="8.83203125" style="8" hidden="1" customWidth="1"/>
    <col min="17" max="17" width="8.83203125" style="9" hidden="1" customWidth="1"/>
    <col min="18" max="18" width="8.83203125" style="8" hidden="1" customWidth="1"/>
    <col min="19" max="19" width="8.83203125" style="9" hidden="1" customWidth="1"/>
    <col min="20" max="20" width="8.83203125" style="8" hidden="1" customWidth="1"/>
    <col min="21" max="21" width="8.83203125" style="9" hidden="1" customWidth="1"/>
    <col min="22" max="22" width="8.83203125" style="8" hidden="1" customWidth="1"/>
    <col min="23" max="23" width="8.83203125" style="9" hidden="1" customWidth="1"/>
    <col min="24" max="24" width="8.83203125" style="8" hidden="1" customWidth="1"/>
    <col min="25" max="25" width="8.83203125" style="9" hidden="1" customWidth="1"/>
    <col min="26" max="26" width="12.6640625" style="21" hidden="1" customWidth="1"/>
    <col min="27" max="28" width="0" style="7" hidden="1" customWidth="1"/>
    <col min="29" max="16384" width="10.83203125" style="10"/>
  </cols>
  <sheetData>
    <row r="1" spans="1:28" ht="31" customHeight="1">
      <c r="A1" s="55" t="s">
        <v>20</v>
      </c>
      <c r="B1" s="54"/>
      <c r="C1" s="57" t="s">
        <v>19</v>
      </c>
      <c r="D1" s="58"/>
      <c r="E1" s="57" t="s">
        <v>11</v>
      </c>
      <c r="F1" s="58"/>
      <c r="G1" s="6" t="s">
        <v>10</v>
      </c>
      <c r="H1" s="54" t="s">
        <v>9</v>
      </c>
      <c r="I1" s="54"/>
      <c r="J1" s="40" t="s">
        <v>34</v>
      </c>
      <c r="K1" s="39">
        <f>AA5</f>
        <v>0</v>
      </c>
    </row>
    <row r="2" spans="1:28" ht="21" customHeight="1">
      <c r="A2" s="56"/>
      <c r="B2" s="56"/>
      <c r="C2" s="59"/>
      <c r="D2" s="60"/>
      <c r="E2" s="61"/>
      <c r="F2" s="62"/>
      <c r="G2" s="1"/>
      <c r="H2" s="67"/>
      <c r="I2" s="68"/>
      <c r="J2" s="40" t="s">
        <v>35</v>
      </c>
      <c r="K2" s="39">
        <f>AB5</f>
        <v>0</v>
      </c>
    </row>
    <row r="3" spans="1:28" ht="26" customHeight="1">
      <c r="A3" s="65" t="s">
        <v>21</v>
      </c>
      <c r="B3" s="66"/>
      <c r="C3" s="66"/>
      <c r="D3" s="25"/>
      <c r="E3" s="63" t="s">
        <v>8</v>
      </c>
      <c r="F3" s="64"/>
      <c r="G3" s="5"/>
      <c r="H3" s="69" t="s">
        <v>26</v>
      </c>
      <c r="I3" s="69"/>
      <c r="J3" s="37" t="s">
        <v>31</v>
      </c>
      <c r="K3" s="36">
        <v>1</v>
      </c>
    </row>
    <row r="4" spans="1:28" ht="26" customHeight="1" thickBot="1">
      <c r="A4" s="50" t="s">
        <v>736</v>
      </c>
      <c r="B4" s="51"/>
      <c r="C4" s="51"/>
      <c r="D4" s="51"/>
      <c r="E4" s="51"/>
      <c r="F4" s="51"/>
      <c r="G4" s="51"/>
      <c r="H4" s="48" t="str">
        <f>IFERROR(IF(Z5&lt;&gt;0,Z5,""),"VOL 1-3, EOD Y OR N")</f>
        <v/>
      </c>
      <c r="I4" s="49"/>
      <c r="J4" s="37" t="s">
        <v>30</v>
      </c>
      <c r="K4" s="41" t="s">
        <v>27</v>
      </c>
      <c r="P4" s="72"/>
      <c r="Q4" s="73"/>
      <c r="R4" s="74" t="s">
        <v>737</v>
      </c>
      <c r="S4" s="73"/>
      <c r="T4" s="74" t="s">
        <v>738</v>
      </c>
      <c r="U4" s="73"/>
      <c r="V4" s="74" t="s">
        <v>739</v>
      </c>
      <c r="W4" s="73"/>
      <c r="X4" s="74" t="s">
        <v>740</v>
      </c>
      <c r="Y4" s="73"/>
      <c r="Z4" s="30" t="s">
        <v>25</v>
      </c>
    </row>
    <row r="5" spans="1:28" ht="44" customHeight="1">
      <c r="A5" s="52"/>
      <c r="B5" s="53"/>
      <c r="C5" s="53"/>
      <c r="D5" s="53"/>
      <c r="E5" s="53"/>
      <c r="F5" s="53"/>
      <c r="G5" s="53"/>
      <c r="H5" s="70" t="str">
        <f>CONCATENATE("Volume ", K3, "                 EOD = ", K4)</f>
        <v>Volume 1                 EOD = N</v>
      </c>
      <c r="I5" s="71"/>
      <c r="J5" s="42"/>
      <c r="K5" s="43"/>
      <c r="P5" s="46" t="s">
        <v>16</v>
      </c>
      <c r="Q5" s="45"/>
      <c r="R5" s="44" t="s">
        <v>17</v>
      </c>
      <c r="S5" s="45"/>
      <c r="T5" s="44" t="s">
        <v>18</v>
      </c>
      <c r="U5" s="45"/>
      <c r="V5" s="44" t="s">
        <v>28</v>
      </c>
      <c r="W5" s="45"/>
      <c r="X5" s="44" t="s">
        <v>29</v>
      </c>
      <c r="Y5" s="47"/>
      <c r="Z5" s="31">
        <f>SUBTOTAL(9,Z7:Z7915)</f>
        <v>0</v>
      </c>
      <c r="AA5" s="39">
        <f>SUBTOTAL(9,AA7:AA7904)</f>
        <v>0</v>
      </c>
      <c r="AB5" s="39">
        <f>SUBTOTAL(9,AB7:AB7904)</f>
        <v>0</v>
      </c>
    </row>
    <row r="6" spans="1:28" s="26" customFormat="1" ht="35" thickBot="1">
      <c r="A6" s="11" t="s">
        <v>23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22</v>
      </c>
      <c r="H6" s="15" t="s">
        <v>3</v>
      </c>
      <c r="I6" s="16" t="s">
        <v>7</v>
      </c>
      <c r="J6" s="34" t="s">
        <v>2</v>
      </c>
      <c r="K6" s="17" t="s">
        <v>4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3</v>
      </c>
      <c r="Q6" s="16" t="s">
        <v>7</v>
      </c>
      <c r="R6" s="18" t="s">
        <v>3</v>
      </c>
      <c r="S6" s="16" t="s">
        <v>7</v>
      </c>
      <c r="T6" s="15" t="s">
        <v>3</v>
      </c>
      <c r="U6" s="16" t="s">
        <v>7</v>
      </c>
      <c r="V6" s="15" t="s">
        <v>3</v>
      </c>
      <c r="W6" s="16" t="s">
        <v>7</v>
      </c>
      <c r="X6" s="15" t="s">
        <v>3</v>
      </c>
      <c r="Y6" s="16" t="s">
        <v>7</v>
      </c>
      <c r="Z6" s="29" t="s">
        <v>24</v>
      </c>
      <c r="AA6" s="38" t="s">
        <v>32</v>
      </c>
      <c r="AB6" s="38" t="s">
        <v>33</v>
      </c>
    </row>
    <row r="7" spans="1:28">
      <c r="A7" s="7">
        <f>IF(OUT!C251="", "", OUT!C251)</f>
        <v>722</v>
      </c>
      <c r="B7" s="19">
        <f>IF(OUT!A251="", "", OUT!A251)</f>
        <v>80099</v>
      </c>
      <c r="C7" s="7" t="str">
        <f>IF(OUT!D251="", "", OUT!D251)</f>
        <v>O</v>
      </c>
      <c r="D7" s="27"/>
      <c r="E7" s="7" t="str">
        <f>IF(OUT!E251="", "", OUT!E251)</f>
        <v>72 TRAY</v>
      </c>
      <c r="F7" s="24" t="str">
        <f>IF(OUT!AE251="NEW", "✷", "")</f>
        <v/>
      </c>
      <c r="G7" s="10" t="str">
        <f>IF(OUT!B251="", "", OUT!B251)</f>
        <v>ACHILLEA MILLEFOLIUM DESERT EVE DEEP ROSE</v>
      </c>
      <c r="H7" s="20">
        <f>IF(AND($K$3=1,$K$4="N"),P7,IF(AND($K$3=2,$K$4="N"),R7,IF(AND($K$3=3,$K$4="N"),T7,IF(AND($K$3=4,$K$4="N"),V7,IF(AND($K$3=5,$K$4="N"),X7,IF(AND($K$3=1,$K$4="Y"),#REF!,IF(AND($K$3=2,$K$4="Y"),#REF!,IF(AND($K$3=3,$K$4="Y"),#REF!,IF(AND($K$3=4,$K$4="Y"),#REF!,IF(AND($K$3=5,$K$4="Y"),#REF!,"FALSE"))))))))))</f>
        <v>1.123</v>
      </c>
      <c r="I7" s="21">
        <f>IF(AND($K$3=1,$K$4="N"),Q7,IF(AND($K$3=2,$K$4="N"),S7,IF(AND($K$3=3,$K$4="N"),U7,IF(AND($K$3=4,$K$4="N"),W7,IF(AND($K$3=5,$K$4="N"),Y7,IF(AND($K$3=1,$K$4="Y"),#REF!,IF(AND($K$3=2,$K$4="Y"),#REF!,IF(AND($K$3=3,$K$4="Y"),#REF!,IF(AND($K$3=4,$K$4="Y"),#REF!,IF(AND($K$3=5,$K$4="Y"),#REF!,"FALSE"))))))))))</f>
        <v>80.849999999999994</v>
      </c>
      <c r="J7" s="33" t="str">
        <f>IF(OUT!F251="", "", OUT!F251)</f>
        <v/>
      </c>
      <c r="K7" s="7">
        <f>IF(OUT!P251="", "", OUT!P251)</f>
        <v>72</v>
      </c>
      <c r="L7" s="7" t="str">
        <f>IF(OUT!AE251="", "", OUT!AE251)</f>
        <v/>
      </c>
      <c r="M7" s="7" t="str">
        <f>IF(OUT!AG251="", "", OUT!AG251)</f>
        <v>PAT</v>
      </c>
      <c r="N7" s="7" t="str">
        <f>IF(OUT!AQ251="", "", OUT!AQ251)</f>
        <v/>
      </c>
      <c r="O7" s="7" t="str">
        <f>IF(OUT!BM251="", "", OUT!BM251)</f>
        <v>T3</v>
      </c>
      <c r="P7" s="8">
        <f>IF(OUT!N251="", "", OUT!N251)</f>
        <v>1.123</v>
      </c>
      <c r="Q7" s="9">
        <f>IF(OUT!O251="", "", OUT!O251)</f>
        <v>80.849999999999994</v>
      </c>
      <c r="R7" s="8">
        <f>IF(PPG!H251="", "", PPG!H251)</f>
        <v>1.0549999999999999</v>
      </c>
      <c r="S7" s="9">
        <f>IF(PPG!I251="", "", PPG!I251)</f>
        <v>75.959999999999994</v>
      </c>
      <c r="T7" s="8">
        <f>IF(PPG!J251="", "", PPG!J251)</f>
        <v>1.034</v>
      </c>
      <c r="U7" s="9">
        <f>IF(PPG!K251="", "", PPG!K251)</f>
        <v>74.44</v>
      </c>
      <c r="V7" s="8">
        <f>IF(PPG!L251="", "", PPG!L251)</f>
        <v>0.99</v>
      </c>
      <c r="W7" s="9">
        <f>IF(PPG!M251="", "", PPG!M251)</f>
        <v>71.28</v>
      </c>
      <c r="X7" s="8">
        <f>IF(PPG!N251="", "", PPG!N251)</f>
        <v>0.96799999999999997</v>
      </c>
      <c r="Y7" s="9">
        <f>IF(PPG!O251="", "", PPG!O251)</f>
        <v>69.69</v>
      </c>
      <c r="Z7" s="32" t="str">
        <f t="shared" ref="Z7:Z70" si="0">IF(D7&lt;&gt;"",D7*I7, "0.00")</f>
        <v>0.00</v>
      </c>
      <c r="AA7" s="7" t="str">
        <f t="shared" ref="AA7:AA70" si="1">IF(D7&lt;&gt;"",D7, "0")</f>
        <v>0</v>
      </c>
      <c r="AB7" s="7" t="str">
        <f t="shared" ref="AB7:AB70" si="2">IF(D7&lt;&gt;"",D7*K7, "0")</f>
        <v>0</v>
      </c>
    </row>
    <row r="8" spans="1:28">
      <c r="A8" s="7">
        <f>IF(OUT!C252="", "", OUT!C252)</f>
        <v>722</v>
      </c>
      <c r="B8" s="19">
        <f>IF(OUT!A252="", "", OUT!A252)</f>
        <v>80065</v>
      </c>
      <c r="C8" s="7" t="str">
        <f>IF(OUT!D252="", "", OUT!D252)</f>
        <v>O</v>
      </c>
      <c r="D8" s="27"/>
      <c r="E8" s="7" t="str">
        <f>IF(OUT!E252="", "", OUT!E252)</f>
        <v>72 TRAY</v>
      </c>
      <c r="F8" s="24" t="str">
        <f>IF(OUT!AE252="NEW", "✷", "")</f>
        <v/>
      </c>
      <c r="G8" s="10" t="str">
        <f>IF(OUT!B252="", "", OUT!B252)</f>
        <v>ACHILLEA MILLEFOLIUM DESERT EVE RED</v>
      </c>
      <c r="H8" s="20">
        <f>IF(AND($K$3=1,$K$4="N"),P8,IF(AND($K$3=2,$K$4="N"),R8,IF(AND($K$3=3,$K$4="N"),T8,IF(AND($K$3=4,$K$4="N"),V8,IF(AND($K$3=5,$K$4="N"),X8,IF(AND($K$3=1,$K$4="Y"),#REF!,IF(AND($K$3=2,$K$4="Y"),#REF!,IF(AND($K$3=3,$K$4="Y"),#REF!,IF(AND($K$3=4,$K$4="Y"),#REF!,IF(AND($K$3=5,$K$4="Y"),#REF!,"FALSE"))))))))))</f>
        <v>1.123</v>
      </c>
      <c r="I8" s="21">
        <f>IF(AND($K$3=1,$K$4="N"),Q8,IF(AND($K$3=2,$K$4="N"),S8,IF(AND($K$3=3,$K$4="N"),U8,IF(AND($K$3=4,$K$4="N"),W8,IF(AND($K$3=5,$K$4="N"),Y8,IF(AND($K$3=1,$K$4="Y"),#REF!,IF(AND($K$3=2,$K$4="Y"),#REF!,IF(AND($K$3=3,$K$4="Y"),#REF!,IF(AND($K$3=4,$K$4="Y"),#REF!,IF(AND($K$3=5,$K$4="Y"),#REF!,"FALSE"))))))))))</f>
        <v>80.849999999999994</v>
      </c>
      <c r="J8" s="33" t="str">
        <f>IF(OUT!F252="", "", OUT!F252)</f>
        <v/>
      </c>
      <c r="K8" s="7">
        <f>IF(OUT!P252="", "", OUT!P252)</f>
        <v>72</v>
      </c>
      <c r="L8" s="7" t="str">
        <f>IF(OUT!AE252="", "", OUT!AE252)</f>
        <v/>
      </c>
      <c r="M8" s="7" t="str">
        <f>IF(OUT!AG252="", "", OUT!AG252)</f>
        <v>PAT</v>
      </c>
      <c r="N8" s="7" t="str">
        <f>IF(OUT!AQ252="", "", OUT!AQ252)</f>
        <v/>
      </c>
      <c r="O8" s="7" t="str">
        <f>IF(OUT!BM252="", "", OUT!BM252)</f>
        <v>T3</v>
      </c>
      <c r="P8" s="8">
        <f>IF(OUT!N252="", "", OUT!N252)</f>
        <v>1.123</v>
      </c>
      <c r="Q8" s="9">
        <f>IF(OUT!O252="", "", OUT!O252)</f>
        <v>80.849999999999994</v>
      </c>
      <c r="R8" s="8">
        <f>IF(PPG!H252="", "", PPG!H252)</f>
        <v>1.0549999999999999</v>
      </c>
      <c r="S8" s="9">
        <f>IF(PPG!I252="", "", PPG!I252)</f>
        <v>75.959999999999994</v>
      </c>
      <c r="T8" s="8">
        <f>IF(PPG!J252="", "", PPG!J252)</f>
        <v>1.034</v>
      </c>
      <c r="U8" s="9">
        <f>IF(PPG!K252="", "", PPG!K252)</f>
        <v>74.44</v>
      </c>
      <c r="V8" s="8">
        <f>IF(PPG!L252="", "", PPG!L252)</f>
        <v>0.99</v>
      </c>
      <c r="W8" s="9">
        <f>IF(PPG!M252="", "", PPG!M252)</f>
        <v>71.28</v>
      </c>
      <c r="X8" s="8">
        <f>IF(PPG!N252="", "", PPG!N252)</f>
        <v>0.96799999999999997</v>
      </c>
      <c r="Y8" s="9">
        <f>IF(PPG!O252="", "", PPG!O252)</f>
        <v>69.69</v>
      </c>
      <c r="Z8" s="32" t="str">
        <f t="shared" si="0"/>
        <v>0.00</v>
      </c>
      <c r="AA8" s="7" t="str">
        <f t="shared" si="1"/>
        <v>0</v>
      </c>
      <c r="AB8" s="7" t="str">
        <f t="shared" si="2"/>
        <v>0</v>
      </c>
    </row>
    <row r="9" spans="1:28">
      <c r="A9" s="7">
        <f>IF(OUT!C253="", "", OUT!C253)</f>
        <v>722</v>
      </c>
      <c r="B9" s="19">
        <f>IF(OUT!A253="", "", OUT!A253)</f>
        <v>80068</v>
      </c>
      <c r="C9" s="7" t="str">
        <f>IF(OUT!D253="", "", OUT!D253)</f>
        <v>O</v>
      </c>
      <c r="D9" s="27"/>
      <c r="E9" s="7" t="str">
        <f>IF(OUT!E253="", "", OUT!E253)</f>
        <v>72 TRAY</v>
      </c>
      <c r="F9" s="24" t="str">
        <f>IF(OUT!AE253="NEW", "✷", "")</f>
        <v/>
      </c>
      <c r="G9" s="10" t="str">
        <f>IF(OUT!B253="", "", OUT!B253)</f>
        <v>ACHILLEA MILLEFOLIUM DESERT EVE TERRACOTTA</v>
      </c>
      <c r="H9" s="20">
        <f>IF(AND($K$3=1,$K$4="N"),P9,IF(AND($K$3=2,$K$4="N"),R9,IF(AND($K$3=3,$K$4="N"),T9,IF(AND($K$3=4,$K$4="N"),V9,IF(AND($K$3=5,$K$4="N"),X9,IF(AND($K$3=1,$K$4="Y"),#REF!,IF(AND($K$3=2,$K$4="Y"),#REF!,IF(AND($K$3=3,$K$4="Y"),#REF!,IF(AND($K$3=4,$K$4="Y"),#REF!,IF(AND($K$3=5,$K$4="Y"),#REF!,"FALSE"))))))))))</f>
        <v>1.123</v>
      </c>
      <c r="I9" s="21">
        <f>IF(AND($K$3=1,$K$4="N"),Q9,IF(AND($K$3=2,$K$4="N"),S9,IF(AND($K$3=3,$K$4="N"),U9,IF(AND($K$3=4,$K$4="N"),W9,IF(AND($K$3=5,$K$4="N"),Y9,IF(AND($K$3=1,$K$4="Y"),#REF!,IF(AND($K$3=2,$K$4="Y"),#REF!,IF(AND($K$3=3,$K$4="Y"),#REF!,IF(AND($K$3=4,$K$4="Y"),#REF!,IF(AND($K$3=5,$K$4="Y"),#REF!,"FALSE"))))))))))</f>
        <v>80.849999999999994</v>
      </c>
      <c r="J9" s="33" t="str">
        <f>IF(OUT!F253="", "", OUT!F253)</f>
        <v/>
      </c>
      <c r="K9" s="7">
        <f>IF(OUT!P253="", "", OUT!P253)</f>
        <v>72</v>
      </c>
      <c r="L9" s="7" t="str">
        <f>IF(OUT!AE253="", "", OUT!AE253)</f>
        <v/>
      </c>
      <c r="M9" s="7" t="str">
        <f>IF(OUT!AG253="", "", OUT!AG253)</f>
        <v>PAT</v>
      </c>
      <c r="N9" s="7" t="str">
        <f>IF(OUT!AQ253="", "", OUT!AQ253)</f>
        <v/>
      </c>
      <c r="O9" s="7" t="str">
        <f>IF(OUT!BM253="", "", OUT!BM253)</f>
        <v>T3</v>
      </c>
      <c r="P9" s="8">
        <f>IF(OUT!N253="", "", OUT!N253)</f>
        <v>1.123</v>
      </c>
      <c r="Q9" s="9">
        <f>IF(OUT!O253="", "", OUT!O253)</f>
        <v>80.849999999999994</v>
      </c>
      <c r="R9" s="8">
        <f>IF(PPG!H253="", "", PPG!H253)</f>
        <v>1.0549999999999999</v>
      </c>
      <c r="S9" s="9">
        <f>IF(PPG!I253="", "", PPG!I253)</f>
        <v>75.959999999999994</v>
      </c>
      <c r="T9" s="8">
        <f>IF(PPG!J253="", "", PPG!J253)</f>
        <v>1.034</v>
      </c>
      <c r="U9" s="9">
        <f>IF(PPG!K253="", "", PPG!K253)</f>
        <v>74.44</v>
      </c>
      <c r="V9" s="8">
        <f>IF(PPG!L253="", "", PPG!L253)</f>
        <v>0.99</v>
      </c>
      <c r="W9" s="9">
        <f>IF(PPG!M253="", "", PPG!M253)</f>
        <v>71.28</v>
      </c>
      <c r="X9" s="8">
        <f>IF(PPG!N253="", "", PPG!N253)</f>
        <v>0.96799999999999997</v>
      </c>
      <c r="Y9" s="9">
        <f>IF(PPG!O253="", "", PPG!O253)</f>
        <v>69.69</v>
      </c>
      <c r="Z9" s="32" t="str">
        <f t="shared" si="0"/>
        <v>0.00</v>
      </c>
      <c r="AA9" s="7" t="str">
        <f t="shared" si="1"/>
        <v>0</v>
      </c>
      <c r="AB9" s="7" t="str">
        <f t="shared" si="2"/>
        <v>0</v>
      </c>
    </row>
    <row r="10" spans="1:28">
      <c r="A10" s="7">
        <f>IF(OUT!C254="", "", OUT!C254)</f>
        <v>722</v>
      </c>
      <c r="B10" s="19">
        <f>IF(OUT!A254="", "", OUT!A254)</f>
        <v>80066</v>
      </c>
      <c r="C10" s="7" t="str">
        <f>IF(OUT!D254="", "", OUT!D254)</f>
        <v>O</v>
      </c>
      <c r="D10" s="27"/>
      <c r="E10" s="7" t="str">
        <f>IF(OUT!E254="", "", OUT!E254)</f>
        <v>72 TRAY</v>
      </c>
      <c r="F10" s="24" t="str">
        <f>IF(OUT!AE254="NEW", "✷", "")</f>
        <v/>
      </c>
      <c r="G10" s="10" t="str">
        <f>IF(OUT!B254="", "", OUT!B254)</f>
        <v>ACHILLEA MILLEFOLIUM DESERT EVE YELLOW</v>
      </c>
      <c r="H10" s="20">
        <f>IF(AND($K$3=1,$K$4="N"),P10,IF(AND($K$3=2,$K$4="N"),R10,IF(AND($K$3=3,$K$4="N"),T10,IF(AND($K$3=4,$K$4="N"),V10,IF(AND($K$3=5,$K$4="N"),X10,IF(AND($K$3=1,$K$4="Y"),#REF!,IF(AND($K$3=2,$K$4="Y"),#REF!,IF(AND($K$3=3,$K$4="Y"),#REF!,IF(AND($K$3=4,$K$4="Y"),#REF!,IF(AND($K$3=5,$K$4="Y"),#REF!,"FALSE"))))))))))</f>
        <v>1.123</v>
      </c>
      <c r="I10" s="21">
        <f>IF(AND($K$3=1,$K$4="N"),Q10,IF(AND($K$3=2,$K$4="N"),S10,IF(AND($K$3=3,$K$4="N"),U10,IF(AND($K$3=4,$K$4="N"),W10,IF(AND($K$3=5,$K$4="N"),Y10,IF(AND($K$3=1,$K$4="Y"),#REF!,IF(AND($K$3=2,$K$4="Y"),#REF!,IF(AND($K$3=3,$K$4="Y"),#REF!,IF(AND($K$3=4,$K$4="Y"),#REF!,IF(AND($K$3=5,$K$4="Y"),#REF!,"FALSE"))))))))))</f>
        <v>80.849999999999994</v>
      </c>
      <c r="J10" s="33" t="str">
        <f>IF(OUT!F254="", "", OUT!F254)</f>
        <v/>
      </c>
      <c r="K10" s="7">
        <f>IF(OUT!P254="", "", OUT!P254)</f>
        <v>72</v>
      </c>
      <c r="L10" s="7" t="str">
        <f>IF(OUT!AE254="", "", OUT!AE254)</f>
        <v/>
      </c>
      <c r="M10" s="7" t="str">
        <f>IF(OUT!AG254="", "", OUT!AG254)</f>
        <v>PAT</v>
      </c>
      <c r="N10" s="7" t="str">
        <f>IF(OUT!AQ254="", "", OUT!AQ254)</f>
        <v/>
      </c>
      <c r="O10" s="7" t="str">
        <f>IF(OUT!BM254="", "", OUT!BM254)</f>
        <v>T3</v>
      </c>
      <c r="P10" s="8">
        <f>IF(OUT!N254="", "", OUT!N254)</f>
        <v>1.123</v>
      </c>
      <c r="Q10" s="9">
        <f>IF(OUT!O254="", "", OUT!O254)</f>
        <v>80.849999999999994</v>
      </c>
      <c r="R10" s="8">
        <f>IF(PPG!H254="", "", PPG!H254)</f>
        <v>1.0549999999999999</v>
      </c>
      <c r="S10" s="9">
        <f>IF(PPG!I254="", "", PPG!I254)</f>
        <v>75.959999999999994</v>
      </c>
      <c r="T10" s="8">
        <f>IF(PPG!J254="", "", PPG!J254)</f>
        <v>1.034</v>
      </c>
      <c r="U10" s="9">
        <f>IF(PPG!K254="", "", PPG!K254)</f>
        <v>74.44</v>
      </c>
      <c r="V10" s="8">
        <f>IF(PPG!L254="", "", PPG!L254)</f>
        <v>0.99</v>
      </c>
      <c r="W10" s="9">
        <f>IF(PPG!M254="", "", PPG!M254)</f>
        <v>71.28</v>
      </c>
      <c r="X10" s="8">
        <f>IF(PPG!N254="", "", PPG!N254)</f>
        <v>0.96799999999999997</v>
      </c>
      <c r="Y10" s="9">
        <f>IF(PPG!O254="", "", PPG!O254)</f>
        <v>69.69</v>
      </c>
      <c r="Z10" s="32" t="str">
        <f t="shared" si="0"/>
        <v>0.00</v>
      </c>
      <c r="AA10" s="7" t="str">
        <f t="shared" si="1"/>
        <v>0</v>
      </c>
      <c r="AB10" s="7" t="str">
        <f t="shared" si="2"/>
        <v>0</v>
      </c>
    </row>
    <row r="11" spans="1:28">
      <c r="A11" s="7">
        <f>IF(OUT!C255="", "", OUT!C255)</f>
        <v>722</v>
      </c>
      <c r="B11" s="19">
        <f>IF(OUT!A255="", "", OUT!A255)</f>
        <v>84562</v>
      </c>
      <c r="C11" s="7" t="str">
        <f>IF(OUT!D255="", "", OUT!D255)</f>
        <v>O</v>
      </c>
      <c r="D11" s="27"/>
      <c r="E11" s="7" t="str">
        <f>IF(OUT!E255="", "", OUT!E255)</f>
        <v>72 TRAY</v>
      </c>
      <c r="F11" s="24" t="str">
        <f>IF(OUT!AE255="NEW", "✷", "")</f>
        <v/>
      </c>
      <c r="G11" s="10" t="str">
        <f>IF(OUT!B255="", "", OUT!B255)</f>
        <v>ACHILLEA MILLEFOLIUM LITTLE MOONSHINE</v>
      </c>
      <c r="H11" s="20">
        <f>IF(AND($K$3=1,$K$4="N"),P11,IF(AND($K$3=2,$K$4="N"),R11,IF(AND($K$3=3,$K$4="N"),T11,IF(AND($K$3=4,$K$4="N"),V11,IF(AND($K$3=5,$K$4="N"),X11,IF(AND($K$3=1,$K$4="Y"),#REF!,IF(AND($K$3=2,$K$4="Y"),#REF!,IF(AND($K$3=3,$K$4="Y"),#REF!,IF(AND($K$3=4,$K$4="Y"),#REF!,IF(AND($K$3=5,$K$4="Y"),#REF!,"FALSE"))))))))))</f>
        <v>1.2070000000000001</v>
      </c>
      <c r="I11" s="21">
        <f>IF(AND($K$3=1,$K$4="N"),Q11,IF(AND($K$3=2,$K$4="N"),S11,IF(AND($K$3=3,$K$4="N"),U11,IF(AND($K$3=4,$K$4="N"),W11,IF(AND($K$3=5,$K$4="N"),Y11,IF(AND($K$3=1,$K$4="Y"),#REF!,IF(AND($K$3=2,$K$4="Y"),#REF!,IF(AND($K$3=3,$K$4="Y"),#REF!,IF(AND($K$3=4,$K$4="Y"),#REF!,IF(AND($K$3=5,$K$4="Y"),#REF!,"FALSE"))))))))))</f>
        <v>86.9</v>
      </c>
      <c r="J11" s="33" t="str">
        <f>IF(OUT!F255="", "", OUT!F255)</f>
        <v/>
      </c>
      <c r="K11" s="7">
        <f>IF(OUT!P255="", "", OUT!P255)</f>
        <v>72</v>
      </c>
      <c r="L11" s="7" t="str">
        <f>IF(OUT!AE255="", "", OUT!AE255)</f>
        <v/>
      </c>
      <c r="M11" s="7" t="str">
        <f>IF(OUT!AG255="", "", OUT!AG255)</f>
        <v>PAT</v>
      </c>
      <c r="N11" s="7" t="str">
        <f>IF(OUT!AQ255="", "", OUT!AQ255)</f>
        <v/>
      </c>
      <c r="O11" s="7" t="str">
        <f>IF(OUT!BM255="", "", OUT!BM255)</f>
        <v>T3</v>
      </c>
      <c r="P11" s="8">
        <f>IF(OUT!N255="", "", OUT!N255)</f>
        <v>1.2070000000000001</v>
      </c>
      <c r="Q11" s="9">
        <f>IF(OUT!O255="", "", OUT!O255)</f>
        <v>86.9</v>
      </c>
      <c r="R11" s="8">
        <f>IF(PPG!H255="", "", PPG!H255)</f>
        <v>1.147</v>
      </c>
      <c r="S11" s="9">
        <f>IF(PPG!I255="", "", PPG!I255)</f>
        <v>82.58</v>
      </c>
      <c r="T11" s="8">
        <f>IF(PPG!J255="", "", PPG!J255)</f>
        <v>1.1279999999999999</v>
      </c>
      <c r="U11" s="9">
        <f>IF(PPG!K255="", "", PPG!K255)</f>
        <v>81.209999999999994</v>
      </c>
      <c r="V11" s="8">
        <f>IF(PPG!L255="", "", PPG!L255)</f>
        <v>1.085</v>
      </c>
      <c r="W11" s="9">
        <f>IF(PPG!M255="", "", PPG!M255)</f>
        <v>78.12</v>
      </c>
      <c r="X11" s="8">
        <f>IF(PPG!N255="", "", PPG!N255)</f>
        <v>1.0669999999999999</v>
      </c>
      <c r="Y11" s="9">
        <f>IF(PPG!O255="", "", PPG!O255)</f>
        <v>76.819999999999993</v>
      </c>
      <c r="Z11" s="32" t="str">
        <f t="shared" si="0"/>
        <v>0.00</v>
      </c>
      <c r="AA11" s="7" t="str">
        <f t="shared" si="1"/>
        <v>0</v>
      </c>
      <c r="AB11" s="7" t="str">
        <f t="shared" si="2"/>
        <v>0</v>
      </c>
    </row>
    <row r="12" spans="1:28">
      <c r="A12" s="7">
        <f>IF(OUT!C256="", "", OUT!C256)</f>
        <v>722</v>
      </c>
      <c r="B12" s="19">
        <f>IF(OUT!A256="", "", OUT!A256)</f>
        <v>85341</v>
      </c>
      <c r="C12" s="7" t="str">
        <f>IF(OUT!D256="", "", OUT!D256)</f>
        <v>O</v>
      </c>
      <c r="D12" s="27"/>
      <c r="E12" s="7" t="str">
        <f>IF(OUT!E256="", "", OUT!E256)</f>
        <v>72 TRAY</v>
      </c>
      <c r="F12" s="24" t="str">
        <f>IF(OUT!AE256="NEW", "✷", "")</f>
        <v/>
      </c>
      <c r="G12" s="10" t="str">
        <f>IF(OUT!B256="", "", OUT!B256)</f>
        <v>ACHILLEA MILLEFOLIUM NEW VINTAGE WHITE</v>
      </c>
      <c r="H12" s="20">
        <f>IF(AND($K$3=1,$K$4="N"),P12,IF(AND($K$3=2,$K$4="N"),R12,IF(AND($K$3=3,$K$4="N"),T12,IF(AND($K$3=4,$K$4="N"),V12,IF(AND($K$3=5,$K$4="N"),X12,IF(AND($K$3=1,$K$4="Y"),#REF!,IF(AND($K$3=2,$K$4="Y"),#REF!,IF(AND($K$3=3,$K$4="Y"),#REF!,IF(AND($K$3=4,$K$4="Y"),#REF!,IF(AND($K$3=5,$K$4="Y"),#REF!,"FALSE"))))))))))</f>
        <v>1.2250000000000001</v>
      </c>
      <c r="I12" s="21">
        <f>IF(AND($K$3=1,$K$4="N"),Q12,IF(AND($K$3=2,$K$4="N"),S12,IF(AND($K$3=3,$K$4="N"),U12,IF(AND($K$3=4,$K$4="N"),W12,IF(AND($K$3=5,$K$4="N"),Y12,IF(AND($K$3=1,$K$4="Y"),#REF!,IF(AND($K$3=2,$K$4="Y"),#REF!,IF(AND($K$3=3,$K$4="Y"),#REF!,IF(AND($K$3=4,$K$4="Y"),#REF!,IF(AND($K$3=5,$K$4="Y"),#REF!,"FALSE"))))))))))</f>
        <v>88.2</v>
      </c>
      <c r="J12" s="33" t="str">
        <f>IF(OUT!F256="", "", OUT!F256)</f>
        <v/>
      </c>
      <c r="K12" s="7">
        <f>IF(OUT!P256="", "", OUT!P256)</f>
        <v>72</v>
      </c>
      <c r="L12" s="7" t="str">
        <f>IF(OUT!AE256="", "", OUT!AE256)</f>
        <v/>
      </c>
      <c r="M12" s="7" t="str">
        <f>IF(OUT!AG256="", "", OUT!AG256)</f>
        <v>PAT</v>
      </c>
      <c r="N12" s="7" t="str">
        <f>IF(OUT!AQ256="", "", OUT!AQ256)</f>
        <v/>
      </c>
      <c r="O12" s="7" t="str">
        <f>IF(OUT!BM256="", "", OUT!BM256)</f>
        <v>T3</v>
      </c>
      <c r="P12" s="8">
        <f>IF(OUT!N256="", "", OUT!N256)</f>
        <v>1.2250000000000001</v>
      </c>
      <c r="Q12" s="9">
        <f>IF(OUT!O256="", "", OUT!O256)</f>
        <v>88.2</v>
      </c>
      <c r="R12" s="8">
        <f>IF(PPG!H256="", "", PPG!H256)</f>
        <v>1.157</v>
      </c>
      <c r="S12" s="9">
        <f>IF(PPG!I256="", "", PPG!I256)</f>
        <v>83.3</v>
      </c>
      <c r="T12" s="8">
        <f>IF(PPG!J256="", "", PPG!J256)</f>
        <v>1.1359999999999999</v>
      </c>
      <c r="U12" s="9">
        <f>IF(PPG!K256="", "", PPG!K256)</f>
        <v>81.790000000000006</v>
      </c>
      <c r="V12" s="8">
        <f>IF(PPG!L256="", "", PPG!L256)</f>
        <v>1.0900000000000001</v>
      </c>
      <c r="W12" s="9">
        <f>IF(PPG!M256="", "", PPG!M256)</f>
        <v>78.48</v>
      </c>
      <c r="X12" s="8">
        <f>IF(PPG!N256="", "", PPG!N256)</f>
        <v>1.0680000000000001</v>
      </c>
      <c r="Y12" s="9">
        <f>IF(PPG!O256="", "", PPG!O256)</f>
        <v>76.89</v>
      </c>
      <c r="Z12" s="32" t="str">
        <f t="shared" si="0"/>
        <v>0.00</v>
      </c>
      <c r="AA12" s="7" t="str">
        <f t="shared" si="1"/>
        <v>0</v>
      </c>
      <c r="AB12" s="7" t="str">
        <f t="shared" si="2"/>
        <v>0</v>
      </c>
    </row>
    <row r="13" spans="1:28">
      <c r="A13" s="7">
        <f>IF(OUT!C257="", "", OUT!C257)</f>
        <v>722</v>
      </c>
      <c r="B13" s="19">
        <f>IF(OUT!A257="", "", OUT!A257)</f>
        <v>89833</v>
      </c>
      <c r="C13" s="7" t="str">
        <f>IF(OUT!D257="", "", OUT!D257)</f>
        <v>O</v>
      </c>
      <c r="D13" s="27"/>
      <c r="E13" s="7" t="str">
        <f>IF(OUT!E257="", "", OUT!E257)</f>
        <v>72 TRAY</v>
      </c>
      <c r="F13" s="24" t="str">
        <f>IF(OUT!AE257="NEW", "✷", "")</f>
        <v/>
      </c>
      <c r="G13" s="10" t="str">
        <f>IF(OUT!B257="", "", OUT!B257)</f>
        <v>ACHILLEA MILLEFOLIUM SASSY SUMMER LEMON (Yellow)</v>
      </c>
      <c r="H13" s="20">
        <f>IF(AND($K$3=1,$K$4="N"),P13,IF(AND($K$3=2,$K$4="N"),R13,IF(AND($K$3=3,$K$4="N"),T13,IF(AND($K$3=4,$K$4="N"),V13,IF(AND($K$3=5,$K$4="N"),X13,IF(AND($K$3=1,$K$4="Y"),#REF!,IF(AND($K$3=2,$K$4="Y"),#REF!,IF(AND($K$3=3,$K$4="Y"),#REF!,IF(AND($K$3=4,$K$4="Y"),#REF!,IF(AND($K$3=5,$K$4="Y"),#REF!,"FALSE"))))))))))</f>
        <v>1.1919999999999999</v>
      </c>
      <c r="I13" s="21">
        <f>IF(AND($K$3=1,$K$4="N"),Q13,IF(AND($K$3=2,$K$4="N"),S13,IF(AND($K$3=3,$K$4="N"),U13,IF(AND($K$3=4,$K$4="N"),W13,IF(AND($K$3=5,$K$4="N"),Y13,IF(AND($K$3=1,$K$4="Y"),#REF!,IF(AND($K$3=2,$K$4="Y"),#REF!,IF(AND($K$3=3,$K$4="Y"),#REF!,IF(AND($K$3=4,$K$4="Y"),#REF!,IF(AND($K$3=5,$K$4="Y"),#REF!,"FALSE"))))))))))</f>
        <v>85.82</v>
      </c>
      <c r="J13" s="33" t="str">
        <f>IF(OUT!F257="", "", OUT!F257)</f>
        <v/>
      </c>
      <c r="K13" s="7">
        <f>IF(OUT!P257="", "", OUT!P257)</f>
        <v>72</v>
      </c>
      <c r="L13" s="7" t="str">
        <f>IF(OUT!AE257="", "", OUT!AE257)</f>
        <v/>
      </c>
      <c r="M13" s="7" t="str">
        <f>IF(OUT!AG257="", "", OUT!AG257)</f>
        <v>PAT</v>
      </c>
      <c r="N13" s="7" t="str">
        <f>IF(OUT!AQ257="", "", OUT!AQ257)</f>
        <v/>
      </c>
      <c r="O13" s="7" t="str">
        <f>IF(OUT!BM257="", "", OUT!BM257)</f>
        <v>T3</v>
      </c>
      <c r="P13" s="8">
        <f>IF(OUT!N257="", "", OUT!N257)</f>
        <v>1.1919999999999999</v>
      </c>
      <c r="Q13" s="9">
        <f>IF(OUT!O257="", "", OUT!O257)</f>
        <v>85.82</v>
      </c>
      <c r="R13" s="8">
        <f>IF(PPG!H257="", "", PPG!H257)</f>
        <v>1.1319999999999999</v>
      </c>
      <c r="S13" s="9">
        <f>IF(PPG!I257="", "", PPG!I257)</f>
        <v>81.5</v>
      </c>
      <c r="T13" s="8">
        <f>IF(PPG!J257="", "", PPG!J257)</f>
        <v>1.111</v>
      </c>
      <c r="U13" s="9">
        <f>IF(PPG!K257="", "", PPG!K257)</f>
        <v>79.989999999999995</v>
      </c>
      <c r="V13" s="8">
        <f>IF(PPG!L257="", "", PPG!L257)</f>
        <v>1.07</v>
      </c>
      <c r="W13" s="9">
        <f>IF(PPG!M257="", "", PPG!M257)</f>
        <v>77.040000000000006</v>
      </c>
      <c r="X13" s="8">
        <f>IF(PPG!N257="", "", PPG!N257)</f>
        <v>1.05</v>
      </c>
      <c r="Y13" s="9">
        <f>IF(PPG!O257="", "", PPG!O257)</f>
        <v>75.599999999999994</v>
      </c>
      <c r="Z13" s="32" t="str">
        <f t="shared" si="0"/>
        <v>0.00</v>
      </c>
      <c r="AA13" s="7" t="str">
        <f t="shared" si="1"/>
        <v>0</v>
      </c>
      <c r="AB13" s="7" t="str">
        <f t="shared" si="2"/>
        <v>0</v>
      </c>
    </row>
    <row r="14" spans="1:28">
      <c r="A14" s="7">
        <f>IF(OUT!C258="", "", OUT!C258)</f>
        <v>722</v>
      </c>
      <c r="B14" s="19">
        <f>IF(OUT!A258="", "", OUT!A258)</f>
        <v>89834</v>
      </c>
      <c r="C14" s="7" t="str">
        <f>IF(OUT!D258="", "", OUT!D258)</f>
        <v>O</v>
      </c>
      <c r="D14" s="27"/>
      <c r="E14" s="7" t="str">
        <f>IF(OUT!E258="", "", OUT!E258)</f>
        <v>72 TRAY</v>
      </c>
      <c r="F14" s="24" t="str">
        <f>IF(OUT!AE258="NEW", "✷", "")</f>
        <v/>
      </c>
      <c r="G14" s="10" t="str">
        <f>IF(OUT!B258="", "", OUT!B258)</f>
        <v>ACHILLEA MILLEFOLIUM SASSY SUMMER SANGRIA (Dark Red)</v>
      </c>
      <c r="H14" s="20">
        <f>IF(AND($K$3=1,$K$4="N"),P14,IF(AND($K$3=2,$K$4="N"),R14,IF(AND($K$3=3,$K$4="N"),T14,IF(AND($K$3=4,$K$4="N"),V14,IF(AND($K$3=5,$K$4="N"),X14,IF(AND($K$3=1,$K$4="Y"),#REF!,IF(AND($K$3=2,$K$4="Y"),#REF!,IF(AND($K$3=3,$K$4="Y"),#REF!,IF(AND($K$3=4,$K$4="Y"),#REF!,IF(AND($K$3=5,$K$4="Y"),#REF!,"FALSE"))))))))))</f>
        <v>1.1919999999999999</v>
      </c>
      <c r="I14" s="21">
        <f>IF(AND($K$3=1,$K$4="N"),Q14,IF(AND($K$3=2,$K$4="N"),S14,IF(AND($K$3=3,$K$4="N"),U14,IF(AND($K$3=4,$K$4="N"),W14,IF(AND($K$3=5,$K$4="N"),Y14,IF(AND($K$3=1,$K$4="Y"),#REF!,IF(AND($K$3=2,$K$4="Y"),#REF!,IF(AND($K$3=3,$K$4="Y"),#REF!,IF(AND($K$3=4,$K$4="Y"),#REF!,IF(AND($K$3=5,$K$4="Y"),#REF!,"FALSE"))))))))))</f>
        <v>85.82</v>
      </c>
      <c r="J14" s="33" t="str">
        <f>IF(OUT!F258="", "", OUT!F258)</f>
        <v/>
      </c>
      <c r="K14" s="7">
        <f>IF(OUT!P258="", "", OUT!P258)</f>
        <v>72</v>
      </c>
      <c r="L14" s="7" t="str">
        <f>IF(OUT!AE258="", "", OUT!AE258)</f>
        <v/>
      </c>
      <c r="M14" s="7" t="str">
        <f>IF(OUT!AG258="", "", OUT!AG258)</f>
        <v>PAT</v>
      </c>
      <c r="N14" s="7" t="str">
        <f>IF(OUT!AQ258="", "", OUT!AQ258)</f>
        <v/>
      </c>
      <c r="O14" s="7" t="str">
        <f>IF(OUT!BM258="", "", OUT!BM258)</f>
        <v>T3</v>
      </c>
      <c r="P14" s="8">
        <f>IF(OUT!N258="", "", OUT!N258)</f>
        <v>1.1919999999999999</v>
      </c>
      <c r="Q14" s="9">
        <f>IF(OUT!O258="", "", OUT!O258)</f>
        <v>85.82</v>
      </c>
      <c r="R14" s="8">
        <f>IF(PPG!H258="", "", PPG!H258)</f>
        <v>1.1319999999999999</v>
      </c>
      <c r="S14" s="9">
        <f>IF(PPG!I258="", "", PPG!I258)</f>
        <v>81.5</v>
      </c>
      <c r="T14" s="8">
        <f>IF(PPG!J258="", "", PPG!J258)</f>
        <v>1.111</v>
      </c>
      <c r="U14" s="9">
        <f>IF(PPG!K258="", "", PPG!K258)</f>
        <v>79.989999999999995</v>
      </c>
      <c r="V14" s="8">
        <f>IF(PPG!L258="", "", PPG!L258)</f>
        <v>1.07</v>
      </c>
      <c r="W14" s="9">
        <f>IF(PPG!M258="", "", PPG!M258)</f>
        <v>77.040000000000006</v>
      </c>
      <c r="X14" s="8">
        <f>IF(PPG!N258="", "", PPG!N258)</f>
        <v>1.05</v>
      </c>
      <c r="Y14" s="9">
        <f>IF(PPG!O258="", "", PPG!O258)</f>
        <v>75.599999999999994</v>
      </c>
      <c r="Z14" s="32" t="str">
        <f t="shared" si="0"/>
        <v>0.00</v>
      </c>
      <c r="AA14" s="7" t="str">
        <f t="shared" si="1"/>
        <v>0</v>
      </c>
      <c r="AB14" s="7" t="str">
        <f t="shared" si="2"/>
        <v>0</v>
      </c>
    </row>
    <row r="15" spans="1:28">
      <c r="A15" s="7">
        <f>IF(OUT!C259="", "", OUT!C259)</f>
        <v>722</v>
      </c>
      <c r="B15" s="19">
        <f>IF(OUT!A259="", "", OUT!A259)</f>
        <v>89836</v>
      </c>
      <c r="C15" s="7" t="str">
        <f>IF(OUT!D259="", "", OUT!D259)</f>
        <v>O</v>
      </c>
      <c r="D15" s="27"/>
      <c r="E15" s="7" t="str">
        <f>IF(OUT!E259="", "", OUT!E259)</f>
        <v>72 TRAY</v>
      </c>
      <c r="F15" s="24" t="str">
        <f>IF(OUT!AE259="NEW", "✷", "")</f>
        <v/>
      </c>
      <c r="G15" s="10" t="str">
        <f>IF(OUT!B259="", "", OUT!B259)</f>
        <v>ACHILLEA MILLEFOLIUM SASSY SUMMER SUNSET (Dark Orange)</v>
      </c>
      <c r="H15" s="20">
        <f>IF(AND($K$3=1,$K$4="N"),P15,IF(AND($K$3=2,$K$4="N"),R15,IF(AND($K$3=3,$K$4="N"),T15,IF(AND($K$3=4,$K$4="N"),V15,IF(AND($K$3=5,$K$4="N"),X15,IF(AND($K$3=1,$K$4="Y"),#REF!,IF(AND($K$3=2,$K$4="Y"),#REF!,IF(AND($K$3=3,$K$4="Y"),#REF!,IF(AND($K$3=4,$K$4="Y"),#REF!,IF(AND($K$3=5,$K$4="Y"),#REF!,"FALSE"))))))))))</f>
        <v>1.1919999999999999</v>
      </c>
      <c r="I15" s="21">
        <f>IF(AND($K$3=1,$K$4="N"),Q15,IF(AND($K$3=2,$K$4="N"),S15,IF(AND($K$3=3,$K$4="N"),U15,IF(AND($K$3=4,$K$4="N"),W15,IF(AND($K$3=5,$K$4="N"),Y15,IF(AND($K$3=1,$K$4="Y"),#REF!,IF(AND($K$3=2,$K$4="Y"),#REF!,IF(AND($K$3=3,$K$4="Y"),#REF!,IF(AND($K$3=4,$K$4="Y"),#REF!,IF(AND($K$3=5,$K$4="Y"),#REF!,"FALSE"))))))))))</f>
        <v>85.82</v>
      </c>
      <c r="J15" s="33" t="str">
        <f>IF(OUT!F259="", "", OUT!F259)</f>
        <v/>
      </c>
      <c r="K15" s="7">
        <f>IF(OUT!P259="", "", OUT!P259)</f>
        <v>72</v>
      </c>
      <c r="L15" s="7" t="str">
        <f>IF(OUT!AE259="", "", OUT!AE259)</f>
        <v/>
      </c>
      <c r="M15" s="7" t="str">
        <f>IF(OUT!AG259="", "", OUT!AG259)</f>
        <v>PAT</v>
      </c>
      <c r="N15" s="7" t="str">
        <f>IF(OUT!AQ259="", "", OUT!AQ259)</f>
        <v/>
      </c>
      <c r="O15" s="7" t="str">
        <f>IF(OUT!BM259="", "", OUT!BM259)</f>
        <v>T3</v>
      </c>
      <c r="P15" s="8">
        <f>IF(OUT!N259="", "", OUT!N259)</f>
        <v>1.1919999999999999</v>
      </c>
      <c r="Q15" s="9">
        <f>IF(OUT!O259="", "", OUT!O259)</f>
        <v>85.82</v>
      </c>
      <c r="R15" s="8">
        <f>IF(PPG!H259="", "", PPG!H259)</f>
        <v>1.1319999999999999</v>
      </c>
      <c r="S15" s="9">
        <f>IF(PPG!I259="", "", PPG!I259)</f>
        <v>81.5</v>
      </c>
      <c r="T15" s="8">
        <f>IF(PPG!J259="", "", PPG!J259)</f>
        <v>1.111</v>
      </c>
      <c r="U15" s="9">
        <f>IF(PPG!K259="", "", PPG!K259)</f>
        <v>79.989999999999995</v>
      </c>
      <c r="V15" s="8">
        <f>IF(PPG!L259="", "", PPG!L259)</f>
        <v>1.07</v>
      </c>
      <c r="W15" s="9">
        <f>IF(PPG!M259="", "", PPG!M259)</f>
        <v>77.040000000000006</v>
      </c>
      <c r="X15" s="8">
        <f>IF(PPG!N259="", "", PPG!N259)</f>
        <v>1.05</v>
      </c>
      <c r="Y15" s="9">
        <f>IF(PPG!O259="", "", PPG!O259)</f>
        <v>75.599999999999994</v>
      </c>
      <c r="Z15" s="32" t="str">
        <f t="shared" si="0"/>
        <v>0.00</v>
      </c>
      <c r="AA15" s="7" t="str">
        <f t="shared" si="1"/>
        <v>0</v>
      </c>
      <c r="AB15" s="7" t="str">
        <f t="shared" si="2"/>
        <v>0</v>
      </c>
    </row>
    <row r="16" spans="1:28">
      <c r="A16" s="7">
        <f>IF(OUT!C260="", "", OUT!C260)</f>
        <v>722</v>
      </c>
      <c r="B16" s="19">
        <f>IF(OUT!A260="", "", OUT!A260)</f>
        <v>89837</v>
      </c>
      <c r="C16" s="7" t="str">
        <f>IF(OUT!D260="", "", OUT!D260)</f>
        <v>O</v>
      </c>
      <c r="D16" s="27"/>
      <c r="E16" s="7" t="str">
        <f>IF(OUT!E260="", "", OUT!E260)</f>
        <v>72 TRAY</v>
      </c>
      <c r="F16" s="24" t="str">
        <f>IF(OUT!AE260="NEW", "✷", "")</f>
        <v/>
      </c>
      <c r="G16" s="10" t="str">
        <f>IF(OUT!B260="", "", OUT!B260)</f>
        <v>ACHILLEA MILLEFOLIUM SASSY SUMMER TAFFY (Dark Salmon Pink)</v>
      </c>
      <c r="H16" s="20">
        <f>IF(AND($K$3=1,$K$4="N"),P16,IF(AND($K$3=2,$K$4="N"),R16,IF(AND($K$3=3,$K$4="N"),T16,IF(AND($K$3=4,$K$4="N"),V16,IF(AND($K$3=5,$K$4="N"),X16,IF(AND($K$3=1,$K$4="Y"),#REF!,IF(AND($K$3=2,$K$4="Y"),#REF!,IF(AND($K$3=3,$K$4="Y"),#REF!,IF(AND($K$3=4,$K$4="Y"),#REF!,IF(AND($K$3=5,$K$4="Y"),#REF!,"FALSE"))))))))))</f>
        <v>1.1919999999999999</v>
      </c>
      <c r="I16" s="21">
        <f>IF(AND($K$3=1,$K$4="N"),Q16,IF(AND($K$3=2,$K$4="N"),S16,IF(AND($K$3=3,$K$4="N"),U16,IF(AND($K$3=4,$K$4="N"),W16,IF(AND($K$3=5,$K$4="N"),Y16,IF(AND($K$3=1,$K$4="Y"),#REF!,IF(AND($K$3=2,$K$4="Y"),#REF!,IF(AND($K$3=3,$K$4="Y"),#REF!,IF(AND($K$3=4,$K$4="Y"),#REF!,IF(AND($K$3=5,$K$4="Y"),#REF!,"FALSE"))))))))))</f>
        <v>85.82</v>
      </c>
      <c r="J16" s="33" t="str">
        <f>IF(OUT!F260="", "", OUT!F260)</f>
        <v/>
      </c>
      <c r="K16" s="7">
        <f>IF(OUT!P260="", "", OUT!P260)</f>
        <v>72</v>
      </c>
      <c r="L16" s="7" t="str">
        <f>IF(OUT!AE260="", "", OUT!AE260)</f>
        <v/>
      </c>
      <c r="M16" s="7" t="str">
        <f>IF(OUT!AG260="", "", OUT!AG260)</f>
        <v>PAT</v>
      </c>
      <c r="N16" s="7" t="str">
        <f>IF(OUT!AQ260="", "", OUT!AQ260)</f>
        <v/>
      </c>
      <c r="O16" s="7" t="str">
        <f>IF(OUT!BM260="", "", OUT!BM260)</f>
        <v>T3</v>
      </c>
      <c r="P16" s="8">
        <f>IF(OUT!N260="", "", OUT!N260)</f>
        <v>1.1919999999999999</v>
      </c>
      <c r="Q16" s="9">
        <f>IF(OUT!O260="", "", OUT!O260)</f>
        <v>85.82</v>
      </c>
      <c r="R16" s="8">
        <f>IF(PPG!H260="", "", PPG!H260)</f>
        <v>1.1319999999999999</v>
      </c>
      <c r="S16" s="9">
        <f>IF(PPG!I260="", "", PPG!I260)</f>
        <v>81.5</v>
      </c>
      <c r="T16" s="8">
        <f>IF(PPG!J260="", "", PPG!J260)</f>
        <v>1.111</v>
      </c>
      <c r="U16" s="9">
        <f>IF(PPG!K260="", "", PPG!K260)</f>
        <v>79.989999999999995</v>
      </c>
      <c r="V16" s="8">
        <f>IF(PPG!L260="", "", PPG!L260)</f>
        <v>1.07</v>
      </c>
      <c r="W16" s="9">
        <f>IF(PPG!M260="", "", PPG!M260)</f>
        <v>77.040000000000006</v>
      </c>
      <c r="X16" s="8">
        <f>IF(PPG!N260="", "", PPG!N260)</f>
        <v>1.05</v>
      </c>
      <c r="Y16" s="9">
        <f>IF(PPG!O260="", "", PPG!O260)</f>
        <v>75.599999999999994</v>
      </c>
      <c r="Z16" s="32" t="str">
        <f t="shared" si="0"/>
        <v>0.00</v>
      </c>
      <c r="AA16" s="7" t="str">
        <f t="shared" si="1"/>
        <v>0</v>
      </c>
      <c r="AB16" s="7" t="str">
        <f t="shared" si="2"/>
        <v>0</v>
      </c>
    </row>
    <row r="17" spans="1:28">
      <c r="A17" s="7">
        <f>IF(OUT!C261="", "", OUT!C261)</f>
        <v>722</v>
      </c>
      <c r="B17" s="19">
        <f>IF(OUT!A261="", "", OUT!A261)</f>
        <v>30008</v>
      </c>
      <c r="C17" s="7" t="str">
        <f>IF(OUT!D261="", "", OUT!D261)</f>
        <v>O</v>
      </c>
      <c r="D17" s="27"/>
      <c r="E17" s="7" t="str">
        <f>IF(OUT!E261="", "", OUT!E261)</f>
        <v>72 TRAY</v>
      </c>
      <c r="F17" s="24" t="str">
        <f>IF(OUT!AE261="NEW", "✷", "")</f>
        <v/>
      </c>
      <c r="G17" s="10" t="str">
        <f>IF(OUT!B261="", "", OUT!B261)</f>
        <v>ACHILLEA MOONSHINE (Yellow)</v>
      </c>
      <c r="H17" s="20">
        <f>IF(AND($K$3=1,$K$4="N"),P17,IF(AND($K$3=2,$K$4="N"),R17,IF(AND($K$3=3,$K$4="N"),T17,IF(AND($K$3=4,$K$4="N"),V17,IF(AND($K$3=5,$K$4="N"),X17,IF(AND($K$3=1,$K$4="Y"),#REF!,IF(AND($K$3=2,$K$4="Y"),#REF!,IF(AND($K$3=3,$K$4="Y"),#REF!,IF(AND($K$3=4,$K$4="Y"),#REF!,IF(AND($K$3=5,$K$4="Y"),#REF!,"FALSE"))))))))))</f>
        <v>0.96</v>
      </c>
      <c r="I17" s="21">
        <f>IF(AND($K$3=1,$K$4="N"),Q17,IF(AND($K$3=2,$K$4="N"),S17,IF(AND($K$3=3,$K$4="N"),U17,IF(AND($K$3=4,$K$4="N"),W17,IF(AND($K$3=5,$K$4="N"),Y17,IF(AND($K$3=1,$K$4="Y"),#REF!,IF(AND($K$3=2,$K$4="Y"),#REF!,IF(AND($K$3=3,$K$4="Y"),#REF!,IF(AND($K$3=4,$K$4="Y"),#REF!,IF(AND($K$3=5,$K$4="Y"),#REF!,"FALSE"))))))))))</f>
        <v>69.12</v>
      </c>
      <c r="J17" s="33" t="str">
        <f>IF(OUT!F261="", "", OUT!F261)</f>
        <v/>
      </c>
      <c r="K17" s="7">
        <f>IF(OUT!P261="", "", OUT!P261)</f>
        <v>72</v>
      </c>
      <c r="L17" s="7" t="str">
        <f>IF(OUT!AE261="", "", OUT!AE261)</f>
        <v/>
      </c>
      <c r="M17" s="7" t="str">
        <f>IF(OUT!AG261="", "", OUT!AG261)</f>
        <v/>
      </c>
      <c r="N17" s="7" t="str">
        <f>IF(OUT!AQ261="", "", OUT!AQ261)</f>
        <v>CUT</v>
      </c>
      <c r="O17" s="7" t="str">
        <f>IF(OUT!BM261="", "", OUT!BM261)</f>
        <v>T3</v>
      </c>
      <c r="P17" s="8">
        <f>IF(OUT!N261="", "", OUT!N261)</f>
        <v>0.96</v>
      </c>
      <c r="Q17" s="9">
        <f>IF(OUT!O261="", "", OUT!O261)</f>
        <v>69.12</v>
      </c>
      <c r="R17" s="8">
        <f>IF(PPG!H261="", "", PPG!H261)</f>
        <v>0.90200000000000002</v>
      </c>
      <c r="S17" s="9">
        <f>IF(PPG!I261="", "", PPG!I261)</f>
        <v>64.94</v>
      </c>
      <c r="T17" s="8">
        <f>IF(PPG!J261="", "", PPG!J261)</f>
        <v>0.88300000000000001</v>
      </c>
      <c r="U17" s="9">
        <f>IF(PPG!K261="", "", PPG!K261)</f>
        <v>63.57</v>
      </c>
      <c r="V17" s="8">
        <f>IF(PPG!L261="", "", PPG!L261)</f>
        <v>0.84699999999999998</v>
      </c>
      <c r="W17" s="9">
        <f>IF(PPG!M261="", "", PPG!M261)</f>
        <v>60.98</v>
      </c>
      <c r="X17" s="8">
        <f>IF(PPG!N261="", "", PPG!N261)</f>
        <v>0.82799999999999996</v>
      </c>
      <c r="Y17" s="9">
        <f>IF(PPG!O261="", "", PPG!O261)</f>
        <v>59.61</v>
      </c>
      <c r="Z17" s="32" t="str">
        <f t="shared" si="0"/>
        <v>0.00</v>
      </c>
      <c r="AA17" s="7" t="str">
        <f t="shared" si="1"/>
        <v>0</v>
      </c>
      <c r="AB17" s="7" t="str">
        <f t="shared" si="2"/>
        <v>0</v>
      </c>
    </row>
    <row r="18" spans="1:28">
      <c r="A18" s="7">
        <f>IF(OUT!C6="", "", OUT!C6)</f>
        <v>722</v>
      </c>
      <c r="B18" s="19">
        <f>IF(OUT!A6="", "", OUT!A6)</f>
        <v>77789</v>
      </c>
      <c r="C18" s="7" t="str">
        <f>IF(OUT!D6="", "", OUT!D6)</f>
        <v>AG</v>
      </c>
      <c r="D18" s="27"/>
      <c r="E18" s="7" t="str">
        <f>IF(OUT!E6="", "", OUT!E6)</f>
        <v>38 TRAY</v>
      </c>
      <c r="F18" s="24" t="str">
        <f>IF(OUT!AE6="NEW", "✷", "")</f>
        <v>✷</v>
      </c>
      <c r="G18" s="10" t="str">
        <f>IF(OUT!B6="", "", OUT!B6)</f>
        <v>AGAPANTHUS NORTHERN STAR</v>
      </c>
      <c r="H18" s="20">
        <f>IF(AND($K$3=1,$K$4="N"),P18,IF(AND($K$3=2,$K$4="N"),R18,IF(AND($K$3=3,$K$4="N"),T18,IF(AND($K$3=4,$K$4="N"),V18,IF(AND($K$3=5,$K$4="N"),X18,IF(AND($K$3=1,$K$4="Y"),#REF!,IF(AND($K$3=2,$K$4="Y"),#REF!,IF(AND($K$3=3,$K$4="Y"),#REF!,IF(AND($K$3=4,$K$4="Y"),#REF!,IF(AND($K$3=5,$K$4="Y"),#REF!,"FALSE"))))))))))</f>
        <v>2.1459999999999999</v>
      </c>
      <c r="I18" s="21">
        <f>IF(AND($K$3=1,$K$4="N"),Q18,IF(AND($K$3=2,$K$4="N"),S18,IF(AND($K$3=3,$K$4="N"),U18,IF(AND($K$3=4,$K$4="N"),W18,IF(AND($K$3=5,$K$4="N"),Y18,IF(AND($K$3=1,$K$4="Y"),#REF!,IF(AND($K$3=2,$K$4="Y"),#REF!,IF(AND($K$3=3,$K$4="Y"),#REF!,IF(AND($K$3=4,$K$4="Y"),#REF!,IF(AND($K$3=5,$K$4="Y"),#REF!,"FALSE"))))))))))</f>
        <v>81.540000000000006</v>
      </c>
      <c r="J18" s="33" t="str">
        <f>IF(OUT!F6="", "", OUT!F6)</f>
        <v/>
      </c>
      <c r="K18" s="7">
        <f>IF(OUT!P6="", "", OUT!P6)</f>
        <v>38</v>
      </c>
      <c r="L18" s="7" t="str">
        <f>IF(OUT!AE6="", "", OUT!AE6)</f>
        <v>NEW</v>
      </c>
      <c r="M18" s="7" t="str">
        <f>IF(OUT!AG6="", "", OUT!AG6)</f>
        <v>PAT</v>
      </c>
      <c r="N18" s="7" t="str">
        <f>IF(OUT!AQ6="", "", OUT!AQ6)</f>
        <v/>
      </c>
      <c r="O18" s="7" t="str">
        <f>IF(OUT!BM6="", "", OUT!BM6)</f>
        <v>T3</v>
      </c>
      <c r="P18" s="8">
        <f>IF(OUT!N6="", "", OUT!N6)</f>
        <v>2.1459999999999999</v>
      </c>
      <c r="Q18" s="9">
        <f>IF(OUT!O6="", "", OUT!O6)</f>
        <v>81.540000000000006</v>
      </c>
      <c r="R18" s="8">
        <f>IF(PPG!H6="", "", PPG!H6)</f>
        <v>2.036</v>
      </c>
      <c r="S18" s="9">
        <f>IF(PPG!I6="", "", PPG!I6)</f>
        <v>77.36</v>
      </c>
      <c r="T18" s="8">
        <f>IF(PPG!J6="", "", PPG!J6)</f>
        <v>1.9990000000000001</v>
      </c>
      <c r="U18" s="9">
        <f>IF(PPG!K6="", "", PPG!K6)</f>
        <v>75.959999999999994</v>
      </c>
      <c r="V18" s="8">
        <f>IF(PPG!L6="", "", PPG!L6)</f>
        <v>1.9239999999999999</v>
      </c>
      <c r="W18" s="9">
        <f>IF(PPG!M6="", "", PPG!M6)</f>
        <v>73.11</v>
      </c>
      <c r="X18" s="8">
        <f>IF(PPG!N6="", "", PPG!N6)</f>
        <v>1.8879999999999999</v>
      </c>
      <c r="Y18" s="9">
        <f>IF(PPG!O6="", "", PPG!O6)</f>
        <v>71.739999999999995</v>
      </c>
      <c r="Z18" s="32" t="str">
        <f t="shared" si="0"/>
        <v>0.00</v>
      </c>
      <c r="AA18" s="7" t="str">
        <f t="shared" si="1"/>
        <v>0</v>
      </c>
      <c r="AB18" s="7" t="str">
        <f t="shared" si="2"/>
        <v>0</v>
      </c>
    </row>
    <row r="19" spans="1:28">
      <c r="A19" s="7">
        <f>IF(OUT!C262="", "", OUT!C262)</f>
        <v>722</v>
      </c>
      <c r="B19" s="19">
        <f>IF(OUT!A262="", "", OUT!A262)</f>
        <v>61693</v>
      </c>
      <c r="C19" s="7" t="str">
        <f>IF(OUT!D262="", "", OUT!D262)</f>
        <v>O</v>
      </c>
      <c r="D19" s="27"/>
      <c r="E19" s="7" t="str">
        <f>IF(OUT!E262="", "", OUT!E262)</f>
        <v>72 TRAY</v>
      </c>
      <c r="F19" s="24" t="str">
        <f>IF(OUT!AE262="NEW", "✷", "")</f>
        <v/>
      </c>
      <c r="G19" s="10" t="str">
        <f>IF(OUT!B262="", "", OUT!B262)</f>
        <v>AGASTACHE MANGO TANGO</v>
      </c>
      <c r="H19" s="20">
        <f>IF(AND($K$3=1,$K$4="N"),P19,IF(AND($K$3=2,$K$4="N"),R19,IF(AND($K$3=3,$K$4="N"),T19,IF(AND($K$3=4,$K$4="N"),V19,IF(AND($K$3=5,$K$4="N"),X19,IF(AND($K$3=1,$K$4="Y"),#REF!,IF(AND($K$3=2,$K$4="Y"),#REF!,IF(AND($K$3=3,$K$4="Y"),#REF!,IF(AND($K$3=4,$K$4="Y"),#REF!,IF(AND($K$3=5,$K$4="Y"),#REF!,"FALSE"))))))))))</f>
        <v>1.018</v>
      </c>
      <c r="I19" s="21">
        <f>IF(AND($K$3=1,$K$4="N"),Q19,IF(AND($K$3=2,$K$4="N"),S19,IF(AND($K$3=3,$K$4="N"),U19,IF(AND($K$3=4,$K$4="N"),W19,IF(AND($K$3=5,$K$4="N"),Y19,IF(AND($K$3=1,$K$4="Y"),#REF!,IF(AND($K$3=2,$K$4="Y"),#REF!,IF(AND($K$3=3,$K$4="Y"),#REF!,IF(AND($K$3=4,$K$4="Y"),#REF!,IF(AND($K$3=5,$K$4="Y"),#REF!,"FALSE"))))))))))</f>
        <v>73.290000000000006</v>
      </c>
      <c r="J19" s="33" t="str">
        <f>IF(OUT!F262="", "", OUT!F262)</f>
        <v/>
      </c>
      <c r="K19" s="7">
        <f>IF(OUT!P262="", "", OUT!P262)</f>
        <v>72</v>
      </c>
      <c r="L19" s="7" t="str">
        <f>IF(OUT!AE262="", "", OUT!AE262)</f>
        <v/>
      </c>
      <c r="M19" s="7" t="str">
        <f>IF(OUT!AG262="", "", OUT!AG262)</f>
        <v>PAT</v>
      </c>
      <c r="N19" s="7" t="str">
        <f>IF(OUT!AQ262="", "", OUT!AQ262)</f>
        <v/>
      </c>
      <c r="O19" s="7" t="str">
        <f>IF(OUT!BM262="", "", OUT!BM262)</f>
        <v>T3</v>
      </c>
      <c r="P19" s="8">
        <f>IF(OUT!N262="", "", OUT!N262)</f>
        <v>1.018</v>
      </c>
      <c r="Q19" s="9">
        <f>IF(OUT!O262="", "", OUT!O262)</f>
        <v>73.290000000000006</v>
      </c>
      <c r="R19" s="8">
        <f>IF(PPG!H262="", "", PPG!H262)</f>
        <v>0.96899999999999997</v>
      </c>
      <c r="S19" s="9">
        <f>IF(PPG!I262="", "", PPG!I262)</f>
        <v>69.760000000000005</v>
      </c>
      <c r="T19" s="8">
        <f>IF(PPG!J262="", "", PPG!J262)</f>
        <v>0.95199999999999996</v>
      </c>
      <c r="U19" s="9">
        <f>IF(PPG!K262="", "", PPG!K262)</f>
        <v>68.540000000000006</v>
      </c>
      <c r="V19" s="8">
        <f>IF(PPG!L262="", "", PPG!L262)</f>
        <v>0.91700000000000004</v>
      </c>
      <c r="W19" s="9">
        <f>IF(PPG!M262="", "", PPG!M262)</f>
        <v>66.02</v>
      </c>
      <c r="X19" s="8">
        <f>IF(PPG!N262="", "", PPG!N262)</f>
        <v>0.9</v>
      </c>
      <c r="Y19" s="9">
        <f>IF(PPG!O262="", "", PPG!O262)</f>
        <v>64.8</v>
      </c>
      <c r="Z19" s="32" t="str">
        <f t="shared" si="0"/>
        <v>0.00</v>
      </c>
      <c r="AA19" s="7" t="str">
        <f t="shared" si="1"/>
        <v>0</v>
      </c>
      <c r="AB19" s="7" t="str">
        <f t="shared" si="2"/>
        <v>0</v>
      </c>
    </row>
    <row r="20" spans="1:28">
      <c r="A20" s="7">
        <f>IF(OUT!C263="", "", OUT!C263)</f>
        <v>722</v>
      </c>
      <c r="B20" s="19">
        <f>IF(OUT!A263="", "", OUT!A263)</f>
        <v>85862</v>
      </c>
      <c r="C20" s="7" t="str">
        <f>IF(OUT!D263="", "", OUT!D263)</f>
        <v>O</v>
      </c>
      <c r="D20" s="27"/>
      <c r="E20" s="7" t="str">
        <f>IF(OUT!E263="", "", OUT!E263)</f>
        <v>72 TRAY</v>
      </c>
      <c r="F20" s="24" t="str">
        <f>IF(OUT!AE263="NEW", "✷", "")</f>
        <v/>
      </c>
      <c r="G20" s="10" t="str">
        <f>IF(OUT!B263="", "", OUT!B263)</f>
        <v>AGASTACHE ROSIE POSIE (Hot Pink)</v>
      </c>
      <c r="H20" s="20">
        <f>IF(AND($K$3=1,$K$4="N"),P20,IF(AND($K$3=2,$K$4="N"),R20,IF(AND($K$3=3,$K$4="N"),T20,IF(AND($K$3=4,$K$4="N"),V20,IF(AND($K$3=5,$K$4="N"),X20,IF(AND($K$3=1,$K$4="Y"),#REF!,IF(AND($K$3=2,$K$4="Y"),#REF!,IF(AND($K$3=3,$K$4="Y"),#REF!,IF(AND($K$3=4,$K$4="Y"),#REF!,IF(AND($K$3=5,$K$4="Y"),#REF!,"FALSE"))))))))))</f>
        <v>1.018</v>
      </c>
      <c r="I20" s="21">
        <f>IF(AND($K$3=1,$K$4="N"),Q20,IF(AND($K$3=2,$K$4="N"),S20,IF(AND($K$3=3,$K$4="N"),U20,IF(AND($K$3=4,$K$4="N"),W20,IF(AND($K$3=5,$K$4="N"),Y20,IF(AND($K$3=1,$K$4="Y"),#REF!,IF(AND($K$3=2,$K$4="Y"),#REF!,IF(AND($K$3=3,$K$4="Y"),#REF!,IF(AND($K$3=4,$K$4="Y"),#REF!,IF(AND($K$3=5,$K$4="Y"),#REF!,"FALSE"))))))))))</f>
        <v>73.290000000000006</v>
      </c>
      <c r="J20" s="33" t="str">
        <f>IF(OUT!F263="", "", OUT!F263)</f>
        <v/>
      </c>
      <c r="K20" s="7">
        <f>IF(OUT!P263="", "", OUT!P263)</f>
        <v>72</v>
      </c>
      <c r="L20" s="7" t="str">
        <f>IF(OUT!AE263="", "", OUT!AE263)</f>
        <v/>
      </c>
      <c r="M20" s="7" t="str">
        <f>IF(OUT!AG263="", "", OUT!AG263)</f>
        <v>PAT</v>
      </c>
      <c r="N20" s="7" t="str">
        <f>IF(OUT!AQ263="", "", OUT!AQ263)</f>
        <v/>
      </c>
      <c r="O20" s="7" t="str">
        <f>IF(OUT!BM263="", "", OUT!BM263)</f>
        <v>T3</v>
      </c>
      <c r="P20" s="8">
        <f>IF(OUT!N263="", "", OUT!N263)</f>
        <v>1.018</v>
      </c>
      <c r="Q20" s="9">
        <f>IF(OUT!O263="", "", OUT!O263)</f>
        <v>73.290000000000006</v>
      </c>
      <c r="R20" s="8">
        <f>IF(PPG!H263="", "", PPG!H263)</f>
        <v>0.96899999999999997</v>
      </c>
      <c r="S20" s="9">
        <f>IF(PPG!I263="", "", PPG!I263)</f>
        <v>69.760000000000005</v>
      </c>
      <c r="T20" s="8">
        <f>IF(PPG!J263="", "", PPG!J263)</f>
        <v>0.95199999999999996</v>
      </c>
      <c r="U20" s="9">
        <f>IF(PPG!K263="", "", PPG!K263)</f>
        <v>68.540000000000006</v>
      </c>
      <c r="V20" s="8">
        <f>IF(PPG!L263="", "", PPG!L263)</f>
        <v>0.91700000000000004</v>
      </c>
      <c r="W20" s="9">
        <f>IF(PPG!M263="", "", PPG!M263)</f>
        <v>66.02</v>
      </c>
      <c r="X20" s="8">
        <f>IF(PPG!N263="", "", PPG!N263)</f>
        <v>0.9</v>
      </c>
      <c r="Y20" s="9">
        <f>IF(PPG!O263="", "", PPG!O263)</f>
        <v>64.8</v>
      </c>
      <c r="Z20" s="32" t="str">
        <f t="shared" si="0"/>
        <v>0.00</v>
      </c>
      <c r="AA20" s="7" t="str">
        <f t="shared" si="1"/>
        <v>0</v>
      </c>
      <c r="AB20" s="7" t="str">
        <f t="shared" si="2"/>
        <v>0</v>
      </c>
    </row>
    <row r="21" spans="1:28">
      <c r="A21" s="7">
        <f>IF(OUT!C264="", "", OUT!C264)</f>
        <v>722</v>
      </c>
      <c r="B21" s="19">
        <f>IF(OUT!A264="", "", OUT!A264)</f>
        <v>56098</v>
      </c>
      <c r="C21" s="7" t="str">
        <f>IF(OUT!D264="", "", OUT!D264)</f>
        <v>O</v>
      </c>
      <c r="D21" s="27"/>
      <c r="E21" s="7" t="str">
        <f>IF(OUT!E264="", "", OUT!E264)</f>
        <v>72 TRAY</v>
      </c>
      <c r="F21" s="24" t="str">
        <f>IF(OUT!AE264="NEW", "✷", "")</f>
        <v/>
      </c>
      <c r="G21" s="10" t="str">
        <f>IF(OUT!B264="", "", OUT!B264)</f>
        <v>AGASTACHE RUGOSA BLUE FORTUNE (Blue/Violet)</v>
      </c>
      <c r="H21" s="20">
        <f>IF(AND($K$3=1,$K$4="N"),P21,IF(AND($K$3=2,$K$4="N"),R21,IF(AND($K$3=3,$K$4="N"),T21,IF(AND($K$3=4,$K$4="N"),V21,IF(AND($K$3=5,$K$4="N"),X21,IF(AND($K$3=1,$K$4="Y"),#REF!,IF(AND($K$3=2,$K$4="Y"),#REF!,IF(AND($K$3=3,$K$4="Y"),#REF!,IF(AND($K$3=4,$K$4="Y"),#REF!,IF(AND($K$3=5,$K$4="Y"),#REF!,"FALSE"))))))))))</f>
        <v>0.82699999999999996</v>
      </c>
      <c r="I21" s="21">
        <f>IF(AND($K$3=1,$K$4="N"),Q21,IF(AND($K$3=2,$K$4="N"),S21,IF(AND($K$3=3,$K$4="N"),U21,IF(AND($K$3=4,$K$4="N"),W21,IF(AND($K$3=5,$K$4="N"),Y21,IF(AND($K$3=1,$K$4="Y"),#REF!,IF(AND($K$3=2,$K$4="Y"),#REF!,IF(AND($K$3=3,$K$4="Y"),#REF!,IF(AND($K$3=4,$K$4="Y"),#REF!,IF(AND($K$3=5,$K$4="Y"),#REF!,"FALSE"))))))))))</f>
        <v>59.54</v>
      </c>
      <c r="J21" s="33" t="str">
        <f>IF(OUT!F264="", "", OUT!F264)</f>
        <v/>
      </c>
      <c r="K21" s="7">
        <f>IF(OUT!P264="", "", OUT!P264)</f>
        <v>72</v>
      </c>
      <c r="L21" s="7" t="str">
        <f>IF(OUT!AE264="", "", OUT!AE264)</f>
        <v/>
      </c>
      <c r="M21" s="7" t="str">
        <f>IF(OUT!AG264="", "", OUT!AG264)</f>
        <v/>
      </c>
      <c r="N21" s="7" t="str">
        <f>IF(OUT!AQ264="", "", OUT!AQ264)</f>
        <v>CUT</v>
      </c>
      <c r="O21" s="7" t="str">
        <f>IF(OUT!BM264="", "", OUT!BM264)</f>
        <v>T3</v>
      </c>
      <c r="P21" s="8">
        <f>IF(OUT!N264="", "", OUT!N264)</f>
        <v>0.82699999999999996</v>
      </c>
      <c r="Q21" s="9">
        <f>IF(OUT!O264="", "", OUT!O264)</f>
        <v>59.54</v>
      </c>
      <c r="R21" s="8">
        <f>IF(PPG!H264="", "", PPG!H264)</f>
        <v>0.77700000000000002</v>
      </c>
      <c r="S21" s="9">
        <f>IF(PPG!I264="", "", PPG!I264)</f>
        <v>55.94</v>
      </c>
      <c r="T21" s="8">
        <f>IF(PPG!J264="", "", PPG!J264)</f>
        <v>0.76100000000000001</v>
      </c>
      <c r="U21" s="9">
        <f>IF(PPG!K264="", "", PPG!K264)</f>
        <v>54.79</v>
      </c>
      <c r="V21" s="8">
        <f>IF(PPG!L264="", "", PPG!L264)</f>
        <v>0.72899999999999998</v>
      </c>
      <c r="W21" s="9">
        <f>IF(PPG!M264="", "", PPG!M264)</f>
        <v>52.48</v>
      </c>
      <c r="X21" s="8">
        <f>IF(PPG!N264="", "", PPG!N264)</f>
        <v>0.71299999999999997</v>
      </c>
      <c r="Y21" s="9">
        <f>IF(PPG!O264="", "", PPG!O264)</f>
        <v>51.33</v>
      </c>
      <c r="Z21" s="32" t="str">
        <f t="shared" si="0"/>
        <v>0.00</v>
      </c>
      <c r="AA21" s="7" t="str">
        <f t="shared" si="1"/>
        <v>0</v>
      </c>
      <c r="AB21" s="7" t="str">
        <f t="shared" si="2"/>
        <v>0</v>
      </c>
    </row>
    <row r="22" spans="1:28">
      <c r="A22" s="7">
        <f>IF(OUT!C265="", "", OUT!C265)</f>
        <v>722</v>
      </c>
      <c r="B22" s="19">
        <f>IF(OUT!A265="", "", OUT!A265)</f>
        <v>86904</v>
      </c>
      <c r="C22" s="7" t="str">
        <f>IF(OUT!D265="", "", OUT!D265)</f>
        <v>O</v>
      </c>
      <c r="D22" s="27"/>
      <c r="E22" s="7" t="str">
        <f>IF(OUT!E265="", "", OUT!E265)</f>
        <v>72 TRAY</v>
      </c>
      <c r="F22" s="24" t="str">
        <f>IF(OUT!AE265="NEW", "✷", "")</f>
        <v/>
      </c>
      <c r="G22" s="10" t="str">
        <f>IF(OUT!B265="", "", OUT!B265)</f>
        <v>AGASTACHE RUGOSA LITTLE ADDER</v>
      </c>
      <c r="H22" s="20">
        <f>IF(AND($K$3=1,$K$4="N"),P22,IF(AND($K$3=2,$K$4="N"),R22,IF(AND($K$3=3,$K$4="N"),T22,IF(AND($K$3=4,$K$4="N"),V22,IF(AND($K$3=5,$K$4="N"),X22,IF(AND($K$3=1,$K$4="Y"),#REF!,IF(AND($K$3=2,$K$4="Y"),#REF!,IF(AND($K$3=3,$K$4="Y"),#REF!,IF(AND($K$3=4,$K$4="Y"),#REF!,IF(AND($K$3=5,$K$4="Y"),#REF!,"FALSE"))))))))))</f>
        <v>1.006</v>
      </c>
      <c r="I22" s="21">
        <f>IF(AND($K$3=1,$K$4="N"),Q22,IF(AND($K$3=2,$K$4="N"),S22,IF(AND($K$3=3,$K$4="N"),U22,IF(AND($K$3=4,$K$4="N"),W22,IF(AND($K$3=5,$K$4="N"),Y22,IF(AND($K$3=1,$K$4="Y"),#REF!,IF(AND($K$3=2,$K$4="Y"),#REF!,IF(AND($K$3=3,$K$4="Y"),#REF!,IF(AND($K$3=4,$K$4="Y"),#REF!,IF(AND($K$3=5,$K$4="Y"),#REF!,"FALSE"))))))))))</f>
        <v>72.430000000000007</v>
      </c>
      <c r="J22" s="33" t="str">
        <f>IF(OUT!F265="", "", OUT!F265)</f>
        <v/>
      </c>
      <c r="K22" s="7">
        <f>IF(OUT!P265="", "", OUT!P265)</f>
        <v>72</v>
      </c>
      <c r="L22" s="7" t="str">
        <f>IF(OUT!AE265="", "", OUT!AE265)</f>
        <v/>
      </c>
      <c r="M22" s="7" t="str">
        <f>IF(OUT!AG265="", "", OUT!AG265)</f>
        <v>PAT</v>
      </c>
      <c r="N22" s="7" t="str">
        <f>IF(OUT!AQ265="", "", OUT!AQ265)</f>
        <v/>
      </c>
      <c r="O22" s="7" t="str">
        <f>IF(OUT!BM265="", "", OUT!BM265)</f>
        <v>T3</v>
      </c>
      <c r="P22" s="8">
        <f>IF(OUT!N265="", "", OUT!N265)</f>
        <v>1.006</v>
      </c>
      <c r="Q22" s="9">
        <f>IF(OUT!O265="", "", OUT!O265)</f>
        <v>72.430000000000007</v>
      </c>
      <c r="R22" s="8">
        <f>IF(PPG!H265="", "", PPG!H265)</f>
        <v>0.95299999999999996</v>
      </c>
      <c r="S22" s="9">
        <f>IF(PPG!I265="", "", PPG!I265)</f>
        <v>68.61</v>
      </c>
      <c r="T22" s="8">
        <f>IF(PPG!J265="", "", PPG!J265)</f>
        <v>0.93500000000000005</v>
      </c>
      <c r="U22" s="9">
        <f>IF(PPG!K265="", "", PPG!K265)</f>
        <v>67.319999999999993</v>
      </c>
      <c r="V22" s="8">
        <f>IF(PPG!L265="", "", PPG!L265)</f>
        <v>0.89900000000000002</v>
      </c>
      <c r="W22" s="9">
        <f>IF(PPG!M265="", "", PPG!M265)</f>
        <v>64.72</v>
      </c>
      <c r="X22" s="8">
        <f>IF(PPG!N265="", "", PPG!N265)</f>
        <v>0.88200000000000001</v>
      </c>
      <c r="Y22" s="9">
        <f>IF(PPG!O265="", "", PPG!O265)</f>
        <v>63.5</v>
      </c>
      <c r="Z22" s="32" t="str">
        <f t="shared" si="0"/>
        <v>0.00</v>
      </c>
      <c r="AA22" s="7" t="str">
        <f t="shared" si="1"/>
        <v>0</v>
      </c>
      <c r="AB22" s="7" t="str">
        <f t="shared" si="2"/>
        <v>0</v>
      </c>
    </row>
    <row r="23" spans="1:28">
      <c r="A23" s="7">
        <f>IF(OUT!C266="", "", OUT!C266)</f>
        <v>722</v>
      </c>
      <c r="B23" s="19">
        <f>IF(OUT!A266="", "", OUT!A266)</f>
        <v>68622</v>
      </c>
      <c r="C23" s="7" t="str">
        <f>IF(OUT!D266="", "", OUT!D266)</f>
        <v>O</v>
      </c>
      <c r="D23" s="27"/>
      <c r="E23" s="7" t="str">
        <f>IF(OUT!E266="", "", OUT!E266)</f>
        <v>72 TRAY</v>
      </c>
      <c r="F23" s="24" t="str">
        <f>IF(OUT!AE266="NEW", "✷", "")</f>
        <v/>
      </c>
      <c r="G23" s="10" t="str">
        <f>IF(OUT!B266="", "", OUT!B266)</f>
        <v>AGASTACHE X HYBRIDA BLACK ADDER (Purple)</v>
      </c>
      <c r="H23" s="20">
        <f>IF(AND($K$3=1,$K$4="N"),P23,IF(AND($K$3=2,$K$4="N"),R23,IF(AND($K$3=3,$K$4="N"),T23,IF(AND($K$3=4,$K$4="N"),V23,IF(AND($K$3=5,$K$4="N"),X23,IF(AND($K$3=1,$K$4="Y"),#REF!,IF(AND($K$3=2,$K$4="Y"),#REF!,IF(AND($K$3=3,$K$4="Y"),#REF!,IF(AND($K$3=4,$K$4="Y"),#REF!,IF(AND($K$3=5,$K$4="Y"),#REF!,"FALSE"))))))))))</f>
        <v>0.82699999999999996</v>
      </c>
      <c r="I23" s="21">
        <f>IF(AND($K$3=1,$K$4="N"),Q23,IF(AND($K$3=2,$K$4="N"),S23,IF(AND($K$3=3,$K$4="N"),U23,IF(AND($K$3=4,$K$4="N"),W23,IF(AND($K$3=5,$K$4="N"),Y23,IF(AND($K$3=1,$K$4="Y"),#REF!,IF(AND($K$3=2,$K$4="Y"),#REF!,IF(AND($K$3=3,$K$4="Y"),#REF!,IF(AND($K$3=4,$K$4="Y"),#REF!,IF(AND($K$3=5,$K$4="Y"),#REF!,"FALSE"))))))))))</f>
        <v>59.54</v>
      </c>
      <c r="J23" s="33" t="str">
        <f>IF(OUT!F266="", "", OUT!F266)</f>
        <v/>
      </c>
      <c r="K23" s="7">
        <f>IF(OUT!P266="", "", OUT!P266)</f>
        <v>72</v>
      </c>
      <c r="L23" s="7" t="str">
        <f>IF(OUT!AE266="", "", OUT!AE266)</f>
        <v/>
      </c>
      <c r="M23" s="7" t="str">
        <f>IF(OUT!AG266="", "", OUT!AG266)</f>
        <v/>
      </c>
      <c r="N23" s="7" t="str">
        <f>IF(OUT!AQ266="", "", OUT!AQ266)</f>
        <v>CUT</v>
      </c>
      <c r="O23" s="7" t="str">
        <f>IF(OUT!BM266="", "", OUT!BM266)</f>
        <v>T3</v>
      </c>
      <c r="P23" s="8">
        <f>IF(OUT!N266="", "", OUT!N266)</f>
        <v>0.82699999999999996</v>
      </c>
      <c r="Q23" s="9">
        <f>IF(OUT!O266="", "", OUT!O266)</f>
        <v>59.54</v>
      </c>
      <c r="R23" s="8">
        <f>IF(PPG!H266="", "", PPG!H266)</f>
        <v>0.77700000000000002</v>
      </c>
      <c r="S23" s="9">
        <f>IF(PPG!I266="", "", PPG!I266)</f>
        <v>55.94</v>
      </c>
      <c r="T23" s="8">
        <f>IF(PPG!J266="", "", PPG!J266)</f>
        <v>0.76100000000000001</v>
      </c>
      <c r="U23" s="9">
        <f>IF(PPG!K266="", "", PPG!K266)</f>
        <v>54.79</v>
      </c>
      <c r="V23" s="8">
        <f>IF(PPG!L266="", "", PPG!L266)</f>
        <v>0.72899999999999998</v>
      </c>
      <c r="W23" s="9">
        <f>IF(PPG!M266="", "", PPG!M266)</f>
        <v>52.48</v>
      </c>
      <c r="X23" s="8">
        <f>IF(PPG!N266="", "", PPG!N266)</f>
        <v>0.71299999999999997</v>
      </c>
      <c r="Y23" s="9">
        <f>IF(PPG!O266="", "", PPG!O266)</f>
        <v>51.33</v>
      </c>
      <c r="Z23" s="32" t="str">
        <f t="shared" si="0"/>
        <v>0.00</v>
      </c>
      <c r="AA23" s="7" t="str">
        <f t="shared" si="1"/>
        <v>0</v>
      </c>
      <c r="AB23" s="7" t="str">
        <f t="shared" si="2"/>
        <v>0</v>
      </c>
    </row>
    <row r="24" spans="1:28">
      <c r="A24" s="7">
        <f>IF(OUT!C267="", "", OUT!C267)</f>
        <v>722</v>
      </c>
      <c r="B24" s="19">
        <f>IF(OUT!A267="", "", OUT!A267)</f>
        <v>72568</v>
      </c>
      <c r="C24" s="7" t="str">
        <f>IF(OUT!D267="", "", OUT!D267)</f>
        <v>O</v>
      </c>
      <c r="D24" s="27"/>
      <c r="E24" s="7" t="str">
        <f>IF(OUT!E267="", "", OUT!E267)</f>
        <v>72 TRAY</v>
      </c>
      <c r="F24" s="24" t="str">
        <f>IF(OUT!AE267="NEW", "✷", "")</f>
        <v/>
      </c>
      <c r="G24" s="10" t="str">
        <f>IF(OUT!B267="", "", OUT!B267)</f>
        <v>AJUGA REPTANS BLACK SCALLOP (Violet w/Green Black Leaves)</v>
      </c>
      <c r="H24" s="20">
        <f>IF(AND($K$3=1,$K$4="N"),P24,IF(AND($K$3=2,$K$4="N"),R24,IF(AND($K$3=3,$K$4="N"),T24,IF(AND($K$3=4,$K$4="N"),V24,IF(AND($K$3=5,$K$4="N"),X24,IF(AND($K$3=1,$K$4="Y"),#REF!,IF(AND($K$3=2,$K$4="Y"),#REF!,IF(AND($K$3=3,$K$4="Y"),#REF!,IF(AND($K$3=4,$K$4="Y"),#REF!,IF(AND($K$3=5,$K$4="Y"),#REF!,"FALSE"))))))))))</f>
        <v>0.96</v>
      </c>
      <c r="I24" s="21">
        <f>IF(AND($K$3=1,$K$4="N"),Q24,IF(AND($K$3=2,$K$4="N"),S24,IF(AND($K$3=3,$K$4="N"),U24,IF(AND($K$3=4,$K$4="N"),W24,IF(AND($K$3=5,$K$4="N"),Y24,IF(AND($K$3=1,$K$4="Y"),#REF!,IF(AND($K$3=2,$K$4="Y"),#REF!,IF(AND($K$3=3,$K$4="Y"),#REF!,IF(AND($K$3=4,$K$4="Y"),#REF!,IF(AND($K$3=5,$K$4="Y"),#REF!,"FALSE"))))))))))</f>
        <v>69.12</v>
      </c>
      <c r="J24" s="33" t="str">
        <f>IF(OUT!F267="", "", OUT!F267)</f>
        <v/>
      </c>
      <c r="K24" s="7">
        <f>IF(OUT!P267="", "", OUT!P267)</f>
        <v>72</v>
      </c>
      <c r="L24" s="7" t="str">
        <f>IF(OUT!AE267="", "", OUT!AE267)</f>
        <v/>
      </c>
      <c r="M24" s="7" t="str">
        <f>IF(OUT!AG267="", "", OUT!AG267)</f>
        <v>PAT</v>
      </c>
      <c r="N24" s="7" t="str">
        <f>IF(OUT!AQ267="", "", OUT!AQ267)</f>
        <v/>
      </c>
      <c r="O24" s="7" t="str">
        <f>IF(OUT!BM267="", "", OUT!BM267)</f>
        <v>T3</v>
      </c>
      <c r="P24" s="8">
        <f>IF(OUT!N267="", "", OUT!N267)</f>
        <v>0.96</v>
      </c>
      <c r="Q24" s="9">
        <f>IF(OUT!O267="", "", OUT!O267)</f>
        <v>69.12</v>
      </c>
      <c r="R24" s="8">
        <f>IF(PPG!H267="", "", PPG!H267)</f>
        <v>0.91100000000000003</v>
      </c>
      <c r="S24" s="9">
        <f>IF(PPG!I267="", "", PPG!I267)</f>
        <v>65.59</v>
      </c>
      <c r="T24" s="8">
        <f>IF(PPG!J267="", "", PPG!J267)</f>
        <v>0.89500000000000002</v>
      </c>
      <c r="U24" s="9">
        <f>IF(PPG!K267="", "", PPG!K267)</f>
        <v>64.44</v>
      </c>
      <c r="V24" s="8">
        <f>IF(PPG!L267="", "", PPG!L267)</f>
        <v>0.86199999999999999</v>
      </c>
      <c r="W24" s="9">
        <f>IF(PPG!M267="", "", PPG!M267)</f>
        <v>62.06</v>
      </c>
      <c r="X24" s="8">
        <f>IF(PPG!N267="", "", PPG!N267)</f>
        <v>0.84499999999999997</v>
      </c>
      <c r="Y24" s="9">
        <f>IF(PPG!O267="", "", PPG!O267)</f>
        <v>60.84</v>
      </c>
      <c r="Z24" s="32" t="str">
        <f t="shared" si="0"/>
        <v>0.00</v>
      </c>
      <c r="AA24" s="7" t="str">
        <f t="shared" si="1"/>
        <v>0</v>
      </c>
      <c r="AB24" s="7" t="str">
        <f t="shared" si="2"/>
        <v>0</v>
      </c>
    </row>
    <row r="25" spans="1:28">
      <c r="A25" s="7">
        <f>IF(OUT!C268="", "", OUT!C268)</f>
        <v>722</v>
      </c>
      <c r="B25" s="19">
        <f>IF(OUT!A268="", "", OUT!A268)</f>
        <v>30016</v>
      </c>
      <c r="C25" s="7" t="str">
        <f>IF(OUT!D268="", "", OUT!D268)</f>
        <v>O</v>
      </c>
      <c r="D25" s="27"/>
      <c r="E25" s="7" t="str">
        <f>IF(OUT!E268="", "", OUT!E268)</f>
        <v>72 TRAY</v>
      </c>
      <c r="F25" s="24" t="str">
        <f>IF(OUT!AE268="NEW", "✷", "")</f>
        <v/>
      </c>
      <c r="G25" s="10" t="str">
        <f>IF(OUT!B268="", "", OUT!B268)</f>
        <v>AJUGA REPTANS BRONZE BEAUTY (Deep Bronze)</v>
      </c>
      <c r="H25" s="20">
        <f>IF(AND($K$3=1,$K$4="N"),P25,IF(AND($K$3=2,$K$4="N"),R25,IF(AND($K$3=3,$K$4="N"),T25,IF(AND($K$3=4,$K$4="N"),V25,IF(AND($K$3=5,$K$4="N"),X25,IF(AND($K$3=1,$K$4="Y"),#REF!,IF(AND($K$3=2,$K$4="Y"),#REF!,IF(AND($K$3=3,$K$4="Y"),#REF!,IF(AND($K$3=4,$K$4="Y"),#REF!,IF(AND($K$3=5,$K$4="Y"),#REF!,"FALSE"))))))))))</f>
        <v>0.80700000000000005</v>
      </c>
      <c r="I25" s="21">
        <f>IF(AND($K$3=1,$K$4="N"),Q25,IF(AND($K$3=2,$K$4="N"),S25,IF(AND($K$3=3,$K$4="N"),U25,IF(AND($K$3=4,$K$4="N"),W25,IF(AND($K$3=5,$K$4="N"),Y25,IF(AND($K$3=1,$K$4="Y"),#REF!,IF(AND($K$3=2,$K$4="Y"),#REF!,IF(AND($K$3=3,$K$4="Y"),#REF!,IF(AND($K$3=4,$K$4="Y"),#REF!,IF(AND($K$3=5,$K$4="Y"),#REF!,"FALSE"))))))))))</f>
        <v>58.1</v>
      </c>
      <c r="J25" s="33" t="str">
        <f>IF(OUT!F268="", "", OUT!F268)</f>
        <v/>
      </c>
      <c r="K25" s="7">
        <f>IF(OUT!P268="", "", OUT!P268)</f>
        <v>72</v>
      </c>
      <c r="L25" s="7" t="str">
        <f>IF(OUT!AE268="", "", OUT!AE268)</f>
        <v/>
      </c>
      <c r="M25" s="7" t="str">
        <f>IF(OUT!AG268="", "", OUT!AG268)</f>
        <v/>
      </c>
      <c r="N25" s="7" t="str">
        <f>IF(OUT!AQ268="", "", OUT!AQ268)</f>
        <v/>
      </c>
      <c r="O25" s="7" t="str">
        <f>IF(OUT!BM268="", "", OUT!BM268)</f>
        <v>T3</v>
      </c>
      <c r="P25" s="8">
        <f>IF(OUT!N268="", "", OUT!N268)</f>
        <v>0.80700000000000005</v>
      </c>
      <c r="Q25" s="9">
        <f>IF(OUT!O268="", "", OUT!O268)</f>
        <v>58.1</v>
      </c>
      <c r="R25" s="8">
        <f>IF(PPG!H268="", "", PPG!H268)</f>
        <v>0.75800000000000001</v>
      </c>
      <c r="S25" s="9">
        <f>IF(PPG!I268="", "", PPG!I268)</f>
        <v>54.57</v>
      </c>
      <c r="T25" s="8">
        <f>IF(PPG!J268="", "", PPG!J268)</f>
        <v>0.74199999999999999</v>
      </c>
      <c r="U25" s="9">
        <f>IF(PPG!K268="", "", PPG!K268)</f>
        <v>53.42</v>
      </c>
      <c r="V25" s="8">
        <f>IF(PPG!L268="", "", PPG!L268)</f>
        <v>0.71199999999999997</v>
      </c>
      <c r="W25" s="9">
        <f>IF(PPG!M268="", "", PPG!M268)</f>
        <v>51.26</v>
      </c>
      <c r="X25" s="8">
        <f>IF(PPG!N268="", "", PPG!N268)</f>
        <v>0.69499999999999995</v>
      </c>
      <c r="Y25" s="9">
        <f>IF(PPG!O268="", "", PPG!O268)</f>
        <v>50.04</v>
      </c>
      <c r="Z25" s="32" t="str">
        <f t="shared" si="0"/>
        <v>0.00</v>
      </c>
      <c r="AA25" s="7" t="str">
        <f t="shared" si="1"/>
        <v>0</v>
      </c>
      <c r="AB25" s="7" t="str">
        <f t="shared" si="2"/>
        <v>0</v>
      </c>
    </row>
    <row r="26" spans="1:28">
      <c r="A26" s="7">
        <f>IF(OUT!C269="", "", OUT!C269)</f>
        <v>722</v>
      </c>
      <c r="B26" s="19">
        <f>IF(OUT!A269="", "", OUT!A269)</f>
        <v>30017</v>
      </c>
      <c r="C26" s="7" t="str">
        <f>IF(OUT!D269="", "", OUT!D269)</f>
        <v>O</v>
      </c>
      <c r="D26" s="27"/>
      <c r="E26" s="7" t="str">
        <f>IF(OUT!E269="", "", OUT!E269)</f>
        <v>72 TRAY</v>
      </c>
      <c r="F26" s="24" t="str">
        <f>IF(OUT!AE269="NEW", "✷", "")</f>
        <v/>
      </c>
      <c r="G26" s="10" t="str">
        <f>IF(OUT!B269="", "", OUT!B269)</f>
        <v>AJUGA REPTANS BURGUNDY GLOW (Blue w/Variegated Foliage)</v>
      </c>
      <c r="H26" s="20">
        <f>IF(AND($K$3=1,$K$4="N"),P26,IF(AND($K$3=2,$K$4="N"),R26,IF(AND($K$3=3,$K$4="N"),T26,IF(AND($K$3=4,$K$4="N"),V26,IF(AND($K$3=5,$K$4="N"),X26,IF(AND($K$3=1,$K$4="Y"),#REF!,IF(AND($K$3=2,$K$4="Y"),#REF!,IF(AND($K$3=3,$K$4="Y"),#REF!,IF(AND($K$3=4,$K$4="Y"),#REF!,IF(AND($K$3=5,$K$4="Y"),#REF!,"FALSE"))))))))))</f>
        <v>0.80700000000000005</v>
      </c>
      <c r="I26" s="21">
        <f>IF(AND($K$3=1,$K$4="N"),Q26,IF(AND($K$3=2,$K$4="N"),S26,IF(AND($K$3=3,$K$4="N"),U26,IF(AND($K$3=4,$K$4="N"),W26,IF(AND($K$3=5,$K$4="N"),Y26,IF(AND($K$3=1,$K$4="Y"),#REF!,IF(AND($K$3=2,$K$4="Y"),#REF!,IF(AND($K$3=3,$K$4="Y"),#REF!,IF(AND($K$3=4,$K$4="Y"),#REF!,IF(AND($K$3=5,$K$4="Y"),#REF!,"FALSE"))))))))))</f>
        <v>58.1</v>
      </c>
      <c r="J26" s="33" t="str">
        <f>IF(OUT!F269="", "", OUT!F269)</f>
        <v/>
      </c>
      <c r="K26" s="7">
        <f>IF(OUT!P269="", "", OUT!P269)</f>
        <v>72</v>
      </c>
      <c r="L26" s="7" t="str">
        <f>IF(OUT!AE269="", "", OUT!AE269)</f>
        <v/>
      </c>
      <c r="M26" s="7" t="str">
        <f>IF(OUT!AG269="", "", OUT!AG269)</f>
        <v/>
      </c>
      <c r="N26" s="7" t="str">
        <f>IF(OUT!AQ269="", "", OUT!AQ269)</f>
        <v/>
      </c>
      <c r="O26" s="7" t="str">
        <f>IF(OUT!BM269="", "", OUT!BM269)</f>
        <v>T3</v>
      </c>
      <c r="P26" s="8">
        <f>IF(OUT!N269="", "", OUT!N269)</f>
        <v>0.80700000000000005</v>
      </c>
      <c r="Q26" s="9">
        <f>IF(OUT!O269="", "", OUT!O269)</f>
        <v>58.1</v>
      </c>
      <c r="R26" s="8">
        <f>IF(PPG!H269="", "", PPG!H269)</f>
        <v>0.75800000000000001</v>
      </c>
      <c r="S26" s="9">
        <f>IF(PPG!I269="", "", PPG!I269)</f>
        <v>54.57</v>
      </c>
      <c r="T26" s="8">
        <f>IF(PPG!J269="", "", PPG!J269)</f>
        <v>0.74199999999999999</v>
      </c>
      <c r="U26" s="9">
        <f>IF(PPG!K269="", "", PPG!K269)</f>
        <v>53.42</v>
      </c>
      <c r="V26" s="8">
        <f>IF(PPG!L269="", "", PPG!L269)</f>
        <v>0.71199999999999997</v>
      </c>
      <c r="W26" s="9">
        <f>IF(PPG!M269="", "", PPG!M269)</f>
        <v>51.26</v>
      </c>
      <c r="X26" s="8">
        <f>IF(PPG!N269="", "", PPG!N269)</f>
        <v>0.69499999999999995</v>
      </c>
      <c r="Y26" s="9">
        <f>IF(PPG!O269="", "", PPG!O269)</f>
        <v>50.04</v>
      </c>
      <c r="Z26" s="32" t="str">
        <f t="shared" si="0"/>
        <v>0.00</v>
      </c>
      <c r="AA26" s="7" t="str">
        <f t="shared" si="1"/>
        <v>0</v>
      </c>
      <c r="AB26" s="7" t="str">
        <f t="shared" si="2"/>
        <v>0</v>
      </c>
    </row>
    <row r="27" spans="1:28">
      <c r="A27" s="7">
        <f>IF(OUT!C270="", "", OUT!C270)</f>
        <v>722</v>
      </c>
      <c r="B27" s="19">
        <f>IF(OUT!A270="", "", OUT!A270)</f>
        <v>52848</v>
      </c>
      <c r="C27" s="7" t="str">
        <f>IF(OUT!D270="", "", OUT!D270)</f>
        <v>O</v>
      </c>
      <c r="D27" s="27"/>
      <c r="E27" s="7" t="str">
        <f>IF(OUT!E270="", "", OUT!E270)</f>
        <v>72 TRAY</v>
      </c>
      <c r="F27" s="24" t="str">
        <f>IF(OUT!AE270="NEW", "✷", "")</f>
        <v/>
      </c>
      <c r="G27" s="10" t="str">
        <f>IF(OUT!B270="", "", OUT!B270)</f>
        <v>AJUGA REPTANS CATLIN'S GIANT (Dark Purple w/Bold Leaves)</v>
      </c>
      <c r="H27" s="20">
        <f>IF(AND($K$3=1,$K$4="N"),P27,IF(AND($K$3=2,$K$4="N"),R27,IF(AND($K$3=3,$K$4="N"),T27,IF(AND($K$3=4,$K$4="N"),V27,IF(AND($K$3=5,$K$4="N"),X27,IF(AND($K$3=1,$K$4="Y"),#REF!,IF(AND($K$3=2,$K$4="Y"),#REF!,IF(AND($K$3=3,$K$4="Y"),#REF!,IF(AND($K$3=4,$K$4="Y"),#REF!,IF(AND($K$3=5,$K$4="Y"),#REF!,"FALSE"))))))))))</f>
        <v>0.80700000000000005</v>
      </c>
      <c r="I27" s="21">
        <f>IF(AND($K$3=1,$K$4="N"),Q27,IF(AND($K$3=2,$K$4="N"),S27,IF(AND($K$3=3,$K$4="N"),U27,IF(AND($K$3=4,$K$4="N"),W27,IF(AND($K$3=5,$K$4="N"),Y27,IF(AND($K$3=1,$K$4="Y"),#REF!,IF(AND($K$3=2,$K$4="Y"),#REF!,IF(AND($K$3=3,$K$4="Y"),#REF!,IF(AND($K$3=4,$K$4="Y"),#REF!,IF(AND($K$3=5,$K$4="Y"),#REF!,"FALSE"))))))))))</f>
        <v>58.1</v>
      </c>
      <c r="J27" s="33" t="str">
        <f>IF(OUT!F270="", "", OUT!F270)</f>
        <v/>
      </c>
      <c r="K27" s="7">
        <f>IF(OUT!P270="", "", OUT!P270)</f>
        <v>72</v>
      </c>
      <c r="L27" s="7" t="str">
        <f>IF(OUT!AE270="", "", OUT!AE270)</f>
        <v/>
      </c>
      <c r="M27" s="7" t="str">
        <f>IF(OUT!AG270="", "", OUT!AG270)</f>
        <v/>
      </c>
      <c r="N27" s="7" t="str">
        <f>IF(OUT!AQ270="", "", OUT!AQ270)</f>
        <v/>
      </c>
      <c r="O27" s="7" t="str">
        <f>IF(OUT!BM270="", "", OUT!BM270)</f>
        <v>T3</v>
      </c>
      <c r="P27" s="8">
        <f>IF(OUT!N270="", "", OUT!N270)</f>
        <v>0.80700000000000005</v>
      </c>
      <c r="Q27" s="9">
        <f>IF(OUT!O270="", "", OUT!O270)</f>
        <v>58.1</v>
      </c>
      <c r="R27" s="8">
        <f>IF(PPG!H270="", "", PPG!H270)</f>
        <v>0.75800000000000001</v>
      </c>
      <c r="S27" s="9">
        <f>IF(PPG!I270="", "", PPG!I270)</f>
        <v>54.57</v>
      </c>
      <c r="T27" s="8">
        <f>IF(PPG!J270="", "", PPG!J270)</f>
        <v>0.74199999999999999</v>
      </c>
      <c r="U27" s="9">
        <f>IF(PPG!K270="", "", PPG!K270)</f>
        <v>53.42</v>
      </c>
      <c r="V27" s="8">
        <f>IF(PPG!L270="", "", PPG!L270)</f>
        <v>0.71199999999999997</v>
      </c>
      <c r="W27" s="9">
        <f>IF(PPG!M270="", "", PPG!M270)</f>
        <v>51.26</v>
      </c>
      <c r="X27" s="8">
        <f>IF(PPG!N270="", "", PPG!N270)</f>
        <v>0.69499999999999995</v>
      </c>
      <c r="Y27" s="9">
        <f>IF(PPG!O270="", "", PPG!O270)</f>
        <v>50.04</v>
      </c>
      <c r="Z27" s="32" t="str">
        <f t="shared" si="0"/>
        <v>0.00</v>
      </c>
      <c r="AA27" s="7" t="str">
        <f t="shared" si="1"/>
        <v>0</v>
      </c>
      <c r="AB27" s="7" t="str">
        <f t="shared" si="2"/>
        <v>0</v>
      </c>
    </row>
    <row r="28" spans="1:28">
      <c r="A28" s="7">
        <f>IF(OUT!C271="", "", OUT!C271)</f>
        <v>722</v>
      </c>
      <c r="B28" s="19">
        <f>IF(OUT!A271="", "", OUT!A271)</f>
        <v>58986</v>
      </c>
      <c r="C28" s="7" t="str">
        <f>IF(OUT!D271="", "", OUT!D271)</f>
        <v>O</v>
      </c>
      <c r="D28" s="27"/>
      <c r="E28" s="7" t="str">
        <f>IF(OUT!E271="", "", OUT!E271)</f>
        <v>72 TRAY</v>
      </c>
      <c r="F28" s="24" t="str">
        <f>IF(OUT!AE271="NEW", "✷", "")</f>
        <v/>
      </c>
      <c r="G28" s="10" t="str">
        <f>IF(OUT!B271="", "", OUT!B271)</f>
        <v>AJUGA REPTANS CHOCOLATE CHIP (Deep Purple Foliage)</v>
      </c>
      <c r="H28" s="20">
        <f>IF(AND($K$3=1,$K$4="N"),P28,IF(AND($K$3=2,$K$4="N"),R28,IF(AND($K$3=3,$K$4="N"),T28,IF(AND($K$3=4,$K$4="N"),V28,IF(AND($K$3=5,$K$4="N"),X28,IF(AND($K$3=1,$K$4="Y"),#REF!,IF(AND($K$3=2,$K$4="Y"),#REF!,IF(AND($K$3=3,$K$4="Y"),#REF!,IF(AND($K$3=4,$K$4="Y"),#REF!,IF(AND($K$3=5,$K$4="Y"),#REF!,"FALSE"))))))))))</f>
        <v>0.80700000000000005</v>
      </c>
      <c r="I28" s="21">
        <f>IF(AND($K$3=1,$K$4="N"),Q28,IF(AND($K$3=2,$K$4="N"),S28,IF(AND($K$3=3,$K$4="N"),U28,IF(AND($K$3=4,$K$4="N"),W28,IF(AND($K$3=5,$K$4="N"),Y28,IF(AND($K$3=1,$K$4="Y"),#REF!,IF(AND($K$3=2,$K$4="Y"),#REF!,IF(AND($K$3=3,$K$4="Y"),#REF!,IF(AND($K$3=4,$K$4="Y"),#REF!,IF(AND($K$3=5,$K$4="Y"),#REF!,"FALSE"))))))))))</f>
        <v>58.1</v>
      </c>
      <c r="J28" s="33" t="str">
        <f>IF(OUT!F271="", "", OUT!F271)</f>
        <v/>
      </c>
      <c r="K28" s="7">
        <f>IF(OUT!P271="", "", OUT!P271)</f>
        <v>72</v>
      </c>
      <c r="L28" s="7" t="str">
        <f>IF(OUT!AE271="", "", OUT!AE271)</f>
        <v/>
      </c>
      <c r="M28" s="7" t="str">
        <f>IF(OUT!AG271="", "", OUT!AG271)</f>
        <v/>
      </c>
      <c r="N28" s="7" t="str">
        <f>IF(OUT!AQ271="", "", OUT!AQ271)</f>
        <v/>
      </c>
      <c r="O28" s="7" t="str">
        <f>IF(OUT!BM271="", "", OUT!BM271)</f>
        <v>T3</v>
      </c>
      <c r="P28" s="8">
        <f>IF(OUT!N271="", "", OUT!N271)</f>
        <v>0.80700000000000005</v>
      </c>
      <c r="Q28" s="9">
        <f>IF(OUT!O271="", "", OUT!O271)</f>
        <v>58.1</v>
      </c>
      <c r="R28" s="8">
        <f>IF(PPG!H271="", "", PPG!H271)</f>
        <v>0.75800000000000001</v>
      </c>
      <c r="S28" s="9">
        <f>IF(PPG!I271="", "", PPG!I271)</f>
        <v>54.57</v>
      </c>
      <c r="T28" s="8">
        <f>IF(PPG!J271="", "", PPG!J271)</f>
        <v>0.74199999999999999</v>
      </c>
      <c r="U28" s="9">
        <f>IF(PPG!K271="", "", PPG!K271)</f>
        <v>53.42</v>
      </c>
      <c r="V28" s="8">
        <f>IF(PPG!L271="", "", PPG!L271)</f>
        <v>0.71199999999999997</v>
      </c>
      <c r="W28" s="9">
        <f>IF(PPG!M271="", "", PPG!M271)</f>
        <v>51.26</v>
      </c>
      <c r="X28" s="8">
        <f>IF(PPG!N271="", "", PPG!N271)</f>
        <v>0.69499999999999995</v>
      </c>
      <c r="Y28" s="9">
        <f>IF(PPG!O271="", "", PPG!O271)</f>
        <v>50.04</v>
      </c>
      <c r="Z28" s="32" t="str">
        <f t="shared" si="0"/>
        <v>0.00</v>
      </c>
      <c r="AA28" s="7" t="str">
        <f t="shared" si="1"/>
        <v>0</v>
      </c>
      <c r="AB28" s="7" t="str">
        <f t="shared" si="2"/>
        <v>0</v>
      </c>
    </row>
    <row r="29" spans="1:28">
      <c r="A29" s="7">
        <f>IF(OUT!C272="", "", OUT!C272)</f>
        <v>722</v>
      </c>
      <c r="B29" s="19">
        <f>IF(OUT!A272="", "", OUT!A272)</f>
        <v>64962</v>
      </c>
      <c r="C29" s="7" t="str">
        <f>IF(OUT!D272="", "", OUT!D272)</f>
        <v>O</v>
      </c>
      <c r="D29" s="27"/>
      <c r="E29" s="7" t="str">
        <f>IF(OUT!E272="", "", OUT!E272)</f>
        <v>72 TRAY</v>
      </c>
      <c r="F29" s="24" t="str">
        <f>IF(OUT!AE272="NEW", "✷", "")</f>
        <v/>
      </c>
      <c r="G29" s="10" t="str">
        <f>IF(OUT!B272="", "", OUT!B272)</f>
        <v>AJUGA REPTANS MAHOGANY</v>
      </c>
      <c r="H29" s="20">
        <f>IF(AND($K$3=1,$K$4="N"),P29,IF(AND($K$3=2,$K$4="N"),R29,IF(AND($K$3=3,$K$4="N"),T29,IF(AND($K$3=4,$K$4="N"),V29,IF(AND($K$3=5,$K$4="N"),X29,IF(AND($K$3=1,$K$4="Y"),#REF!,IF(AND($K$3=2,$K$4="Y"),#REF!,IF(AND($K$3=3,$K$4="Y"),#REF!,IF(AND($K$3=4,$K$4="Y"),#REF!,IF(AND($K$3=5,$K$4="Y"),#REF!,"FALSE"))))))))))</f>
        <v>0.80700000000000005</v>
      </c>
      <c r="I29" s="21">
        <f>IF(AND($K$3=1,$K$4="N"),Q29,IF(AND($K$3=2,$K$4="N"),S29,IF(AND($K$3=3,$K$4="N"),U29,IF(AND($K$3=4,$K$4="N"),W29,IF(AND($K$3=5,$K$4="N"),Y29,IF(AND($K$3=1,$K$4="Y"),#REF!,IF(AND($K$3=2,$K$4="Y"),#REF!,IF(AND($K$3=3,$K$4="Y"),#REF!,IF(AND($K$3=4,$K$4="Y"),#REF!,IF(AND($K$3=5,$K$4="Y"),#REF!,"FALSE"))))))))))</f>
        <v>58.1</v>
      </c>
      <c r="J29" s="33" t="str">
        <f>IF(OUT!F272="", "", OUT!F272)</f>
        <v/>
      </c>
      <c r="K29" s="7">
        <f>IF(OUT!P272="", "", OUT!P272)</f>
        <v>72</v>
      </c>
      <c r="L29" s="7" t="str">
        <f>IF(OUT!AE272="", "", OUT!AE272)</f>
        <v/>
      </c>
      <c r="M29" s="7" t="str">
        <f>IF(OUT!AG272="", "", OUT!AG272)</f>
        <v/>
      </c>
      <c r="N29" s="7" t="str">
        <f>IF(OUT!AQ272="", "", OUT!AQ272)</f>
        <v/>
      </c>
      <c r="O29" s="7" t="str">
        <f>IF(OUT!BM272="", "", OUT!BM272)</f>
        <v>T3</v>
      </c>
      <c r="P29" s="8">
        <f>IF(OUT!N272="", "", OUT!N272)</f>
        <v>0.80700000000000005</v>
      </c>
      <c r="Q29" s="9">
        <f>IF(OUT!O272="", "", OUT!O272)</f>
        <v>58.1</v>
      </c>
      <c r="R29" s="8">
        <f>IF(PPG!H272="", "", PPG!H272)</f>
        <v>0.75800000000000001</v>
      </c>
      <c r="S29" s="9">
        <f>IF(PPG!I272="", "", PPG!I272)</f>
        <v>54.57</v>
      </c>
      <c r="T29" s="8">
        <f>IF(PPG!J272="", "", PPG!J272)</f>
        <v>0.74199999999999999</v>
      </c>
      <c r="U29" s="9">
        <f>IF(PPG!K272="", "", PPG!K272)</f>
        <v>53.42</v>
      </c>
      <c r="V29" s="8">
        <f>IF(PPG!L272="", "", PPG!L272)</f>
        <v>0.71199999999999997</v>
      </c>
      <c r="W29" s="9">
        <f>IF(PPG!M272="", "", PPG!M272)</f>
        <v>51.26</v>
      </c>
      <c r="X29" s="8">
        <f>IF(PPG!N272="", "", PPG!N272)</f>
        <v>0.69499999999999995</v>
      </c>
      <c r="Y29" s="9">
        <f>IF(PPG!O272="", "", PPG!O272)</f>
        <v>50.04</v>
      </c>
      <c r="Z29" s="32" t="str">
        <f t="shared" si="0"/>
        <v>0.00</v>
      </c>
      <c r="AA29" s="7" t="str">
        <f t="shared" si="1"/>
        <v>0</v>
      </c>
      <c r="AB29" s="7" t="str">
        <f t="shared" si="2"/>
        <v>0</v>
      </c>
    </row>
    <row r="30" spans="1:28">
      <c r="A30" s="7">
        <f>IF(OUT!C273="", "", OUT!C273)</f>
        <v>722</v>
      </c>
      <c r="B30" s="19">
        <f>IF(OUT!A273="", "", OUT!A273)</f>
        <v>30022</v>
      </c>
      <c r="C30" s="7" t="str">
        <f>IF(OUT!D273="", "", OUT!D273)</f>
        <v>O</v>
      </c>
      <c r="D30" s="27"/>
      <c r="E30" s="7" t="str">
        <f>IF(OUT!E273="", "", OUT!E273)</f>
        <v>72 TRAY</v>
      </c>
      <c r="F30" s="24" t="str">
        <f>IF(OUT!AE273="NEW", "✷", "")</f>
        <v/>
      </c>
      <c r="G30" s="10" t="str">
        <f>IF(OUT!B273="", "", OUT!B273)</f>
        <v>ALCHEMILLA MOLLIS AUSLESE</v>
      </c>
      <c r="H30" s="20">
        <f>IF(AND($K$3=1,$K$4="N"),P30,IF(AND($K$3=2,$K$4="N"),R30,IF(AND($K$3=3,$K$4="N"),T30,IF(AND($K$3=4,$K$4="N"),V30,IF(AND($K$3=5,$K$4="N"),X30,IF(AND($K$3=1,$K$4="Y"),#REF!,IF(AND($K$3=2,$K$4="Y"),#REF!,IF(AND($K$3=3,$K$4="Y"),#REF!,IF(AND($K$3=4,$K$4="Y"),#REF!,IF(AND($K$3=5,$K$4="Y"),#REF!,"FALSE"))))))))))</f>
        <v>0.77600000000000002</v>
      </c>
      <c r="I30" s="21">
        <f>IF(AND($K$3=1,$K$4="N"),Q30,IF(AND($K$3=2,$K$4="N"),S30,IF(AND($K$3=3,$K$4="N"),U30,IF(AND($K$3=4,$K$4="N"),W30,IF(AND($K$3=5,$K$4="N"),Y30,IF(AND($K$3=1,$K$4="Y"),#REF!,IF(AND($K$3=2,$K$4="Y"),#REF!,IF(AND($K$3=3,$K$4="Y"),#REF!,IF(AND($K$3=4,$K$4="Y"),#REF!,IF(AND($K$3=5,$K$4="Y"),#REF!,"FALSE"))))))))))</f>
        <v>55.87</v>
      </c>
      <c r="J30" s="33" t="str">
        <f>IF(OUT!F273="", "", OUT!F273)</f>
        <v/>
      </c>
      <c r="K30" s="7">
        <f>IF(OUT!P273="", "", OUT!P273)</f>
        <v>72</v>
      </c>
      <c r="L30" s="7" t="str">
        <f>IF(OUT!AE273="", "", OUT!AE273)</f>
        <v/>
      </c>
      <c r="M30" s="7" t="str">
        <f>IF(OUT!AG273="", "", OUT!AG273)</f>
        <v/>
      </c>
      <c r="N30" s="7" t="str">
        <f>IF(OUT!AQ273="", "", OUT!AQ273)</f>
        <v/>
      </c>
      <c r="O30" s="7" t="str">
        <f>IF(OUT!BM273="", "", OUT!BM273)</f>
        <v>T3</v>
      </c>
      <c r="P30" s="8">
        <f>IF(OUT!N273="", "", OUT!N273)</f>
        <v>0.77600000000000002</v>
      </c>
      <c r="Q30" s="9">
        <f>IF(OUT!O273="", "", OUT!O273)</f>
        <v>55.87</v>
      </c>
      <c r="R30" s="8">
        <f>IF(PPG!H273="", "", PPG!H273)</f>
        <v>0.73</v>
      </c>
      <c r="S30" s="9">
        <f>IF(PPG!I273="", "", PPG!I273)</f>
        <v>52.56</v>
      </c>
      <c r="T30" s="8">
        <f>IF(PPG!J273="", "", PPG!J273)</f>
        <v>0.71299999999999997</v>
      </c>
      <c r="U30" s="9">
        <f>IF(PPG!K273="", "", PPG!K273)</f>
        <v>51.33</v>
      </c>
      <c r="V30" s="8">
        <f>IF(PPG!L273="", "", PPG!L273)</f>
        <v>0.68400000000000005</v>
      </c>
      <c r="W30" s="9">
        <f>IF(PPG!M273="", "", PPG!M273)</f>
        <v>49.24</v>
      </c>
      <c r="X30" s="8">
        <f>IF(PPG!N273="", "", PPG!N273)</f>
        <v>0.66900000000000004</v>
      </c>
      <c r="Y30" s="9">
        <f>IF(PPG!O273="", "", PPG!O273)</f>
        <v>48.16</v>
      </c>
      <c r="Z30" s="32" t="str">
        <f t="shared" si="0"/>
        <v>0.00</v>
      </c>
      <c r="AA30" s="7" t="str">
        <f t="shared" si="1"/>
        <v>0</v>
      </c>
      <c r="AB30" s="7" t="str">
        <f t="shared" si="2"/>
        <v>0</v>
      </c>
    </row>
    <row r="31" spans="1:28">
      <c r="A31" s="7">
        <f>IF(OUT!C163="", "", OUT!C163)</f>
        <v>722</v>
      </c>
      <c r="B31" s="19">
        <f>IF(OUT!A163="", "", OUT!A163)</f>
        <v>96682</v>
      </c>
      <c r="C31" s="7" t="str">
        <f>IF(OUT!D163="", "", OUT!D163)</f>
        <v>M</v>
      </c>
      <c r="D31" s="27"/>
      <c r="E31" s="7" t="str">
        <f>IF(OUT!E163="", "", OUT!E163)</f>
        <v>50 TRAY</v>
      </c>
      <c r="F31" s="24" t="str">
        <f>IF(OUT!AE163="NEW", "✷", "")</f>
        <v>✷</v>
      </c>
      <c r="G31" s="10" t="str">
        <f>IF(OUT!B163="", "", OUT!B163)</f>
        <v>ALLIUM CHIVETTE (Purple)</v>
      </c>
      <c r="H31" s="20">
        <f>IF(AND($K$3=1,$K$4="N"),P31,IF(AND($K$3=2,$K$4="N"),R31,IF(AND($K$3=3,$K$4="N"),T31,IF(AND($K$3=4,$K$4="N"),V31,IF(AND($K$3=5,$K$4="N"),X31,IF(AND($K$3=1,$K$4="Y"),#REF!,IF(AND($K$3=2,$K$4="Y"),#REF!,IF(AND($K$3=3,$K$4="Y"),#REF!,IF(AND($K$3=4,$K$4="Y"),#REF!,IF(AND($K$3=5,$K$4="Y"),#REF!,"FALSE"))))))))))</f>
        <v>1.7729999999999999</v>
      </c>
      <c r="I31" s="21">
        <f>IF(AND($K$3=1,$K$4="N"),Q31,IF(AND($K$3=2,$K$4="N"),S31,IF(AND($K$3=3,$K$4="N"),U31,IF(AND($K$3=4,$K$4="N"),W31,IF(AND($K$3=5,$K$4="N"),Y31,IF(AND($K$3=1,$K$4="Y"),#REF!,IF(AND($K$3=2,$K$4="Y"),#REF!,IF(AND($K$3=3,$K$4="Y"),#REF!,IF(AND($K$3=4,$K$4="Y"),#REF!,IF(AND($K$3=5,$K$4="Y"),#REF!,"FALSE"))))))))))</f>
        <v>88.65</v>
      </c>
      <c r="J31" s="33" t="str">
        <f>IF(OUT!F163="", "", OUT!F163)</f>
        <v/>
      </c>
      <c r="K31" s="7">
        <f>IF(OUT!P163="", "", OUT!P163)</f>
        <v>50</v>
      </c>
      <c r="L31" s="7" t="str">
        <f>IF(OUT!AE163="", "", OUT!AE163)</f>
        <v>NEW</v>
      </c>
      <c r="M31" s="7" t="str">
        <f>IF(OUT!AG163="", "", OUT!AG163)</f>
        <v>PAT</v>
      </c>
      <c r="N31" s="7" t="str">
        <f>IF(OUT!AQ163="", "", OUT!AQ163)</f>
        <v/>
      </c>
      <c r="O31" s="7" t="str">
        <f>IF(OUT!BM163="", "", OUT!BM163)</f>
        <v>T3</v>
      </c>
      <c r="P31" s="8">
        <f>IF(OUT!N163="", "", OUT!N163)</f>
        <v>1.7729999999999999</v>
      </c>
      <c r="Q31" s="9">
        <f>IF(OUT!O163="", "", OUT!O163)</f>
        <v>88.65</v>
      </c>
      <c r="R31" s="8">
        <f>IF(PPG!H163="", "", PPG!H163)</f>
        <v>1.679</v>
      </c>
      <c r="S31" s="9">
        <f>IF(PPG!I163="", "", PPG!I163)</f>
        <v>83.95</v>
      </c>
      <c r="T31" s="8">
        <f>IF(PPG!J163="", "", PPG!J163)</f>
        <v>1.647</v>
      </c>
      <c r="U31" s="9">
        <f>IF(PPG!K163="", "", PPG!K163)</f>
        <v>82.35</v>
      </c>
      <c r="V31" s="8">
        <f>IF(PPG!L163="", "", PPG!L163)</f>
        <v>1.583</v>
      </c>
      <c r="W31" s="9">
        <f>IF(PPG!M163="", "", PPG!M163)</f>
        <v>79.150000000000006</v>
      </c>
      <c r="X31" s="8">
        <f>IF(PPG!N163="", "", PPG!N163)</f>
        <v>1.552</v>
      </c>
      <c r="Y31" s="9">
        <f>IF(PPG!O163="", "", PPG!O163)</f>
        <v>77.599999999999994</v>
      </c>
      <c r="Z31" s="32" t="str">
        <f t="shared" si="0"/>
        <v>0.00</v>
      </c>
      <c r="AA31" s="7" t="str">
        <f t="shared" si="1"/>
        <v>0</v>
      </c>
      <c r="AB31" s="7" t="str">
        <f t="shared" si="2"/>
        <v>0</v>
      </c>
    </row>
    <row r="32" spans="1:28">
      <c r="A32" s="7">
        <f>IF(OUT!C274="", "", OUT!C274)</f>
        <v>722</v>
      </c>
      <c r="B32" s="19">
        <f>IF(OUT!A274="", "", OUT!A274)</f>
        <v>91345</v>
      </c>
      <c r="C32" s="7" t="str">
        <f>IF(OUT!D274="", "", OUT!D274)</f>
        <v>O</v>
      </c>
      <c r="D32" s="27"/>
      <c r="E32" s="7" t="str">
        <f>IF(OUT!E274="", "", OUT!E274)</f>
        <v>72 TRAY</v>
      </c>
      <c r="F32" s="24" t="str">
        <f>IF(OUT!AE274="NEW", "✷", "")</f>
        <v/>
      </c>
      <c r="G32" s="10" t="str">
        <f>IF(OUT!B274="", "", OUT!B274)</f>
        <v>AMSONIA BUTTERSCOTCH</v>
      </c>
      <c r="H32" s="20">
        <f>IF(AND($K$3=1,$K$4="N"),P32,IF(AND($K$3=2,$K$4="N"),R32,IF(AND($K$3=3,$K$4="N"),T32,IF(AND($K$3=4,$K$4="N"),V32,IF(AND($K$3=5,$K$4="N"),X32,IF(AND($K$3=1,$K$4="Y"),#REF!,IF(AND($K$3=2,$K$4="Y"),#REF!,IF(AND($K$3=3,$K$4="Y"),#REF!,IF(AND($K$3=4,$K$4="Y"),#REF!,IF(AND($K$3=5,$K$4="Y"),#REF!,"FALSE"))))))))))</f>
        <v>1.1839999999999999</v>
      </c>
      <c r="I32" s="21">
        <f>IF(AND($K$3=1,$K$4="N"),Q32,IF(AND($K$3=2,$K$4="N"),S32,IF(AND($K$3=3,$K$4="N"),U32,IF(AND($K$3=4,$K$4="N"),W32,IF(AND($K$3=5,$K$4="N"),Y32,IF(AND($K$3=1,$K$4="Y"),#REF!,IF(AND($K$3=2,$K$4="Y"),#REF!,IF(AND($K$3=3,$K$4="Y"),#REF!,IF(AND($K$3=4,$K$4="Y"),#REF!,IF(AND($K$3=5,$K$4="Y"),#REF!,"FALSE"))))))))))</f>
        <v>85.24</v>
      </c>
      <c r="J32" s="33" t="str">
        <f>IF(OUT!F274="", "", OUT!F274)</f>
        <v/>
      </c>
      <c r="K32" s="7">
        <f>IF(OUT!P274="", "", OUT!P274)</f>
        <v>72</v>
      </c>
      <c r="L32" s="7" t="str">
        <f>IF(OUT!AE274="", "", OUT!AE274)</f>
        <v/>
      </c>
      <c r="M32" s="7" t="str">
        <f>IF(OUT!AG274="", "", OUT!AG274)</f>
        <v>PAT</v>
      </c>
      <c r="N32" s="7" t="str">
        <f>IF(OUT!AQ274="", "", OUT!AQ274)</f>
        <v/>
      </c>
      <c r="O32" s="7" t="str">
        <f>IF(OUT!BM274="", "", OUT!BM274)</f>
        <v>T3</v>
      </c>
      <c r="P32" s="8">
        <f>IF(OUT!N274="", "", OUT!N274)</f>
        <v>1.1839999999999999</v>
      </c>
      <c r="Q32" s="9">
        <f>IF(OUT!O274="", "", OUT!O274)</f>
        <v>85.24</v>
      </c>
      <c r="R32" s="8">
        <f>IF(PPG!H274="", "", PPG!H274)</f>
        <v>1.119</v>
      </c>
      <c r="S32" s="9">
        <f>IF(PPG!I274="", "", PPG!I274)</f>
        <v>80.56</v>
      </c>
      <c r="T32" s="8">
        <f>IF(PPG!J274="", "", PPG!J274)</f>
        <v>1.097</v>
      </c>
      <c r="U32" s="9">
        <f>IF(PPG!K274="", "", PPG!K274)</f>
        <v>78.98</v>
      </c>
      <c r="V32" s="8">
        <f>IF(PPG!L274="", "", PPG!L274)</f>
        <v>1.054</v>
      </c>
      <c r="W32" s="9">
        <f>IF(PPG!M274="", "", PPG!M274)</f>
        <v>75.88</v>
      </c>
      <c r="X32" s="8">
        <f>IF(PPG!N274="", "", PPG!N274)</f>
        <v>1.0329999999999999</v>
      </c>
      <c r="Y32" s="9">
        <f>IF(PPG!O274="", "", PPG!O274)</f>
        <v>74.37</v>
      </c>
      <c r="Z32" s="32" t="str">
        <f t="shared" si="0"/>
        <v>0.00</v>
      </c>
      <c r="AA32" s="7" t="str">
        <f t="shared" si="1"/>
        <v>0</v>
      </c>
      <c r="AB32" s="7" t="str">
        <f t="shared" si="2"/>
        <v>0</v>
      </c>
    </row>
    <row r="33" spans="1:28">
      <c r="A33" s="7">
        <f>IF(OUT!C275="", "", OUT!C275)</f>
        <v>722</v>
      </c>
      <c r="B33" s="19">
        <f>IF(OUT!A275="", "", OUT!A275)</f>
        <v>54246</v>
      </c>
      <c r="C33" s="7" t="str">
        <f>IF(OUT!D275="", "", OUT!D275)</f>
        <v>O</v>
      </c>
      <c r="D33" s="27"/>
      <c r="E33" s="7" t="str">
        <f>IF(OUT!E275="", "", OUT!E275)</f>
        <v>72 TRAY</v>
      </c>
      <c r="F33" s="24" t="str">
        <f>IF(OUT!AE275="NEW", "✷", "")</f>
        <v/>
      </c>
      <c r="G33" s="10" t="str">
        <f>IF(OUT!B275="", "", OUT!B275)</f>
        <v>AMSONIA HUBRICHTII (Light Blue)</v>
      </c>
      <c r="H33" s="20">
        <f>IF(AND($K$3=1,$K$4="N"),P33,IF(AND($K$3=2,$K$4="N"),R33,IF(AND($K$3=3,$K$4="N"),T33,IF(AND($K$3=4,$K$4="N"),V33,IF(AND($K$3=5,$K$4="N"),X33,IF(AND($K$3=1,$K$4="Y"),#REF!,IF(AND($K$3=2,$K$4="Y"),#REF!,IF(AND($K$3=3,$K$4="Y"),#REF!,IF(AND($K$3=4,$K$4="Y"),#REF!,IF(AND($K$3=5,$K$4="Y"),#REF!,"FALSE"))))))))))</f>
        <v>1.0820000000000001</v>
      </c>
      <c r="I33" s="21">
        <f>IF(AND($K$3=1,$K$4="N"),Q33,IF(AND($K$3=2,$K$4="N"),S33,IF(AND($K$3=3,$K$4="N"),U33,IF(AND($K$3=4,$K$4="N"),W33,IF(AND($K$3=5,$K$4="N"),Y33,IF(AND($K$3=1,$K$4="Y"),#REF!,IF(AND($K$3=2,$K$4="Y"),#REF!,IF(AND($K$3=3,$K$4="Y"),#REF!,IF(AND($K$3=4,$K$4="Y"),#REF!,IF(AND($K$3=5,$K$4="Y"),#REF!,"FALSE"))))))))))</f>
        <v>77.900000000000006</v>
      </c>
      <c r="J33" s="33" t="str">
        <f>IF(OUT!F275="", "", OUT!F275)</f>
        <v/>
      </c>
      <c r="K33" s="7">
        <f>IF(OUT!P275="", "", OUT!P275)</f>
        <v>72</v>
      </c>
      <c r="L33" s="7" t="str">
        <f>IF(OUT!AE275="", "", OUT!AE275)</f>
        <v/>
      </c>
      <c r="M33" s="7" t="str">
        <f>IF(OUT!AG275="", "", OUT!AG275)</f>
        <v/>
      </c>
      <c r="N33" s="7" t="str">
        <f>IF(OUT!AQ275="", "", OUT!AQ275)</f>
        <v>CUT</v>
      </c>
      <c r="O33" s="7" t="str">
        <f>IF(OUT!BM275="", "", OUT!BM275)</f>
        <v>T3</v>
      </c>
      <c r="P33" s="8">
        <f>IF(OUT!N275="", "", OUT!N275)</f>
        <v>1.0820000000000001</v>
      </c>
      <c r="Q33" s="9">
        <f>IF(OUT!O275="", "", OUT!O275)</f>
        <v>77.900000000000006</v>
      </c>
      <c r="R33" s="8">
        <f>IF(PPG!H275="", "", PPG!H275)</f>
        <v>1.0169999999999999</v>
      </c>
      <c r="S33" s="9">
        <f>IF(PPG!I275="", "", PPG!I275)</f>
        <v>73.22</v>
      </c>
      <c r="T33" s="8">
        <f>IF(PPG!J275="", "", PPG!J275)</f>
        <v>0.995</v>
      </c>
      <c r="U33" s="9">
        <f>IF(PPG!K275="", "", PPG!K275)</f>
        <v>71.64</v>
      </c>
      <c r="V33" s="8">
        <f>IF(PPG!L275="", "", PPG!L275)</f>
        <v>0.95399999999999996</v>
      </c>
      <c r="W33" s="9">
        <f>IF(PPG!M275="", "", PPG!M275)</f>
        <v>68.680000000000007</v>
      </c>
      <c r="X33" s="8">
        <f>IF(PPG!N275="", "", PPG!N275)</f>
        <v>0.93300000000000005</v>
      </c>
      <c r="Y33" s="9">
        <f>IF(PPG!O275="", "", PPG!O275)</f>
        <v>67.17</v>
      </c>
      <c r="Z33" s="32" t="str">
        <f t="shared" si="0"/>
        <v>0.00</v>
      </c>
      <c r="AA33" s="7" t="str">
        <f t="shared" si="1"/>
        <v>0</v>
      </c>
      <c r="AB33" s="7" t="str">
        <f t="shared" si="2"/>
        <v>0</v>
      </c>
    </row>
    <row r="34" spans="1:28">
      <c r="A34" s="7">
        <f>IF(OUT!C164="", "", OUT!C164)</f>
        <v>722</v>
      </c>
      <c r="B34" s="19">
        <f>IF(OUT!A164="", "", OUT!A164)</f>
        <v>84480</v>
      </c>
      <c r="C34" s="7" t="str">
        <f>IF(OUT!D164="", "", OUT!D164)</f>
        <v>M</v>
      </c>
      <c r="D34" s="27"/>
      <c r="E34" s="7" t="str">
        <f>IF(OUT!E164="", "", OUT!E164)</f>
        <v>50 TRAY</v>
      </c>
      <c r="F34" s="24" t="str">
        <f>IF(OUT!AE164="NEW", "✷", "")</f>
        <v/>
      </c>
      <c r="G34" s="10" t="str">
        <f>IF(OUT!B164="", "", OUT!B164)</f>
        <v>ANEMONE FANTASY POCAHONTAS (Double Pink)</v>
      </c>
      <c r="H34" s="20">
        <f>IF(AND($K$3=1,$K$4="N"),P34,IF(AND($K$3=2,$K$4="N"),R34,IF(AND($K$3=3,$K$4="N"),T34,IF(AND($K$3=4,$K$4="N"),V34,IF(AND($K$3=5,$K$4="N"),X34,IF(AND($K$3=1,$K$4="Y"),#REF!,IF(AND($K$3=2,$K$4="Y"),#REF!,IF(AND($K$3=3,$K$4="Y"),#REF!,IF(AND($K$3=4,$K$4="Y"),#REF!,IF(AND($K$3=5,$K$4="Y"),#REF!,"FALSE"))))))))))</f>
        <v>2.4039999999999999</v>
      </c>
      <c r="I34" s="21">
        <f>IF(AND($K$3=1,$K$4="N"),Q34,IF(AND($K$3=2,$K$4="N"),S34,IF(AND($K$3=3,$K$4="N"),U34,IF(AND($K$3=4,$K$4="N"),W34,IF(AND($K$3=5,$K$4="N"),Y34,IF(AND($K$3=1,$K$4="Y"),#REF!,IF(AND($K$3=2,$K$4="Y"),#REF!,IF(AND($K$3=3,$K$4="Y"),#REF!,IF(AND($K$3=4,$K$4="Y"),#REF!,IF(AND($K$3=5,$K$4="Y"),#REF!,"FALSE"))))))))))</f>
        <v>120.2</v>
      </c>
      <c r="J34" s="33" t="str">
        <f>IF(OUT!F164="", "", OUT!F164)</f>
        <v/>
      </c>
      <c r="K34" s="7">
        <f>IF(OUT!P164="", "", OUT!P164)</f>
        <v>50</v>
      </c>
      <c r="L34" s="7" t="str">
        <f>IF(OUT!AE164="", "", OUT!AE164)</f>
        <v/>
      </c>
      <c r="M34" s="7" t="str">
        <f>IF(OUT!AG164="", "", OUT!AG164)</f>
        <v>PAT</v>
      </c>
      <c r="N34" s="7" t="str">
        <f>IF(OUT!AQ164="", "", OUT!AQ164)</f>
        <v/>
      </c>
      <c r="O34" s="7" t="str">
        <f>IF(OUT!BM164="", "", OUT!BM164)</f>
        <v>T3</v>
      </c>
      <c r="P34" s="8">
        <f>IF(OUT!N164="", "", OUT!N164)</f>
        <v>2.4039999999999999</v>
      </c>
      <c r="Q34" s="9">
        <f>IF(OUT!O164="", "", OUT!O164)</f>
        <v>120.2</v>
      </c>
      <c r="R34" s="8">
        <f>IF(PPG!H164="", "", PPG!H164)</f>
        <v>2.282</v>
      </c>
      <c r="S34" s="9">
        <f>IF(PPG!I164="", "", PPG!I164)</f>
        <v>114.1</v>
      </c>
      <c r="T34" s="8">
        <f>IF(PPG!J164="", "", PPG!J164)</f>
        <v>2.242</v>
      </c>
      <c r="U34" s="9">
        <f>IF(PPG!K164="", "", PPG!K164)</f>
        <v>112.1</v>
      </c>
      <c r="V34" s="8">
        <f>IF(PPG!L164="", "", PPG!L164)</f>
        <v>2.1579999999999999</v>
      </c>
      <c r="W34" s="9">
        <f>IF(PPG!M164="", "", PPG!M164)</f>
        <v>107.9</v>
      </c>
      <c r="X34" s="8">
        <f>IF(PPG!N164="", "", PPG!N164)</f>
        <v>2.1179999999999999</v>
      </c>
      <c r="Y34" s="9">
        <f>IF(PPG!O164="", "", PPG!O164)</f>
        <v>105.9</v>
      </c>
      <c r="Z34" s="32" t="str">
        <f t="shared" si="0"/>
        <v>0.00</v>
      </c>
      <c r="AA34" s="7" t="str">
        <f t="shared" si="1"/>
        <v>0</v>
      </c>
      <c r="AB34" s="7" t="str">
        <f t="shared" si="2"/>
        <v>0</v>
      </c>
    </row>
    <row r="35" spans="1:28">
      <c r="A35" s="7">
        <f>IF(OUT!C165="", "", OUT!C165)</f>
        <v>722</v>
      </c>
      <c r="B35" s="19">
        <f>IF(OUT!A165="", "", OUT!A165)</f>
        <v>67988</v>
      </c>
      <c r="C35" s="7" t="str">
        <f>IF(OUT!D165="", "", OUT!D165)</f>
        <v>M</v>
      </c>
      <c r="D35" s="27"/>
      <c r="E35" s="7" t="str">
        <f>IF(OUT!E165="", "", OUT!E165)</f>
        <v>50 TRAY</v>
      </c>
      <c r="F35" s="24" t="str">
        <f>IF(OUT!AE165="NEW", "✷", "")</f>
        <v/>
      </c>
      <c r="G35" s="10" t="str">
        <f>IF(OUT!B165="", "", OUT!B165)</f>
        <v>ANEMONE FANTASY RED RIDING HOOD</v>
      </c>
      <c r="H35" s="20">
        <f>IF(AND($K$3=1,$K$4="N"),P35,IF(AND($K$3=2,$K$4="N"),R35,IF(AND($K$3=3,$K$4="N"),T35,IF(AND($K$3=4,$K$4="N"),V35,IF(AND($K$3=5,$K$4="N"),X35,IF(AND($K$3=1,$K$4="Y"),#REF!,IF(AND($K$3=2,$K$4="Y"),#REF!,IF(AND($K$3=3,$K$4="Y"),#REF!,IF(AND($K$3=4,$K$4="Y"),#REF!,IF(AND($K$3=5,$K$4="Y"),#REF!,"FALSE"))))))))))</f>
        <v>2.4039999999999999</v>
      </c>
      <c r="I35" s="21">
        <f>IF(AND($K$3=1,$K$4="N"),Q35,IF(AND($K$3=2,$K$4="N"),S35,IF(AND($K$3=3,$K$4="N"),U35,IF(AND($K$3=4,$K$4="N"),W35,IF(AND($K$3=5,$K$4="N"),Y35,IF(AND($K$3=1,$K$4="Y"),#REF!,IF(AND($K$3=2,$K$4="Y"),#REF!,IF(AND($K$3=3,$K$4="Y"),#REF!,IF(AND($K$3=4,$K$4="Y"),#REF!,IF(AND($K$3=5,$K$4="Y"),#REF!,"FALSE"))))))))))</f>
        <v>120.2</v>
      </c>
      <c r="J35" s="33" t="str">
        <f>IF(OUT!F165="", "", OUT!F165)</f>
        <v/>
      </c>
      <c r="K35" s="7">
        <f>IF(OUT!P165="", "", OUT!P165)</f>
        <v>50</v>
      </c>
      <c r="L35" s="7" t="str">
        <f>IF(OUT!AE165="", "", OUT!AE165)</f>
        <v/>
      </c>
      <c r="M35" s="7" t="str">
        <f>IF(OUT!AG165="", "", OUT!AG165)</f>
        <v>PAT</v>
      </c>
      <c r="N35" s="7" t="str">
        <f>IF(OUT!AQ165="", "", OUT!AQ165)</f>
        <v/>
      </c>
      <c r="O35" s="7" t="str">
        <f>IF(OUT!BM165="", "", OUT!BM165)</f>
        <v>T3</v>
      </c>
      <c r="P35" s="8">
        <f>IF(OUT!N165="", "", OUT!N165)</f>
        <v>2.4039999999999999</v>
      </c>
      <c r="Q35" s="9">
        <f>IF(OUT!O165="", "", OUT!O165)</f>
        <v>120.2</v>
      </c>
      <c r="R35" s="8">
        <f>IF(PPG!H165="", "", PPG!H165)</f>
        <v>2.282</v>
      </c>
      <c r="S35" s="9">
        <f>IF(PPG!I165="", "", PPG!I165)</f>
        <v>114.1</v>
      </c>
      <c r="T35" s="8">
        <f>IF(PPG!J165="", "", PPG!J165)</f>
        <v>2.242</v>
      </c>
      <c r="U35" s="9">
        <f>IF(PPG!K165="", "", PPG!K165)</f>
        <v>112.1</v>
      </c>
      <c r="V35" s="8">
        <f>IF(PPG!L165="", "", PPG!L165)</f>
        <v>2.1579999999999999</v>
      </c>
      <c r="W35" s="9">
        <f>IF(PPG!M165="", "", PPG!M165)</f>
        <v>107.9</v>
      </c>
      <c r="X35" s="8">
        <f>IF(PPG!N165="", "", PPG!N165)</f>
        <v>2.1179999999999999</v>
      </c>
      <c r="Y35" s="9">
        <f>IF(PPG!O165="", "", PPG!O165)</f>
        <v>105.9</v>
      </c>
      <c r="Z35" s="32" t="str">
        <f t="shared" si="0"/>
        <v>0.00</v>
      </c>
      <c r="AA35" s="7" t="str">
        <f t="shared" si="1"/>
        <v>0</v>
      </c>
      <c r="AB35" s="7" t="str">
        <f t="shared" si="2"/>
        <v>0</v>
      </c>
    </row>
    <row r="36" spans="1:28">
      <c r="A36" s="7">
        <f>IF(OUT!C166="", "", OUT!C166)</f>
        <v>722</v>
      </c>
      <c r="B36" s="19">
        <f>IF(OUT!A166="", "", OUT!A166)</f>
        <v>96679</v>
      </c>
      <c r="C36" s="7" t="str">
        <f>IF(OUT!D166="", "", OUT!D166)</f>
        <v>M</v>
      </c>
      <c r="D36" s="27"/>
      <c r="E36" s="7" t="str">
        <f>IF(OUT!E166="", "", OUT!E166)</f>
        <v>50 TRAY</v>
      </c>
      <c r="F36" s="24" t="str">
        <f>IF(OUT!AE166="NEW", "✷", "")</f>
        <v>✷</v>
      </c>
      <c r="G36" s="10" t="str">
        <f>IF(OUT!B166="", "", OUT!B166)</f>
        <v>ANEMONE FRILLY KNICKERS</v>
      </c>
      <c r="H36" s="20">
        <f>IF(AND($K$3=1,$K$4="N"),P36,IF(AND($K$3=2,$K$4="N"),R36,IF(AND($K$3=3,$K$4="N"),T36,IF(AND($K$3=4,$K$4="N"),V36,IF(AND($K$3=5,$K$4="N"),X36,IF(AND($K$3=1,$K$4="Y"),#REF!,IF(AND($K$3=2,$K$4="Y"),#REF!,IF(AND($K$3=3,$K$4="Y"),#REF!,IF(AND($K$3=4,$K$4="Y"),#REF!,IF(AND($K$3=5,$K$4="Y"),#REF!,"FALSE"))))))))))</f>
        <v>2.34</v>
      </c>
      <c r="I36" s="21">
        <f>IF(AND($K$3=1,$K$4="N"),Q36,IF(AND($K$3=2,$K$4="N"),S36,IF(AND($K$3=3,$K$4="N"),U36,IF(AND($K$3=4,$K$4="N"),W36,IF(AND($K$3=5,$K$4="N"),Y36,IF(AND($K$3=1,$K$4="Y"),#REF!,IF(AND($K$3=2,$K$4="Y"),#REF!,IF(AND($K$3=3,$K$4="Y"),#REF!,IF(AND($K$3=4,$K$4="Y"),#REF!,IF(AND($K$3=5,$K$4="Y"),#REF!,"FALSE"))))))))))</f>
        <v>117</v>
      </c>
      <c r="J36" s="33" t="str">
        <f>IF(OUT!F166="", "", OUT!F166)</f>
        <v/>
      </c>
      <c r="K36" s="7">
        <f>IF(OUT!P166="", "", OUT!P166)</f>
        <v>50</v>
      </c>
      <c r="L36" s="7" t="str">
        <f>IF(OUT!AE166="", "", OUT!AE166)</f>
        <v>NEW</v>
      </c>
      <c r="M36" s="7" t="str">
        <f>IF(OUT!AG166="", "", OUT!AG166)</f>
        <v>PAT</v>
      </c>
      <c r="N36" s="7" t="str">
        <f>IF(OUT!AQ166="", "", OUT!AQ166)</f>
        <v/>
      </c>
      <c r="O36" s="7" t="str">
        <f>IF(OUT!BM166="", "", OUT!BM166)</f>
        <v>T3</v>
      </c>
      <c r="P36" s="8">
        <f>IF(OUT!N166="", "", OUT!N166)</f>
        <v>2.34</v>
      </c>
      <c r="Q36" s="9">
        <f>IF(OUT!O166="", "", OUT!O166)</f>
        <v>117</v>
      </c>
      <c r="R36" s="8">
        <f>IF(PPG!H166="", "", PPG!H166)</f>
        <v>2.2189999999999999</v>
      </c>
      <c r="S36" s="9">
        <f>IF(PPG!I166="", "", PPG!I166)</f>
        <v>110.95</v>
      </c>
      <c r="T36" s="8">
        <f>IF(PPG!J166="", "", PPG!J166)</f>
        <v>2.1779999999999999</v>
      </c>
      <c r="U36" s="9">
        <f>IF(PPG!K166="", "", PPG!K166)</f>
        <v>108.9</v>
      </c>
      <c r="V36" s="8">
        <f>IF(PPG!L166="", "", PPG!L166)</f>
        <v>2.0950000000000002</v>
      </c>
      <c r="W36" s="9">
        <f>IF(PPG!M166="", "", PPG!M166)</f>
        <v>104.75</v>
      </c>
      <c r="X36" s="8">
        <f>IF(PPG!N166="", "", PPG!N166)</f>
        <v>2.0550000000000002</v>
      </c>
      <c r="Y36" s="9">
        <f>IF(PPG!O166="", "", PPG!O166)</f>
        <v>102.75</v>
      </c>
      <c r="Z36" s="32" t="str">
        <f t="shared" si="0"/>
        <v>0.00</v>
      </c>
      <c r="AA36" s="7" t="str">
        <f t="shared" si="1"/>
        <v>0</v>
      </c>
      <c r="AB36" s="7" t="str">
        <f t="shared" si="2"/>
        <v>0</v>
      </c>
    </row>
    <row r="37" spans="1:28">
      <c r="A37" s="7">
        <f>IF(OUT!C167="", "", OUT!C167)</f>
        <v>722</v>
      </c>
      <c r="B37" s="19">
        <f>IF(OUT!A167="", "", OUT!A167)</f>
        <v>30027</v>
      </c>
      <c r="C37" s="7" t="str">
        <f>IF(OUT!D167="", "", OUT!D167)</f>
        <v>M</v>
      </c>
      <c r="D37" s="27"/>
      <c r="E37" s="7" t="str">
        <f>IF(OUT!E167="", "", OUT!E167)</f>
        <v>50 TRAY</v>
      </c>
      <c r="F37" s="24" t="str">
        <f>IF(OUT!AE167="NEW", "✷", "")</f>
        <v/>
      </c>
      <c r="G37" s="10" t="str">
        <f>IF(OUT!B167="", "", OUT!B167)</f>
        <v>ANEMONE X HYBRIDA HONORINE JOBERT (Single White)</v>
      </c>
      <c r="H37" s="20">
        <f>IF(AND($K$3=1,$K$4="N"),P37,IF(AND($K$3=2,$K$4="N"),R37,IF(AND($K$3=3,$K$4="N"),T37,IF(AND($K$3=4,$K$4="N"),V37,IF(AND($K$3=5,$K$4="N"),X37,IF(AND($K$3=1,$K$4="Y"),#REF!,IF(AND($K$3=2,$K$4="Y"),#REF!,IF(AND($K$3=3,$K$4="Y"),#REF!,IF(AND($K$3=4,$K$4="Y"),#REF!,IF(AND($K$3=5,$K$4="Y"),#REF!,"FALSE"))))))))))</f>
        <v>2.0209999999999999</v>
      </c>
      <c r="I37" s="21">
        <f>IF(AND($K$3=1,$K$4="N"),Q37,IF(AND($K$3=2,$K$4="N"),S37,IF(AND($K$3=3,$K$4="N"),U37,IF(AND($K$3=4,$K$4="N"),W37,IF(AND($K$3=5,$K$4="N"),Y37,IF(AND($K$3=1,$K$4="Y"),#REF!,IF(AND($K$3=2,$K$4="Y"),#REF!,IF(AND($K$3=3,$K$4="Y"),#REF!,IF(AND($K$3=4,$K$4="Y"),#REF!,IF(AND($K$3=5,$K$4="Y"),#REF!,"FALSE"))))))))))</f>
        <v>101.05</v>
      </c>
      <c r="J37" s="33" t="str">
        <f>IF(OUT!F167="", "", OUT!F167)</f>
        <v/>
      </c>
      <c r="K37" s="7">
        <f>IF(OUT!P167="", "", OUT!P167)</f>
        <v>50</v>
      </c>
      <c r="L37" s="7" t="str">
        <f>IF(OUT!AE167="", "", OUT!AE167)</f>
        <v/>
      </c>
      <c r="M37" s="7" t="str">
        <f>IF(OUT!AG167="", "", OUT!AG167)</f>
        <v/>
      </c>
      <c r="N37" s="7" t="str">
        <f>IF(OUT!AQ167="", "", OUT!AQ167)</f>
        <v/>
      </c>
      <c r="O37" s="7" t="str">
        <f>IF(OUT!BM167="", "", OUT!BM167)</f>
        <v>T3</v>
      </c>
      <c r="P37" s="8">
        <f>IF(OUT!N167="", "", OUT!N167)</f>
        <v>2.0209999999999999</v>
      </c>
      <c r="Q37" s="9">
        <f>IF(OUT!O167="", "", OUT!O167)</f>
        <v>101.05</v>
      </c>
      <c r="R37" s="8">
        <f>IF(PPG!H167="", "", PPG!H167)</f>
        <v>1.9</v>
      </c>
      <c r="S37" s="9">
        <f>IF(PPG!I167="", "", PPG!I167)</f>
        <v>95</v>
      </c>
      <c r="T37" s="8">
        <f>IF(PPG!J167="", "", PPG!J167)</f>
        <v>1.859</v>
      </c>
      <c r="U37" s="9">
        <f>IF(PPG!K167="", "", PPG!K167)</f>
        <v>92.95</v>
      </c>
      <c r="V37" s="8">
        <f>IF(PPG!L167="", "", PPG!L167)</f>
        <v>1.7829999999999999</v>
      </c>
      <c r="W37" s="9">
        <f>IF(PPG!M167="", "", PPG!M167)</f>
        <v>89.15</v>
      </c>
      <c r="X37" s="8">
        <f>IF(PPG!N167="", "", PPG!N167)</f>
        <v>1.7430000000000001</v>
      </c>
      <c r="Y37" s="9">
        <f>IF(PPG!O167="", "", PPG!O167)</f>
        <v>87.15</v>
      </c>
      <c r="Z37" s="32" t="str">
        <f t="shared" si="0"/>
        <v>0.00</v>
      </c>
      <c r="AA37" s="7" t="str">
        <f t="shared" si="1"/>
        <v>0</v>
      </c>
      <c r="AB37" s="7" t="str">
        <f t="shared" si="2"/>
        <v>0</v>
      </c>
    </row>
    <row r="38" spans="1:28">
      <c r="A38" s="7">
        <f>IF(OUT!C276="", "", OUT!C276)</f>
        <v>722</v>
      </c>
      <c r="B38" s="19">
        <f>IF(OUT!A276="", "", OUT!A276)</f>
        <v>5562</v>
      </c>
      <c r="C38" s="7" t="str">
        <f>IF(OUT!D276="", "", OUT!D276)</f>
        <v>O</v>
      </c>
      <c r="D38" s="27"/>
      <c r="E38" s="7" t="str">
        <f>IF(OUT!E276="", "", OUT!E276)</f>
        <v>72 TRAY</v>
      </c>
      <c r="F38" s="24" t="str">
        <f>IF(OUT!AE276="NEW", "✷", "")</f>
        <v/>
      </c>
      <c r="G38" s="10" t="str">
        <f>IF(OUT!B276="", "", OUT!B276)</f>
        <v>AQUILEGIA CANADENSIS (WILD COLUMBINE) (Red w/Yellow)</v>
      </c>
      <c r="H38" s="20">
        <f>IF(AND($K$3=1,$K$4="N"),P38,IF(AND($K$3=2,$K$4="N"),R38,IF(AND($K$3=3,$K$4="N"),T38,IF(AND($K$3=4,$K$4="N"),V38,IF(AND($K$3=5,$K$4="N"),X38,IF(AND($K$3=1,$K$4="Y"),#REF!,IF(AND($K$3=2,$K$4="Y"),#REF!,IF(AND($K$3=3,$K$4="Y"),#REF!,IF(AND($K$3=4,$K$4="Y"),#REF!,IF(AND($K$3=5,$K$4="Y"),#REF!,"FALSE"))))))))))</f>
        <v>0.88800000000000001</v>
      </c>
      <c r="I38" s="21">
        <f>IF(AND($K$3=1,$K$4="N"),Q38,IF(AND($K$3=2,$K$4="N"),S38,IF(AND($K$3=3,$K$4="N"),U38,IF(AND($K$3=4,$K$4="N"),W38,IF(AND($K$3=5,$K$4="N"),Y38,IF(AND($K$3=1,$K$4="Y"),#REF!,IF(AND($K$3=2,$K$4="Y"),#REF!,IF(AND($K$3=3,$K$4="Y"),#REF!,IF(AND($K$3=4,$K$4="Y"),#REF!,IF(AND($K$3=5,$K$4="Y"),#REF!,"FALSE"))))))))))</f>
        <v>63.93</v>
      </c>
      <c r="J38" s="33" t="str">
        <f>IF(OUT!F276="", "", OUT!F276)</f>
        <v/>
      </c>
      <c r="K38" s="7">
        <f>IF(OUT!P276="", "", OUT!P276)</f>
        <v>72</v>
      </c>
      <c r="L38" s="7" t="str">
        <f>IF(OUT!AE276="", "", OUT!AE276)</f>
        <v/>
      </c>
      <c r="M38" s="7" t="str">
        <f>IF(OUT!AG276="", "", OUT!AG276)</f>
        <v/>
      </c>
      <c r="N38" s="7" t="str">
        <f>IF(OUT!AQ276="", "", OUT!AQ276)</f>
        <v>CUT</v>
      </c>
      <c r="O38" s="7" t="str">
        <f>IF(OUT!BM276="", "", OUT!BM276)</f>
        <v>T3</v>
      </c>
      <c r="P38" s="8">
        <f>IF(OUT!N276="", "", OUT!N276)</f>
        <v>0.88800000000000001</v>
      </c>
      <c r="Q38" s="9">
        <f>IF(OUT!O276="", "", OUT!O276)</f>
        <v>63.93</v>
      </c>
      <c r="R38" s="8">
        <f>IF(PPG!H276="", "", PPG!H276)</f>
        <v>0.83499999999999996</v>
      </c>
      <c r="S38" s="9">
        <f>IF(PPG!I276="", "", PPG!I276)</f>
        <v>60.12</v>
      </c>
      <c r="T38" s="8">
        <f>IF(PPG!J276="", "", PPG!J276)</f>
        <v>0.81699999999999995</v>
      </c>
      <c r="U38" s="9">
        <f>IF(PPG!K276="", "", PPG!K276)</f>
        <v>58.82</v>
      </c>
      <c r="V38" s="8">
        <f>IF(PPG!L276="", "", PPG!L276)</f>
        <v>0.78300000000000003</v>
      </c>
      <c r="W38" s="9">
        <f>IF(PPG!M276="", "", PPG!M276)</f>
        <v>56.37</v>
      </c>
      <c r="X38" s="8">
        <f>IF(PPG!N276="", "", PPG!N276)</f>
        <v>0.76500000000000001</v>
      </c>
      <c r="Y38" s="9">
        <f>IF(PPG!O276="", "", PPG!O276)</f>
        <v>55.08</v>
      </c>
      <c r="Z38" s="32" t="str">
        <f t="shared" si="0"/>
        <v>0.00</v>
      </c>
      <c r="AA38" s="7" t="str">
        <f t="shared" si="1"/>
        <v>0</v>
      </c>
      <c r="AB38" s="7" t="str">
        <f t="shared" si="2"/>
        <v>0</v>
      </c>
    </row>
    <row r="39" spans="1:28">
      <c r="A39" s="7">
        <f>IF(OUT!C277="", "", OUT!C277)</f>
        <v>722</v>
      </c>
      <c r="B39" s="19">
        <f>IF(OUT!A277="", "", OUT!A277)</f>
        <v>91848</v>
      </c>
      <c r="C39" s="7" t="str">
        <f>IF(OUT!D277="", "", OUT!D277)</f>
        <v>O</v>
      </c>
      <c r="D39" s="27"/>
      <c r="E39" s="7" t="str">
        <f>IF(OUT!E277="", "", OUT!E277)</f>
        <v>72 TRAY</v>
      </c>
      <c r="F39" s="24" t="str">
        <f>IF(OUT!AE277="NEW", "✷", "")</f>
        <v/>
      </c>
      <c r="G39" s="10" t="str">
        <f>IF(OUT!B277="", "", OUT!B277)</f>
        <v>AQUILEGIA EARLYBIRD MIX</v>
      </c>
      <c r="H39" s="20">
        <f>IF(AND($K$3=1,$K$4="N"),P39,IF(AND($K$3=2,$K$4="N"),R39,IF(AND($K$3=3,$K$4="N"),T39,IF(AND($K$3=4,$K$4="N"),V39,IF(AND($K$3=5,$K$4="N"),X39,IF(AND($K$3=1,$K$4="Y"),#REF!,IF(AND($K$3=2,$K$4="Y"),#REF!,IF(AND($K$3=3,$K$4="Y"),#REF!,IF(AND($K$3=4,$K$4="Y"),#REF!,IF(AND($K$3=5,$K$4="Y"),#REF!,"FALSE"))))))))))</f>
        <v>0.99</v>
      </c>
      <c r="I39" s="21">
        <f>IF(AND($K$3=1,$K$4="N"),Q39,IF(AND($K$3=2,$K$4="N"),S39,IF(AND($K$3=3,$K$4="N"),U39,IF(AND($K$3=4,$K$4="N"),W39,IF(AND($K$3=5,$K$4="N"),Y39,IF(AND($K$3=1,$K$4="Y"),#REF!,IF(AND($K$3=2,$K$4="Y"),#REF!,IF(AND($K$3=3,$K$4="Y"),#REF!,IF(AND($K$3=4,$K$4="Y"),#REF!,IF(AND($K$3=5,$K$4="Y"),#REF!,"FALSE"))))))))))</f>
        <v>71.28</v>
      </c>
      <c r="J39" s="33" t="str">
        <f>IF(OUT!F277="", "", OUT!F277)</f>
        <v/>
      </c>
      <c r="K39" s="7">
        <f>IF(OUT!P277="", "", OUT!P277)</f>
        <v>72</v>
      </c>
      <c r="L39" s="7" t="str">
        <f>IF(OUT!AE277="", "", OUT!AE277)</f>
        <v/>
      </c>
      <c r="M39" s="7" t="str">
        <f>IF(OUT!AG277="", "", OUT!AG277)</f>
        <v/>
      </c>
      <c r="N39" s="7" t="str">
        <f>IF(OUT!AQ277="", "", OUT!AQ277)</f>
        <v/>
      </c>
      <c r="O39" s="7" t="str">
        <f>IF(OUT!BM277="", "", OUT!BM277)</f>
        <v>T3</v>
      </c>
      <c r="P39" s="8">
        <f>IF(OUT!N277="", "", OUT!N277)</f>
        <v>0.99</v>
      </c>
      <c r="Q39" s="9">
        <f>IF(OUT!O277="", "", OUT!O277)</f>
        <v>71.28</v>
      </c>
      <c r="R39" s="8">
        <f>IF(PPG!H277="", "", PPG!H277)</f>
        <v>0.93</v>
      </c>
      <c r="S39" s="9">
        <f>IF(PPG!I277="", "", PPG!I277)</f>
        <v>66.959999999999994</v>
      </c>
      <c r="T39" s="8">
        <f>IF(PPG!J277="", "", PPG!J277)</f>
        <v>0.91100000000000003</v>
      </c>
      <c r="U39" s="9">
        <f>IF(PPG!K277="", "", PPG!K277)</f>
        <v>65.59</v>
      </c>
      <c r="V39" s="8">
        <f>IF(PPG!L277="", "", PPG!L277)</f>
        <v>0.873</v>
      </c>
      <c r="W39" s="9">
        <f>IF(PPG!M277="", "", PPG!M277)</f>
        <v>62.85</v>
      </c>
      <c r="X39" s="8">
        <f>IF(PPG!N277="", "", PPG!N277)</f>
        <v>0.85399999999999998</v>
      </c>
      <c r="Y39" s="9">
        <f>IF(PPG!O277="", "", PPG!O277)</f>
        <v>61.48</v>
      </c>
      <c r="Z39" s="32" t="str">
        <f t="shared" si="0"/>
        <v>0.00</v>
      </c>
      <c r="AA39" s="7" t="str">
        <f t="shared" si="1"/>
        <v>0</v>
      </c>
      <c r="AB39" s="7" t="str">
        <f t="shared" si="2"/>
        <v>0</v>
      </c>
    </row>
    <row r="40" spans="1:28">
      <c r="A40" s="7">
        <f>IF(OUT!C278="", "", OUT!C278)</f>
        <v>722</v>
      </c>
      <c r="B40" s="19">
        <f>IF(OUT!A278="", "", OUT!A278)</f>
        <v>91850</v>
      </c>
      <c r="C40" s="7" t="str">
        <f>IF(OUT!D278="", "", OUT!D278)</f>
        <v>O</v>
      </c>
      <c r="D40" s="27"/>
      <c r="E40" s="7" t="str">
        <f>IF(OUT!E278="", "", OUT!E278)</f>
        <v>72 TRAY</v>
      </c>
      <c r="F40" s="24" t="str">
        <f>IF(OUT!AE278="NEW", "✷", "")</f>
        <v/>
      </c>
      <c r="G40" s="10" t="str">
        <f>IF(OUT!B278="", "", OUT!B278)</f>
        <v>AQUILEGIA EARLYBIRD PURPLE WHITE</v>
      </c>
      <c r="H40" s="20">
        <f>IF(AND($K$3=1,$K$4="N"),P40,IF(AND($K$3=2,$K$4="N"),R40,IF(AND($K$3=3,$K$4="N"),T40,IF(AND($K$3=4,$K$4="N"),V40,IF(AND($K$3=5,$K$4="N"),X40,IF(AND($K$3=1,$K$4="Y"),#REF!,IF(AND($K$3=2,$K$4="Y"),#REF!,IF(AND($K$3=3,$K$4="Y"),#REF!,IF(AND($K$3=4,$K$4="Y"),#REF!,IF(AND($K$3=5,$K$4="Y"),#REF!,"FALSE"))))))))))</f>
        <v>0.99</v>
      </c>
      <c r="I40" s="21">
        <f>IF(AND($K$3=1,$K$4="N"),Q40,IF(AND($K$3=2,$K$4="N"),S40,IF(AND($K$3=3,$K$4="N"),U40,IF(AND($K$3=4,$K$4="N"),W40,IF(AND($K$3=5,$K$4="N"),Y40,IF(AND($K$3=1,$K$4="Y"),#REF!,IF(AND($K$3=2,$K$4="Y"),#REF!,IF(AND($K$3=3,$K$4="Y"),#REF!,IF(AND($K$3=4,$K$4="Y"),#REF!,IF(AND($K$3=5,$K$4="Y"),#REF!,"FALSE"))))))))))</f>
        <v>71.28</v>
      </c>
      <c r="J40" s="33" t="str">
        <f>IF(OUT!F278="", "", OUT!F278)</f>
        <v/>
      </c>
      <c r="K40" s="7">
        <f>IF(OUT!P278="", "", OUT!P278)</f>
        <v>72</v>
      </c>
      <c r="L40" s="7" t="str">
        <f>IF(OUT!AE278="", "", OUT!AE278)</f>
        <v/>
      </c>
      <c r="M40" s="7" t="str">
        <f>IF(OUT!AG278="", "", OUT!AG278)</f>
        <v/>
      </c>
      <c r="N40" s="7" t="str">
        <f>IF(OUT!AQ278="", "", OUT!AQ278)</f>
        <v/>
      </c>
      <c r="O40" s="7" t="str">
        <f>IF(OUT!BM278="", "", OUT!BM278)</f>
        <v>T3</v>
      </c>
      <c r="P40" s="8">
        <f>IF(OUT!N278="", "", OUT!N278)</f>
        <v>0.99</v>
      </c>
      <c r="Q40" s="9">
        <f>IF(OUT!O278="", "", OUT!O278)</f>
        <v>71.28</v>
      </c>
      <c r="R40" s="8">
        <f>IF(PPG!H278="", "", PPG!H278)</f>
        <v>0.93</v>
      </c>
      <c r="S40" s="9">
        <f>IF(PPG!I278="", "", PPG!I278)</f>
        <v>66.959999999999994</v>
      </c>
      <c r="T40" s="8">
        <f>IF(PPG!J278="", "", PPG!J278)</f>
        <v>0.91100000000000003</v>
      </c>
      <c r="U40" s="9">
        <f>IF(PPG!K278="", "", PPG!K278)</f>
        <v>65.59</v>
      </c>
      <c r="V40" s="8">
        <f>IF(PPG!L278="", "", PPG!L278)</f>
        <v>0.873</v>
      </c>
      <c r="W40" s="9">
        <f>IF(PPG!M278="", "", PPG!M278)</f>
        <v>62.85</v>
      </c>
      <c r="X40" s="8">
        <f>IF(PPG!N278="", "", PPG!N278)</f>
        <v>0.85399999999999998</v>
      </c>
      <c r="Y40" s="9">
        <f>IF(PPG!O278="", "", PPG!O278)</f>
        <v>61.48</v>
      </c>
      <c r="Z40" s="32" t="str">
        <f t="shared" si="0"/>
        <v>0.00</v>
      </c>
      <c r="AA40" s="7" t="str">
        <f t="shared" si="1"/>
        <v>0</v>
      </c>
      <c r="AB40" s="7" t="str">
        <f t="shared" si="2"/>
        <v>0</v>
      </c>
    </row>
    <row r="41" spans="1:28">
      <c r="A41" s="7">
        <f>IF(OUT!C279="", "", OUT!C279)</f>
        <v>722</v>
      </c>
      <c r="B41" s="19">
        <f>IF(OUT!A279="", "", OUT!A279)</f>
        <v>91853</v>
      </c>
      <c r="C41" s="7" t="str">
        <f>IF(OUT!D279="", "", OUT!D279)</f>
        <v>O</v>
      </c>
      <c r="D41" s="27"/>
      <c r="E41" s="7" t="str">
        <f>IF(OUT!E279="", "", OUT!E279)</f>
        <v>72 TRAY</v>
      </c>
      <c r="F41" s="24" t="str">
        <f>IF(OUT!AE279="NEW", "✷", "")</f>
        <v/>
      </c>
      <c r="G41" s="10" t="str">
        <f>IF(OUT!B279="", "", OUT!B279)</f>
        <v>AQUILEGIA EARLYBIRD RED YELLOW</v>
      </c>
      <c r="H41" s="20">
        <f>IF(AND($K$3=1,$K$4="N"),P41,IF(AND($K$3=2,$K$4="N"),R41,IF(AND($K$3=3,$K$4="N"),T41,IF(AND($K$3=4,$K$4="N"),V41,IF(AND($K$3=5,$K$4="N"),X41,IF(AND($K$3=1,$K$4="Y"),#REF!,IF(AND($K$3=2,$K$4="Y"),#REF!,IF(AND($K$3=3,$K$4="Y"),#REF!,IF(AND($K$3=4,$K$4="Y"),#REF!,IF(AND($K$3=5,$K$4="Y"),#REF!,"FALSE"))))))))))</f>
        <v>0.99</v>
      </c>
      <c r="I41" s="21">
        <f>IF(AND($K$3=1,$K$4="N"),Q41,IF(AND($K$3=2,$K$4="N"),S41,IF(AND($K$3=3,$K$4="N"),U41,IF(AND($K$3=4,$K$4="N"),W41,IF(AND($K$3=5,$K$4="N"),Y41,IF(AND($K$3=1,$K$4="Y"),#REF!,IF(AND($K$3=2,$K$4="Y"),#REF!,IF(AND($K$3=3,$K$4="Y"),#REF!,IF(AND($K$3=4,$K$4="Y"),#REF!,IF(AND($K$3=5,$K$4="Y"),#REF!,"FALSE"))))))))))</f>
        <v>71.28</v>
      </c>
      <c r="J41" s="33" t="str">
        <f>IF(OUT!F279="", "", OUT!F279)</f>
        <v/>
      </c>
      <c r="K41" s="7">
        <f>IF(OUT!P279="", "", OUT!P279)</f>
        <v>72</v>
      </c>
      <c r="L41" s="7" t="str">
        <f>IF(OUT!AE279="", "", OUT!AE279)</f>
        <v/>
      </c>
      <c r="M41" s="7" t="str">
        <f>IF(OUT!AG279="", "", OUT!AG279)</f>
        <v/>
      </c>
      <c r="N41" s="7" t="str">
        <f>IF(OUT!AQ279="", "", OUT!AQ279)</f>
        <v/>
      </c>
      <c r="O41" s="7" t="str">
        <f>IF(OUT!BM279="", "", OUT!BM279)</f>
        <v>T3</v>
      </c>
      <c r="P41" s="8">
        <f>IF(OUT!N279="", "", OUT!N279)</f>
        <v>0.99</v>
      </c>
      <c r="Q41" s="9">
        <f>IF(OUT!O279="", "", OUT!O279)</f>
        <v>71.28</v>
      </c>
      <c r="R41" s="8">
        <f>IF(PPG!H279="", "", PPG!H279)</f>
        <v>0.93</v>
      </c>
      <c r="S41" s="9">
        <f>IF(PPG!I279="", "", PPG!I279)</f>
        <v>66.959999999999994</v>
      </c>
      <c r="T41" s="8">
        <f>IF(PPG!J279="", "", PPG!J279)</f>
        <v>0.91100000000000003</v>
      </c>
      <c r="U41" s="9">
        <f>IF(PPG!K279="", "", PPG!K279)</f>
        <v>65.59</v>
      </c>
      <c r="V41" s="8">
        <f>IF(PPG!L279="", "", PPG!L279)</f>
        <v>0.873</v>
      </c>
      <c r="W41" s="9">
        <f>IF(PPG!M279="", "", PPG!M279)</f>
        <v>62.85</v>
      </c>
      <c r="X41" s="8">
        <f>IF(PPG!N279="", "", PPG!N279)</f>
        <v>0.85399999999999998</v>
      </c>
      <c r="Y41" s="9">
        <f>IF(PPG!O279="", "", PPG!O279)</f>
        <v>61.48</v>
      </c>
      <c r="Z41" s="32" t="str">
        <f t="shared" si="0"/>
        <v>0.00</v>
      </c>
      <c r="AA41" s="7" t="str">
        <f t="shared" si="1"/>
        <v>0</v>
      </c>
      <c r="AB41" s="7" t="str">
        <f t="shared" si="2"/>
        <v>0</v>
      </c>
    </row>
    <row r="42" spans="1:28">
      <c r="A42" s="7">
        <f>IF(OUT!C280="", "", OUT!C280)</f>
        <v>722</v>
      </c>
      <c r="B42" s="19">
        <f>IF(OUT!A280="", "", OUT!A280)</f>
        <v>90367</v>
      </c>
      <c r="C42" s="7" t="str">
        <f>IF(OUT!D280="", "", OUT!D280)</f>
        <v>O</v>
      </c>
      <c r="D42" s="27"/>
      <c r="E42" s="7" t="str">
        <f>IF(OUT!E280="", "", OUT!E280)</f>
        <v>72 TRAY</v>
      </c>
      <c r="F42" s="24" t="str">
        <f>IF(OUT!AE280="NEW", "✷", "")</f>
        <v/>
      </c>
      <c r="G42" s="10" t="str">
        <f>IF(OUT!B280="", "", OUT!B280)</f>
        <v>AQUILEGIA KIRIGAMI DEEP BLUE AND WHITE</v>
      </c>
      <c r="H42" s="20">
        <f>IF(AND($K$3=1,$K$4="N"),P42,IF(AND($K$3=2,$K$4="N"),R42,IF(AND($K$3=3,$K$4="N"),T42,IF(AND($K$3=4,$K$4="N"),V42,IF(AND($K$3=5,$K$4="N"),X42,IF(AND($K$3=1,$K$4="Y"),#REF!,IF(AND($K$3=2,$K$4="Y"),#REF!,IF(AND($K$3=3,$K$4="Y"),#REF!,IF(AND($K$3=4,$K$4="Y"),#REF!,IF(AND($K$3=5,$K$4="Y"),#REF!,"FALSE"))))))))))</f>
        <v>1.1020000000000001</v>
      </c>
      <c r="I42" s="21">
        <f>IF(AND($K$3=1,$K$4="N"),Q42,IF(AND($K$3=2,$K$4="N"),S42,IF(AND($K$3=3,$K$4="N"),U42,IF(AND($K$3=4,$K$4="N"),W42,IF(AND($K$3=5,$K$4="N"),Y42,IF(AND($K$3=1,$K$4="Y"),#REF!,IF(AND($K$3=2,$K$4="Y"),#REF!,IF(AND($K$3=3,$K$4="Y"),#REF!,IF(AND($K$3=4,$K$4="Y"),#REF!,IF(AND($K$3=5,$K$4="Y"),#REF!,"FALSE"))))))))))</f>
        <v>79.34</v>
      </c>
      <c r="J42" s="33" t="str">
        <f>IF(OUT!F280="", "", OUT!F280)</f>
        <v/>
      </c>
      <c r="K42" s="7">
        <f>IF(OUT!P280="", "", OUT!P280)</f>
        <v>72</v>
      </c>
      <c r="L42" s="7" t="str">
        <f>IF(OUT!AE280="", "", OUT!AE280)</f>
        <v/>
      </c>
      <c r="M42" s="7" t="str">
        <f>IF(OUT!AG280="", "", OUT!AG280)</f>
        <v/>
      </c>
      <c r="N42" s="7" t="str">
        <f>IF(OUT!AQ280="", "", OUT!AQ280)</f>
        <v/>
      </c>
      <c r="O42" s="7" t="str">
        <f>IF(OUT!BM280="", "", OUT!BM280)</f>
        <v>T3</v>
      </c>
      <c r="P42" s="8">
        <f>IF(OUT!N280="", "", OUT!N280)</f>
        <v>1.1020000000000001</v>
      </c>
      <c r="Q42" s="9">
        <f>IF(OUT!O280="", "", OUT!O280)</f>
        <v>79.34</v>
      </c>
      <c r="R42" s="8">
        <f>IF(PPG!H280="", "", PPG!H280)</f>
        <v>1.036</v>
      </c>
      <c r="S42" s="9">
        <f>IF(PPG!I280="", "", PPG!I280)</f>
        <v>74.59</v>
      </c>
      <c r="T42" s="8">
        <f>IF(PPG!J280="", "", PPG!J280)</f>
        <v>1.014</v>
      </c>
      <c r="U42" s="9">
        <f>IF(PPG!K280="", "", PPG!K280)</f>
        <v>73</v>
      </c>
      <c r="V42" s="8">
        <f>IF(PPG!L280="", "", PPG!L280)</f>
        <v>0.97299999999999998</v>
      </c>
      <c r="W42" s="9">
        <f>IF(PPG!M280="", "", PPG!M280)</f>
        <v>70.05</v>
      </c>
      <c r="X42" s="8">
        <f>IF(PPG!N280="", "", PPG!N280)</f>
        <v>0.95</v>
      </c>
      <c r="Y42" s="9">
        <f>IF(PPG!O280="", "", PPG!O280)</f>
        <v>68.400000000000006</v>
      </c>
      <c r="Z42" s="32" t="str">
        <f t="shared" si="0"/>
        <v>0.00</v>
      </c>
      <c r="AA42" s="7" t="str">
        <f t="shared" si="1"/>
        <v>0</v>
      </c>
      <c r="AB42" s="7" t="str">
        <f t="shared" si="2"/>
        <v>0</v>
      </c>
    </row>
    <row r="43" spans="1:28">
      <c r="A43" s="7">
        <f>IF(OUT!C281="", "", OUT!C281)</f>
        <v>722</v>
      </c>
      <c r="B43" s="19">
        <f>IF(OUT!A281="", "", OUT!A281)</f>
        <v>90369</v>
      </c>
      <c r="C43" s="7" t="str">
        <f>IF(OUT!D281="", "", OUT!D281)</f>
        <v>O</v>
      </c>
      <c r="D43" s="27"/>
      <c r="E43" s="7" t="str">
        <f>IF(OUT!E281="", "", OUT!E281)</f>
        <v>72 TRAY</v>
      </c>
      <c r="F43" s="24" t="str">
        <f>IF(OUT!AE281="NEW", "✷", "")</f>
        <v/>
      </c>
      <c r="G43" s="10" t="str">
        <f>IF(OUT!B281="", "", OUT!B281)</f>
        <v>AQUILEGIA KIRIGAMI MIXTURE</v>
      </c>
      <c r="H43" s="20">
        <f>IF(AND($K$3=1,$K$4="N"),P43,IF(AND($K$3=2,$K$4="N"),R43,IF(AND($K$3=3,$K$4="N"),T43,IF(AND($K$3=4,$K$4="N"),V43,IF(AND($K$3=5,$K$4="N"),X43,IF(AND($K$3=1,$K$4="Y"),#REF!,IF(AND($K$3=2,$K$4="Y"),#REF!,IF(AND($K$3=3,$K$4="Y"),#REF!,IF(AND($K$3=4,$K$4="Y"),#REF!,IF(AND($K$3=5,$K$4="Y"),#REF!,"FALSE"))))))))))</f>
        <v>1.1020000000000001</v>
      </c>
      <c r="I43" s="21">
        <f>IF(AND($K$3=1,$K$4="N"),Q43,IF(AND($K$3=2,$K$4="N"),S43,IF(AND($K$3=3,$K$4="N"),U43,IF(AND($K$3=4,$K$4="N"),W43,IF(AND($K$3=5,$K$4="N"),Y43,IF(AND($K$3=1,$K$4="Y"),#REF!,IF(AND($K$3=2,$K$4="Y"),#REF!,IF(AND($K$3=3,$K$4="Y"),#REF!,IF(AND($K$3=4,$K$4="Y"),#REF!,IF(AND($K$3=5,$K$4="Y"),#REF!,"FALSE"))))))))))</f>
        <v>79.34</v>
      </c>
      <c r="J43" s="33" t="str">
        <f>IF(OUT!F281="", "", OUT!F281)</f>
        <v/>
      </c>
      <c r="K43" s="7">
        <f>IF(OUT!P281="", "", OUT!P281)</f>
        <v>72</v>
      </c>
      <c r="L43" s="7" t="str">
        <f>IF(OUT!AE281="", "", OUT!AE281)</f>
        <v/>
      </c>
      <c r="M43" s="7" t="str">
        <f>IF(OUT!AG281="", "", OUT!AG281)</f>
        <v/>
      </c>
      <c r="N43" s="7" t="str">
        <f>IF(OUT!AQ281="", "", OUT!AQ281)</f>
        <v/>
      </c>
      <c r="O43" s="7" t="str">
        <f>IF(OUT!BM281="", "", OUT!BM281)</f>
        <v>T3</v>
      </c>
      <c r="P43" s="8">
        <f>IF(OUT!N281="", "", OUT!N281)</f>
        <v>1.1020000000000001</v>
      </c>
      <c r="Q43" s="9">
        <f>IF(OUT!O281="", "", OUT!O281)</f>
        <v>79.34</v>
      </c>
      <c r="R43" s="8">
        <f>IF(PPG!H281="", "", PPG!H281)</f>
        <v>1.036</v>
      </c>
      <c r="S43" s="9">
        <f>IF(PPG!I281="", "", PPG!I281)</f>
        <v>74.59</v>
      </c>
      <c r="T43" s="8">
        <f>IF(PPG!J281="", "", PPG!J281)</f>
        <v>1.014</v>
      </c>
      <c r="U43" s="9">
        <f>IF(PPG!K281="", "", PPG!K281)</f>
        <v>73</v>
      </c>
      <c r="V43" s="8">
        <f>IF(PPG!L281="", "", PPG!L281)</f>
        <v>0.97299999999999998</v>
      </c>
      <c r="W43" s="9">
        <f>IF(PPG!M281="", "", PPG!M281)</f>
        <v>70.05</v>
      </c>
      <c r="X43" s="8">
        <f>IF(PPG!N281="", "", PPG!N281)</f>
        <v>0.95</v>
      </c>
      <c r="Y43" s="9">
        <f>IF(PPG!O281="", "", PPG!O281)</f>
        <v>68.400000000000006</v>
      </c>
      <c r="Z43" s="32" t="str">
        <f t="shared" si="0"/>
        <v>0.00</v>
      </c>
      <c r="AA43" s="7" t="str">
        <f t="shared" si="1"/>
        <v>0</v>
      </c>
      <c r="AB43" s="7" t="str">
        <f t="shared" si="2"/>
        <v>0</v>
      </c>
    </row>
    <row r="44" spans="1:28">
      <c r="A44" s="7">
        <f>IF(OUT!C282="", "", OUT!C282)</f>
        <v>722</v>
      </c>
      <c r="B44" s="19">
        <f>IF(OUT!A282="", "", OUT!A282)</f>
        <v>90371</v>
      </c>
      <c r="C44" s="7" t="str">
        <f>IF(OUT!D282="", "", OUT!D282)</f>
        <v>O</v>
      </c>
      <c r="D44" s="27"/>
      <c r="E44" s="7" t="str">
        <f>IF(OUT!E282="", "", OUT!E282)</f>
        <v>72 TRAY</v>
      </c>
      <c r="F44" s="24" t="str">
        <f>IF(OUT!AE282="NEW", "✷", "")</f>
        <v/>
      </c>
      <c r="G44" s="10" t="str">
        <f>IF(OUT!B282="", "", OUT!B282)</f>
        <v>AQUILEGIA KIRIGAMI ROSE AND PINK</v>
      </c>
      <c r="H44" s="20">
        <f>IF(AND($K$3=1,$K$4="N"),P44,IF(AND($K$3=2,$K$4="N"),R44,IF(AND($K$3=3,$K$4="N"),T44,IF(AND($K$3=4,$K$4="N"),V44,IF(AND($K$3=5,$K$4="N"),X44,IF(AND($K$3=1,$K$4="Y"),#REF!,IF(AND($K$3=2,$K$4="Y"),#REF!,IF(AND($K$3=3,$K$4="Y"),#REF!,IF(AND($K$3=4,$K$4="Y"),#REF!,IF(AND($K$3=5,$K$4="Y"),#REF!,"FALSE"))))))))))</f>
        <v>1.1020000000000001</v>
      </c>
      <c r="I44" s="21">
        <f>IF(AND($K$3=1,$K$4="N"),Q44,IF(AND($K$3=2,$K$4="N"),S44,IF(AND($K$3=3,$K$4="N"),U44,IF(AND($K$3=4,$K$4="N"),W44,IF(AND($K$3=5,$K$4="N"),Y44,IF(AND($K$3=1,$K$4="Y"),#REF!,IF(AND($K$3=2,$K$4="Y"),#REF!,IF(AND($K$3=3,$K$4="Y"),#REF!,IF(AND($K$3=4,$K$4="Y"),#REF!,IF(AND($K$3=5,$K$4="Y"),#REF!,"FALSE"))))))))))</f>
        <v>79.34</v>
      </c>
      <c r="J44" s="33" t="str">
        <f>IF(OUT!F282="", "", OUT!F282)</f>
        <v/>
      </c>
      <c r="K44" s="7">
        <f>IF(OUT!P282="", "", OUT!P282)</f>
        <v>72</v>
      </c>
      <c r="L44" s="7" t="str">
        <f>IF(OUT!AE282="", "", OUT!AE282)</f>
        <v/>
      </c>
      <c r="M44" s="7" t="str">
        <f>IF(OUT!AG282="", "", OUT!AG282)</f>
        <v/>
      </c>
      <c r="N44" s="7" t="str">
        <f>IF(OUT!AQ282="", "", OUT!AQ282)</f>
        <v/>
      </c>
      <c r="O44" s="7" t="str">
        <f>IF(OUT!BM282="", "", OUT!BM282)</f>
        <v>T3</v>
      </c>
      <c r="P44" s="8">
        <f>IF(OUT!N282="", "", OUT!N282)</f>
        <v>1.1020000000000001</v>
      </c>
      <c r="Q44" s="9">
        <f>IF(OUT!O282="", "", OUT!O282)</f>
        <v>79.34</v>
      </c>
      <c r="R44" s="8">
        <f>IF(PPG!H282="", "", PPG!H282)</f>
        <v>1.036</v>
      </c>
      <c r="S44" s="9">
        <f>IF(PPG!I282="", "", PPG!I282)</f>
        <v>74.59</v>
      </c>
      <c r="T44" s="8">
        <f>IF(PPG!J282="", "", PPG!J282)</f>
        <v>1.014</v>
      </c>
      <c r="U44" s="9">
        <f>IF(PPG!K282="", "", PPG!K282)</f>
        <v>73</v>
      </c>
      <c r="V44" s="8">
        <f>IF(PPG!L282="", "", PPG!L282)</f>
        <v>0.97299999999999998</v>
      </c>
      <c r="W44" s="9">
        <f>IF(PPG!M282="", "", PPG!M282)</f>
        <v>70.05</v>
      </c>
      <c r="X44" s="8">
        <f>IF(PPG!N282="", "", PPG!N282)</f>
        <v>0.95</v>
      </c>
      <c r="Y44" s="9">
        <f>IF(PPG!O282="", "", PPG!O282)</f>
        <v>68.400000000000006</v>
      </c>
      <c r="Z44" s="32" t="str">
        <f t="shared" si="0"/>
        <v>0.00</v>
      </c>
      <c r="AA44" s="7" t="str">
        <f t="shared" si="1"/>
        <v>0</v>
      </c>
      <c r="AB44" s="7" t="str">
        <f t="shared" si="2"/>
        <v>0</v>
      </c>
    </row>
    <row r="45" spans="1:28">
      <c r="A45" s="7">
        <f>IF(OUT!C283="", "", OUT!C283)</f>
        <v>722</v>
      </c>
      <c r="B45" s="19">
        <f>IF(OUT!A283="", "", OUT!A283)</f>
        <v>40176</v>
      </c>
      <c r="C45" s="7" t="str">
        <f>IF(OUT!D283="", "", OUT!D283)</f>
        <v>O</v>
      </c>
      <c r="D45" s="27"/>
      <c r="E45" s="7" t="str">
        <f>IF(OUT!E283="", "", OUT!E283)</f>
        <v>72 TRAY</v>
      </c>
      <c r="F45" s="24" t="str">
        <f>IF(OUT!AE283="NEW", "✷", "")</f>
        <v/>
      </c>
      <c r="G45" s="10" t="str">
        <f>IF(OUT!B283="", "", OUT!B283)</f>
        <v>AQUILEGIA ORIGAMI MIX</v>
      </c>
      <c r="H45" s="20">
        <f>IF(AND($K$3=1,$K$4="N"),P45,IF(AND($K$3=2,$K$4="N"),R45,IF(AND($K$3=3,$K$4="N"),T45,IF(AND($K$3=4,$K$4="N"),V45,IF(AND($K$3=5,$K$4="N"),X45,IF(AND($K$3=1,$K$4="Y"),#REF!,IF(AND($K$3=2,$K$4="Y"),#REF!,IF(AND($K$3=3,$K$4="Y"),#REF!,IF(AND($K$3=4,$K$4="Y"),#REF!,IF(AND($K$3=5,$K$4="Y"),#REF!,"FALSE"))))))))))</f>
        <v>0.88800000000000001</v>
      </c>
      <c r="I45" s="21">
        <f>IF(AND($K$3=1,$K$4="N"),Q45,IF(AND($K$3=2,$K$4="N"),S45,IF(AND($K$3=3,$K$4="N"),U45,IF(AND($K$3=4,$K$4="N"),W45,IF(AND($K$3=5,$K$4="N"),Y45,IF(AND($K$3=1,$K$4="Y"),#REF!,IF(AND($K$3=2,$K$4="Y"),#REF!,IF(AND($K$3=3,$K$4="Y"),#REF!,IF(AND($K$3=4,$K$4="Y"),#REF!,IF(AND($K$3=5,$K$4="Y"),#REF!,"FALSE"))))))))))</f>
        <v>63.93</v>
      </c>
      <c r="J45" s="33" t="str">
        <f>IF(OUT!F283="", "", OUT!F283)</f>
        <v/>
      </c>
      <c r="K45" s="7">
        <f>IF(OUT!P283="", "", OUT!P283)</f>
        <v>72</v>
      </c>
      <c r="L45" s="7" t="str">
        <f>IF(OUT!AE283="", "", OUT!AE283)</f>
        <v/>
      </c>
      <c r="M45" s="7" t="str">
        <f>IF(OUT!AG283="", "", OUT!AG283)</f>
        <v/>
      </c>
      <c r="N45" s="7" t="str">
        <f>IF(OUT!AQ283="", "", OUT!AQ283)</f>
        <v/>
      </c>
      <c r="O45" s="7" t="str">
        <f>IF(OUT!BM283="", "", OUT!BM283)</f>
        <v>T3</v>
      </c>
      <c r="P45" s="8">
        <f>IF(OUT!N283="", "", OUT!N283)</f>
        <v>0.88800000000000001</v>
      </c>
      <c r="Q45" s="9">
        <f>IF(OUT!O283="", "", OUT!O283)</f>
        <v>63.93</v>
      </c>
      <c r="R45" s="8">
        <f>IF(PPG!H283="", "", PPG!H283)</f>
        <v>0.83499999999999996</v>
      </c>
      <c r="S45" s="9">
        <f>IF(PPG!I283="", "", PPG!I283)</f>
        <v>60.12</v>
      </c>
      <c r="T45" s="8">
        <f>IF(PPG!J283="", "", PPG!J283)</f>
        <v>0.81699999999999995</v>
      </c>
      <c r="U45" s="9">
        <f>IF(PPG!K283="", "", PPG!K283)</f>
        <v>58.82</v>
      </c>
      <c r="V45" s="8">
        <f>IF(PPG!L283="", "", PPG!L283)</f>
        <v>0.78300000000000003</v>
      </c>
      <c r="W45" s="9">
        <f>IF(PPG!M283="", "", PPG!M283)</f>
        <v>56.37</v>
      </c>
      <c r="X45" s="8">
        <f>IF(PPG!N283="", "", PPG!N283)</f>
        <v>0.76500000000000001</v>
      </c>
      <c r="Y45" s="9">
        <f>IF(PPG!O283="", "", PPG!O283)</f>
        <v>55.08</v>
      </c>
      <c r="Z45" s="32" t="str">
        <f t="shared" si="0"/>
        <v>0.00</v>
      </c>
      <c r="AA45" s="7" t="str">
        <f t="shared" si="1"/>
        <v>0</v>
      </c>
      <c r="AB45" s="7" t="str">
        <f t="shared" si="2"/>
        <v>0</v>
      </c>
    </row>
    <row r="46" spans="1:28">
      <c r="A46" s="7">
        <f>IF(OUT!C284="", "", OUT!C284)</f>
        <v>722</v>
      </c>
      <c r="B46" s="19">
        <f>IF(OUT!A284="", "", OUT!A284)</f>
        <v>40174</v>
      </c>
      <c r="C46" s="7" t="str">
        <f>IF(OUT!D284="", "", OUT!D284)</f>
        <v>O</v>
      </c>
      <c r="D46" s="27"/>
      <c r="E46" s="7" t="str">
        <f>IF(OUT!E284="", "", OUT!E284)</f>
        <v>72 TRAY</v>
      </c>
      <c r="F46" s="24" t="str">
        <f>IF(OUT!AE284="NEW", "✷", "")</f>
        <v/>
      </c>
      <c r="G46" s="10" t="str">
        <f>IF(OUT!B284="", "", OUT!B284)</f>
        <v>AQUILEGIA ORIGAMI RED AND WHITE</v>
      </c>
      <c r="H46" s="20">
        <f>IF(AND($K$3=1,$K$4="N"),P46,IF(AND($K$3=2,$K$4="N"),R46,IF(AND($K$3=3,$K$4="N"),T46,IF(AND($K$3=4,$K$4="N"),V46,IF(AND($K$3=5,$K$4="N"),X46,IF(AND($K$3=1,$K$4="Y"),#REF!,IF(AND($K$3=2,$K$4="Y"),#REF!,IF(AND($K$3=3,$K$4="Y"),#REF!,IF(AND($K$3=4,$K$4="Y"),#REF!,IF(AND($K$3=5,$K$4="Y"),#REF!,"FALSE"))))))))))</f>
        <v>0.88800000000000001</v>
      </c>
      <c r="I46" s="21">
        <f>IF(AND($K$3=1,$K$4="N"),Q46,IF(AND($K$3=2,$K$4="N"),S46,IF(AND($K$3=3,$K$4="N"),U46,IF(AND($K$3=4,$K$4="N"),W46,IF(AND($K$3=5,$K$4="N"),Y46,IF(AND($K$3=1,$K$4="Y"),#REF!,IF(AND($K$3=2,$K$4="Y"),#REF!,IF(AND($K$3=3,$K$4="Y"),#REF!,IF(AND($K$3=4,$K$4="Y"),#REF!,IF(AND($K$3=5,$K$4="Y"),#REF!,"FALSE"))))))))))</f>
        <v>63.93</v>
      </c>
      <c r="J46" s="33" t="str">
        <f>IF(OUT!F284="", "", OUT!F284)</f>
        <v/>
      </c>
      <c r="K46" s="7">
        <f>IF(OUT!P284="", "", OUT!P284)</f>
        <v>72</v>
      </c>
      <c r="L46" s="7" t="str">
        <f>IF(OUT!AE284="", "", OUT!AE284)</f>
        <v/>
      </c>
      <c r="M46" s="7" t="str">
        <f>IF(OUT!AG284="", "", OUT!AG284)</f>
        <v/>
      </c>
      <c r="N46" s="7" t="str">
        <f>IF(OUT!AQ284="", "", OUT!AQ284)</f>
        <v/>
      </c>
      <c r="O46" s="7" t="str">
        <f>IF(OUT!BM284="", "", OUT!BM284)</f>
        <v>T3</v>
      </c>
      <c r="P46" s="8">
        <f>IF(OUT!N284="", "", OUT!N284)</f>
        <v>0.88800000000000001</v>
      </c>
      <c r="Q46" s="9">
        <f>IF(OUT!O284="", "", OUT!O284)</f>
        <v>63.93</v>
      </c>
      <c r="R46" s="8">
        <f>IF(PPG!H284="", "", PPG!H284)</f>
        <v>0.83499999999999996</v>
      </c>
      <c r="S46" s="9">
        <f>IF(PPG!I284="", "", PPG!I284)</f>
        <v>60.12</v>
      </c>
      <c r="T46" s="8">
        <f>IF(PPG!J284="", "", PPG!J284)</f>
        <v>0.81699999999999995</v>
      </c>
      <c r="U46" s="9">
        <f>IF(PPG!K284="", "", PPG!K284)</f>
        <v>58.82</v>
      </c>
      <c r="V46" s="8">
        <f>IF(PPG!L284="", "", PPG!L284)</f>
        <v>0.78300000000000003</v>
      </c>
      <c r="W46" s="9">
        <f>IF(PPG!M284="", "", PPG!M284)</f>
        <v>56.37</v>
      </c>
      <c r="X46" s="8">
        <f>IF(PPG!N284="", "", PPG!N284)</f>
        <v>0.76500000000000001</v>
      </c>
      <c r="Y46" s="9">
        <f>IF(PPG!O284="", "", PPG!O284)</f>
        <v>55.08</v>
      </c>
      <c r="Z46" s="32" t="str">
        <f t="shared" si="0"/>
        <v>0.00</v>
      </c>
      <c r="AA46" s="7" t="str">
        <f t="shared" si="1"/>
        <v>0</v>
      </c>
      <c r="AB46" s="7" t="str">
        <f t="shared" si="2"/>
        <v>0</v>
      </c>
    </row>
    <row r="47" spans="1:28">
      <c r="A47" s="7">
        <f>IF(OUT!C285="", "", OUT!C285)</f>
        <v>722</v>
      </c>
      <c r="B47" s="19">
        <f>IF(OUT!A285="", "", OUT!A285)</f>
        <v>40199</v>
      </c>
      <c r="C47" s="7" t="str">
        <f>IF(OUT!D285="", "", OUT!D285)</f>
        <v>O</v>
      </c>
      <c r="D47" s="27"/>
      <c r="E47" s="7" t="str">
        <f>IF(OUT!E285="", "", OUT!E285)</f>
        <v>72 TRAY</v>
      </c>
      <c r="F47" s="24" t="str">
        <f>IF(OUT!AE285="NEW", "✷", "")</f>
        <v/>
      </c>
      <c r="G47" s="10" t="str">
        <f>IF(OUT!B285="", "", OUT!B285)</f>
        <v>AQUILEGIA SONGBIRD BLUE BIRD (Sky Blue w/White)</v>
      </c>
      <c r="H47" s="20">
        <f>IF(AND($K$3=1,$K$4="N"),P47,IF(AND($K$3=2,$K$4="N"),R47,IF(AND($K$3=3,$K$4="N"),T47,IF(AND($K$3=4,$K$4="N"),V47,IF(AND($K$3=5,$K$4="N"),X47,IF(AND($K$3=1,$K$4="Y"),#REF!,IF(AND($K$3=2,$K$4="Y"),#REF!,IF(AND($K$3=3,$K$4="Y"),#REF!,IF(AND($K$3=4,$K$4="Y"),#REF!,IF(AND($K$3=5,$K$4="Y"),#REF!,"FALSE"))))))))))</f>
        <v>0.88800000000000001</v>
      </c>
      <c r="I47" s="21">
        <f>IF(AND($K$3=1,$K$4="N"),Q47,IF(AND($K$3=2,$K$4="N"),S47,IF(AND($K$3=3,$K$4="N"),U47,IF(AND($K$3=4,$K$4="N"),W47,IF(AND($K$3=5,$K$4="N"),Y47,IF(AND($K$3=1,$K$4="Y"),#REF!,IF(AND($K$3=2,$K$4="Y"),#REF!,IF(AND($K$3=3,$K$4="Y"),#REF!,IF(AND($K$3=4,$K$4="Y"),#REF!,IF(AND($K$3=5,$K$4="Y"),#REF!,"FALSE"))))))))))</f>
        <v>63.93</v>
      </c>
      <c r="J47" s="33" t="str">
        <f>IF(OUT!F285="", "", OUT!F285)</f>
        <v/>
      </c>
      <c r="K47" s="7">
        <f>IF(OUT!P285="", "", OUT!P285)</f>
        <v>72</v>
      </c>
      <c r="L47" s="7" t="str">
        <f>IF(OUT!AE285="", "", OUT!AE285)</f>
        <v/>
      </c>
      <c r="M47" s="7" t="str">
        <f>IF(OUT!AG285="", "", OUT!AG285)</f>
        <v/>
      </c>
      <c r="N47" s="7" t="str">
        <f>IF(OUT!AQ285="", "", OUT!AQ285)</f>
        <v/>
      </c>
      <c r="O47" s="7" t="str">
        <f>IF(OUT!BM285="", "", OUT!BM285)</f>
        <v>T3</v>
      </c>
      <c r="P47" s="8">
        <f>IF(OUT!N285="", "", OUT!N285)</f>
        <v>0.88800000000000001</v>
      </c>
      <c r="Q47" s="9">
        <f>IF(OUT!O285="", "", OUT!O285)</f>
        <v>63.93</v>
      </c>
      <c r="R47" s="8">
        <f>IF(PPG!H285="", "", PPG!H285)</f>
        <v>0.83499999999999996</v>
      </c>
      <c r="S47" s="9">
        <f>IF(PPG!I285="", "", PPG!I285)</f>
        <v>60.12</v>
      </c>
      <c r="T47" s="8">
        <f>IF(PPG!J285="", "", PPG!J285)</f>
        <v>0.81699999999999995</v>
      </c>
      <c r="U47" s="9">
        <f>IF(PPG!K285="", "", PPG!K285)</f>
        <v>58.82</v>
      </c>
      <c r="V47" s="8">
        <f>IF(PPG!L285="", "", PPG!L285)</f>
        <v>0.78300000000000003</v>
      </c>
      <c r="W47" s="9">
        <f>IF(PPG!M285="", "", PPG!M285)</f>
        <v>56.37</v>
      </c>
      <c r="X47" s="8">
        <f>IF(PPG!N285="", "", PPG!N285)</f>
        <v>0.76500000000000001</v>
      </c>
      <c r="Y47" s="9">
        <f>IF(PPG!O285="", "", PPG!O285)</f>
        <v>55.08</v>
      </c>
      <c r="Z47" s="32" t="str">
        <f t="shared" si="0"/>
        <v>0.00</v>
      </c>
      <c r="AA47" s="7" t="str">
        <f t="shared" si="1"/>
        <v>0</v>
      </c>
      <c r="AB47" s="7" t="str">
        <f t="shared" si="2"/>
        <v>0</v>
      </c>
    </row>
    <row r="48" spans="1:28">
      <c r="A48" s="7">
        <f>IF(OUT!C286="", "", OUT!C286)</f>
        <v>722</v>
      </c>
      <c r="B48" s="19">
        <f>IF(OUT!A286="", "", OUT!A286)</f>
        <v>40307</v>
      </c>
      <c r="C48" s="7" t="str">
        <f>IF(OUT!D286="", "", OUT!D286)</f>
        <v>O</v>
      </c>
      <c r="D48" s="27"/>
      <c r="E48" s="7" t="str">
        <f>IF(OUT!E286="", "", OUT!E286)</f>
        <v>72 TRAY</v>
      </c>
      <c r="F48" s="24" t="str">
        <f>IF(OUT!AE286="NEW", "✷", "")</f>
        <v/>
      </c>
      <c r="G48" s="10" t="str">
        <f>IF(OUT!B286="", "", OUT!B286)</f>
        <v>AQUILEGIA SONGBIRD MIX</v>
      </c>
      <c r="H48" s="20">
        <f>IF(AND($K$3=1,$K$4="N"),P48,IF(AND($K$3=2,$K$4="N"),R48,IF(AND($K$3=3,$K$4="N"),T48,IF(AND($K$3=4,$K$4="N"),V48,IF(AND($K$3=5,$K$4="N"),X48,IF(AND($K$3=1,$K$4="Y"),#REF!,IF(AND($K$3=2,$K$4="Y"),#REF!,IF(AND($K$3=3,$K$4="Y"),#REF!,IF(AND($K$3=4,$K$4="Y"),#REF!,IF(AND($K$3=5,$K$4="Y"),#REF!,"FALSE"))))))))))</f>
        <v>0.88800000000000001</v>
      </c>
      <c r="I48" s="21">
        <f>IF(AND($K$3=1,$K$4="N"),Q48,IF(AND($K$3=2,$K$4="N"),S48,IF(AND($K$3=3,$K$4="N"),U48,IF(AND($K$3=4,$K$4="N"),W48,IF(AND($K$3=5,$K$4="N"),Y48,IF(AND($K$3=1,$K$4="Y"),#REF!,IF(AND($K$3=2,$K$4="Y"),#REF!,IF(AND($K$3=3,$K$4="Y"),#REF!,IF(AND($K$3=4,$K$4="Y"),#REF!,IF(AND($K$3=5,$K$4="Y"),#REF!,"FALSE"))))))))))</f>
        <v>63.93</v>
      </c>
      <c r="J48" s="33" t="str">
        <f>IF(OUT!F286="", "", OUT!F286)</f>
        <v/>
      </c>
      <c r="K48" s="7">
        <f>IF(OUT!P286="", "", OUT!P286)</f>
        <v>72</v>
      </c>
      <c r="L48" s="7" t="str">
        <f>IF(OUT!AE286="", "", OUT!AE286)</f>
        <v/>
      </c>
      <c r="M48" s="7" t="str">
        <f>IF(OUT!AG286="", "", OUT!AG286)</f>
        <v/>
      </c>
      <c r="N48" s="7" t="str">
        <f>IF(OUT!AQ286="", "", OUT!AQ286)</f>
        <v/>
      </c>
      <c r="O48" s="7" t="str">
        <f>IF(OUT!BM286="", "", OUT!BM286)</f>
        <v>T3</v>
      </c>
      <c r="P48" s="8">
        <f>IF(OUT!N286="", "", OUT!N286)</f>
        <v>0.88800000000000001</v>
      </c>
      <c r="Q48" s="9">
        <f>IF(OUT!O286="", "", OUT!O286)</f>
        <v>63.93</v>
      </c>
      <c r="R48" s="8">
        <f>IF(PPG!H286="", "", PPG!H286)</f>
        <v>0.83499999999999996</v>
      </c>
      <c r="S48" s="9">
        <f>IF(PPG!I286="", "", PPG!I286)</f>
        <v>60.12</v>
      </c>
      <c r="T48" s="8">
        <f>IF(PPG!J286="", "", PPG!J286)</f>
        <v>0.81699999999999995</v>
      </c>
      <c r="U48" s="9">
        <f>IF(PPG!K286="", "", PPG!K286)</f>
        <v>58.82</v>
      </c>
      <c r="V48" s="8">
        <f>IF(PPG!L286="", "", PPG!L286)</f>
        <v>0.78300000000000003</v>
      </c>
      <c r="W48" s="9">
        <f>IF(PPG!M286="", "", PPG!M286)</f>
        <v>56.37</v>
      </c>
      <c r="X48" s="8">
        <f>IF(PPG!N286="", "", PPG!N286)</f>
        <v>0.76500000000000001</v>
      </c>
      <c r="Y48" s="9">
        <f>IF(PPG!O286="", "", PPG!O286)</f>
        <v>55.08</v>
      </c>
      <c r="Z48" s="32" t="str">
        <f t="shared" si="0"/>
        <v>0.00</v>
      </c>
      <c r="AA48" s="7" t="str">
        <f t="shared" si="1"/>
        <v>0</v>
      </c>
      <c r="AB48" s="7" t="str">
        <f t="shared" si="2"/>
        <v>0</v>
      </c>
    </row>
    <row r="49" spans="1:28">
      <c r="A49" s="7">
        <f>IF(OUT!C287="", "", OUT!C287)</f>
        <v>722</v>
      </c>
      <c r="B49" s="19">
        <f>IF(OUT!A287="", "", OUT!A287)</f>
        <v>88380</v>
      </c>
      <c r="C49" s="7" t="str">
        <f>IF(OUT!D287="", "", OUT!D287)</f>
        <v>O</v>
      </c>
      <c r="D49" s="27"/>
      <c r="E49" s="7" t="str">
        <f>IF(OUT!E287="", "", OUT!E287)</f>
        <v>72 TRAY</v>
      </c>
      <c r="F49" s="24" t="str">
        <f>IF(OUT!AE287="NEW", "✷", "")</f>
        <v/>
      </c>
      <c r="G49" s="10" t="str">
        <f>IF(OUT!B287="", "", OUT!B287)</f>
        <v>AQUILEGIA SWAN PINK AND YELLOW (OREGON)</v>
      </c>
      <c r="H49" s="20">
        <f>IF(AND($K$3=1,$K$4="N"),P49,IF(AND($K$3=2,$K$4="N"),R49,IF(AND($K$3=3,$K$4="N"),T49,IF(AND($K$3=4,$K$4="N"),V49,IF(AND($K$3=5,$K$4="N"),X49,IF(AND($K$3=1,$K$4="Y"),#REF!,IF(AND($K$3=2,$K$4="Y"),#REF!,IF(AND($K$3=3,$K$4="Y"),#REF!,IF(AND($K$3=4,$K$4="Y"),#REF!,IF(AND($K$3=5,$K$4="Y"),#REF!,"FALSE"))))))))))</f>
        <v>0.88800000000000001</v>
      </c>
      <c r="I49" s="21">
        <f>IF(AND($K$3=1,$K$4="N"),Q49,IF(AND($K$3=2,$K$4="N"),S49,IF(AND($K$3=3,$K$4="N"),U49,IF(AND($K$3=4,$K$4="N"),W49,IF(AND($K$3=5,$K$4="N"),Y49,IF(AND($K$3=1,$K$4="Y"),#REF!,IF(AND($K$3=2,$K$4="Y"),#REF!,IF(AND($K$3=3,$K$4="Y"),#REF!,IF(AND($K$3=4,$K$4="Y"),#REF!,IF(AND($K$3=5,$K$4="Y"),#REF!,"FALSE"))))))))))</f>
        <v>63.93</v>
      </c>
      <c r="J49" s="33" t="str">
        <f>IF(OUT!F287="", "", OUT!F287)</f>
        <v/>
      </c>
      <c r="K49" s="7">
        <f>IF(OUT!P287="", "", OUT!P287)</f>
        <v>72</v>
      </c>
      <c r="L49" s="7" t="str">
        <f>IF(OUT!AE287="", "", OUT!AE287)</f>
        <v/>
      </c>
      <c r="M49" s="7" t="str">
        <f>IF(OUT!AG287="", "", OUT!AG287)</f>
        <v/>
      </c>
      <c r="N49" s="7" t="str">
        <f>IF(OUT!AQ287="", "", OUT!AQ287)</f>
        <v>CUT</v>
      </c>
      <c r="O49" s="7" t="str">
        <f>IF(OUT!BM287="", "", OUT!BM287)</f>
        <v>T3</v>
      </c>
      <c r="P49" s="8">
        <f>IF(OUT!N287="", "", OUT!N287)</f>
        <v>0.88800000000000001</v>
      </c>
      <c r="Q49" s="9">
        <f>IF(OUT!O287="", "", OUT!O287)</f>
        <v>63.93</v>
      </c>
      <c r="R49" s="8">
        <f>IF(PPG!H287="", "", PPG!H287)</f>
        <v>0.83499999999999996</v>
      </c>
      <c r="S49" s="9">
        <f>IF(PPG!I287="", "", PPG!I287)</f>
        <v>60.12</v>
      </c>
      <c r="T49" s="8">
        <f>IF(PPG!J287="", "", PPG!J287)</f>
        <v>0.81699999999999995</v>
      </c>
      <c r="U49" s="9">
        <f>IF(PPG!K287="", "", PPG!K287)</f>
        <v>58.82</v>
      </c>
      <c r="V49" s="8">
        <f>IF(PPG!L287="", "", PPG!L287)</f>
        <v>0.78300000000000003</v>
      </c>
      <c r="W49" s="9">
        <f>IF(PPG!M287="", "", PPG!M287)</f>
        <v>56.37</v>
      </c>
      <c r="X49" s="8">
        <f>IF(PPG!N287="", "", PPG!N287)</f>
        <v>0.76500000000000001</v>
      </c>
      <c r="Y49" s="9">
        <f>IF(PPG!O287="", "", PPG!O287)</f>
        <v>55.08</v>
      </c>
      <c r="Z49" s="32" t="str">
        <f t="shared" si="0"/>
        <v>0.00</v>
      </c>
      <c r="AA49" s="7" t="str">
        <f t="shared" si="1"/>
        <v>0</v>
      </c>
      <c r="AB49" s="7" t="str">
        <f t="shared" si="2"/>
        <v>0</v>
      </c>
    </row>
    <row r="50" spans="1:28">
      <c r="A50" s="7">
        <f>IF(OUT!C288="", "", OUT!C288)</f>
        <v>722</v>
      </c>
      <c r="B50" s="19">
        <f>IF(OUT!A288="", "", OUT!A288)</f>
        <v>40218</v>
      </c>
      <c r="C50" s="7" t="str">
        <f>IF(OUT!D288="", "", OUT!D288)</f>
        <v>O</v>
      </c>
      <c r="D50" s="27"/>
      <c r="E50" s="7" t="str">
        <f>IF(OUT!E288="", "", OUT!E288)</f>
        <v>72 TRAY</v>
      </c>
      <c r="F50" s="24" t="str">
        <f>IF(OUT!AE288="NEW", "✷", "")</f>
        <v/>
      </c>
      <c r="G50" s="10" t="str">
        <f>IF(OUT!B288="", "", OUT!B288)</f>
        <v>AQUILEGIA WINKY PURPLE AND WHITE</v>
      </c>
      <c r="H50" s="20">
        <f>IF(AND($K$3=1,$K$4="N"),P50,IF(AND($K$3=2,$K$4="N"),R50,IF(AND($K$3=3,$K$4="N"),T50,IF(AND($K$3=4,$K$4="N"),V50,IF(AND($K$3=5,$K$4="N"),X50,IF(AND($K$3=1,$K$4="Y"),#REF!,IF(AND($K$3=2,$K$4="Y"),#REF!,IF(AND($K$3=3,$K$4="Y"),#REF!,IF(AND($K$3=4,$K$4="Y"),#REF!,IF(AND($K$3=5,$K$4="Y"),#REF!,"FALSE"))))))))))</f>
        <v>0.88800000000000001</v>
      </c>
      <c r="I50" s="21">
        <f>IF(AND($K$3=1,$K$4="N"),Q50,IF(AND($K$3=2,$K$4="N"),S50,IF(AND($K$3=3,$K$4="N"),U50,IF(AND($K$3=4,$K$4="N"),W50,IF(AND($K$3=5,$K$4="N"),Y50,IF(AND($K$3=1,$K$4="Y"),#REF!,IF(AND($K$3=2,$K$4="Y"),#REF!,IF(AND($K$3=3,$K$4="Y"),#REF!,IF(AND($K$3=4,$K$4="Y"),#REF!,IF(AND($K$3=5,$K$4="Y"),#REF!,"FALSE"))))))))))</f>
        <v>63.93</v>
      </c>
      <c r="J50" s="33" t="str">
        <f>IF(OUT!F288="", "", OUT!F288)</f>
        <v/>
      </c>
      <c r="K50" s="7">
        <f>IF(OUT!P288="", "", OUT!P288)</f>
        <v>72</v>
      </c>
      <c r="L50" s="7" t="str">
        <f>IF(OUT!AE288="", "", OUT!AE288)</f>
        <v/>
      </c>
      <c r="M50" s="7" t="str">
        <f>IF(OUT!AG288="", "", OUT!AG288)</f>
        <v/>
      </c>
      <c r="N50" s="7" t="str">
        <f>IF(OUT!AQ288="", "", OUT!AQ288)</f>
        <v/>
      </c>
      <c r="O50" s="7" t="str">
        <f>IF(OUT!BM288="", "", OUT!BM288)</f>
        <v>T3</v>
      </c>
      <c r="P50" s="8">
        <f>IF(OUT!N288="", "", OUT!N288)</f>
        <v>0.88800000000000001</v>
      </c>
      <c r="Q50" s="9">
        <f>IF(OUT!O288="", "", OUT!O288)</f>
        <v>63.93</v>
      </c>
      <c r="R50" s="8">
        <f>IF(PPG!H288="", "", PPG!H288)</f>
        <v>0.83499999999999996</v>
      </c>
      <c r="S50" s="9">
        <f>IF(PPG!I288="", "", PPG!I288)</f>
        <v>60.12</v>
      </c>
      <c r="T50" s="8">
        <f>IF(PPG!J288="", "", PPG!J288)</f>
        <v>0.81699999999999995</v>
      </c>
      <c r="U50" s="9">
        <f>IF(PPG!K288="", "", PPG!K288)</f>
        <v>58.82</v>
      </c>
      <c r="V50" s="8">
        <f>IF(PPG!L288="", "", PPG!L288)</f>
        <v>0.78300000000000003</v>
      </c>
      <c r="W50" s="9">
        <f>IF(PPG!M288="", "", PPG!M288)</f>
        <v>56.37</v>
      </c>
      <c r="X50" s="8">
        <f>IF(PPG!N288="", "", PPG!N288)</f>
        <v>0.76500000000000001</v>
      </c>
      <c r="Y50" s="9">
        <f>IF(PPG!O288="", "", PPG!O288)</f>
        <v>55.08</v>
      </c>
      <c r="Z50" s="32" t="str">
        <f t="shared" si="0"/>
        <v>0.00</v>
      </c>
      <c r="AA50" s="7" t="str">
        <f t="shared" si="1"/>
        <v>0</v>
      </c>
      <c r="AB50" s="7" t="str">
        <f t="shared" si="2"/>
        <v>0</v>
      </c>
    </row>
    <row r="51" spans="1:28">
      <c r="A51" s="7">
        <f>IF(OUT!C289="", "", OUT!C289)</f>
        <v>722</v>
      </c>
      <c r="B51" s="19">
        <f>IF(OUT!A289="", "", OUT!A289)</f>
        <v>40220</v>
      </c>
      <c r="C51" s="7" t="str">
        <f>IF(OUT!D289="", "", OUT!D289)</f>
        <v>O</v>
      </c>
      <c r="D51" s="27"/>
      <c r="E51" s="7" t="str">
        <f>IF(OUT!E289="", "", OUT!E289)</f>
        <v>72 TRAY</v>
      </c>
      <c r="F51" s="24" t="str">
        <f>IF(OUT!AE289="NEW", "✷", "")</f>
        <v/>
      </c>
      <c r="G51" s="10" t="str">
        <f>IF(OUT!B289="", "", OUT!B289)</f>
        <v>AQUILEGIA WINKY ROSE</v>
      </c>
      <c r="H51" s="20">
        <f>IF(AND($K$3=1,$K$4="N"),P51,IF(AND($K$3=2,$K$4="N"),R51,IF(AND($K$3=3,$K$4="N"),T51,IF(AND($K$3=4,$K$4="N"),V51,IF(AND($K$3=5,$K$4="N"),X51,IF(AND($K$3=1,$K$4="Y"),#REF!,IF(AND($K$3=2,$K$4="Y"),#REF!,IF(AND($K$3=3,$K$4="Y"),#REF!,IF(AND($K$3=4,$K$4="Y"),#REF!,IF(AND($K$3=5,$K$4="Y"),#REF!,"FALSE"))))))))))</f>
        <v>0.88800000000000001</v>
      </c>
      <c r="I51" s="21">
        <f>IF(AND($K$3=1,$K$4="N"),Q51,IF(AND($K$3=2,$K$4="N"),S51,IF(AND($K$3=3,$K$4="N"),U51,IF(AND($K$3=4,$K$4="N"),W51,IF(AND($K$3=5,$K$4="N"),Y51,IF(AND($K$3=1,$K$4="Y"),#REF!,IF(AND($K$3=2,$K$4="Y"),#REF!,IF(AND($K$3=3,$K$4="Y"),#REF!,IF(AND($K$3=4,$K$4="Y"),#REF!,IF(AND($K$3=5,$K$4="Y"),#REF!,"FALSE"))))))))))</f>
        <v>63.93</v>
      </c>
      <c r="J51" s="33" t="str">
        <f>IF(OUT!F289="", "", OUT!F289)</f>
        <v/>
      </c>
      <c r="K51" s="7">
        <f>IF(OUT!P289="", "", OUT!P289)</f>
        <v>72</v>
      </c>
      <c r="L51" s="7" t="str">
        <f>IF(OUT!AE289="", "", OUT!AE289)</f>
        <v/>
      </c>
      <c r="M51" s="7" t="str">
        <f>IF(OUT!AG289="", "", OUT!AG289)</f>
        <v/>
      </c>
      <c r="N51" s="7" t="str">
        <f>IF(OUT!AQ289="", "", OUT!AQ289)</f>
        <v/>
      </c>
      <c r="O51" s="7" t="str">
        <f>IF(OUT!BM289="", "", OUT!BM289)</f>
        <v>T3</v>
      </c>
      <c r="P51" s="8">
        <f>IF(OUT!N289="", "", OUT!N289)</f>
        <v>0.88800000000000001</v>
      </c>
      <c r="Q51" s="9">
        <f>IF(OUT!O289="", "", OUT!O289)</f>
        <v>63.93</v>
      </c>
      <c r="R51" s="8">
        <f>IF(PPG!H289="", "", PPG!H289)</f>
        <v>0.83499999999999996</v>
      </c>
      <c r="S51" s="9">
        <f>IF(PPG!I289="", "", PPG!I289)</f>
        <v>60.12</v>
      </c>
      <c r="T51" s="8">
        <f>IF(PPG!J289="", "", PPG!J289)</f>
        <v>0.81699999999999995</v>
      </c>
      <c r="U51" s="9">
        <f>IF(PPG!K289="", "", PPG!K289)</f>
        <v>58.82</v>
      </c>
      <c r="V51" s="8">
        <f>IF(PPG!L289="", "", PPG!L289)</f>
        <v>0.78300000000000003</v>
      </c>
      <c r="W51" s="9">
        <f>IF(PPG!M289="", "", PPG!M289)</f>
        <v>56.37</v>
      </c>
      <c r="X51" s="8">
        <f>IF(PPG!N289="", "", PPG!N289)</f>
        <v>0.76500000000000001</v>
      </c>
      <c r="Y51" s="9">
        <f>IF(PPG!O289="", "", PPG!O289)</f>
        <v>55.08</v>
      </c>
      <c r="Z51" s="32" t="str">
        <f t="shared" si="0"/>
        <v>0.00</v>
      </c>
      <c r="AA51" s="7" t="str">
        <f t="shared" si="1"/>
        <v>0</v>
      </c>
      <c r="AB51" s="7" t="str">
        <f t="shared" si="2"/>
        <v>0</v>
      </c>
    </row>
    <row r="52" spans="1:28">
      <c r="A52" s="7">
        <f>IF(OUT!C7="", "", OUT!C7)</f>
        <v>722</v>
      </c>
      <c r="B52" s="19">
        <f>IF(OUT!A7="", "", OUT!A7)</f>
        <v>80479</v>
      </c>
      <c r="C52" s="7" t="str">
        <f>IF(OUT!D7="", "", OUT!D7)</f>
        <v>AG</v>
      </c>
      <c r="D52" s="27"/>
      <c r="E52" s="7" t="str">
        <f>IF(OUT!E7="", "", OUT!E7)</f>
        <v>38 TRAY</v>
      </c>
      <c r="F52" s="24" t="str">
        <f>IF(OUT!AE7="NEW", "✷", "")</f>
        <v/>
      </c>
      <c r="G52" s="10" t="str">
        <f>IF(OUT!B7="", "", OUT!B7)</f>
        <v>ARALIA CORDATA SUN KING (Bright Gold)</v>
      </c>
      <c r="H52" s="20">
        <f>IF(AND($K$3=1,$K$4="N"),P52,IF(AND($K$3=2,$K$4="N"),R52,IF(AND($K$3=3,$K$4="N"),T52,IF(AND($K$3=4,$K$4="N"),V52,IF(AND($K$3=5,$K$4="N"),X52,IF(AND($K$3=1,$K$4="Y"),#REF!,IF(AND($K$3=2,$K$4="Y"),#REF!,IF(AND($K$3=3,$K$4="Y"),#REF!,IF(AND($K$3=4,$K$4="Y"),#REF!,IF(AND($K$3=5,$K$4="Y"),#REF!,"FALSE"))))))))))</f>
        <v>2.347</v>
      </c>
      <c r="I52" s="21">
        <f>IF(AND($K$3=1,$K$4="N"),Q52,IF(AND($K$3=2,$K$4="N"),S52,IF(AND($K$3=3,$K$4="N"),U52,IF(AND($K$3=4,$K$4="N"),W52,IF(AND($K$3=5,$K$4="N"),Y52,IF(AND($K$3=1,$K$4="Y"),#REF!,IF(AND($K$3=2,$K$4="Y"),#REF!,IF(AND($K$3=3,$K$4="Y"),#REF!,IF(AND($K$3=4,$K$4="Y"),#REF!,IF(AND($K$3=5,$K$4="Y"),#REF!,"FALSE"))))))))))</f>
        <v>89.18</v>
      </c>
      <c r="J52" s="33" t="str">
        <f>IF(OUT!F7="", "", OUT!F7)</f>
        <v/>
      </c>
      <c r="K52" s="7">
        <f>IF(OUT!P7="", "", OUT!P7)</f>
        <v>38</v>
      </c>
      <c r="L52" s="7" t="str">
        <f>IF(OUT!AE7="", "", OUT!AE7)</f>
        <v/>
      </c>
      <c r="M52" s="7" t="str">
        <f>IF(OUT!AG7="", "", OUT!AG7)</f>
        <v/>
      </c>
      <c r="N52" s="7" t="str">
        <f>IF(OUT!AQ7="", "", OUT!AQ7)</f>
        <v/>
      </c>
      <c r="O52" s="7" t="str">
        <f>IF(OUT!BM7="", "", OUT!BM7)</f>
        <v>T3</v>
      </c>
      <c r="P52" s="8">
        <f>IF(OUT!N7="", "", OUT!N7)</f>
        <v>2.347</v>
      </c>
      <c r="Q52" s="9">
        <f>IF(OUT!O7="", "", OUT!O7)</f>
        <v>89.18</v>
      </c>
      <c r="R52" s="8">
        <f>IF(PPG!H7="", "", PPG!H7)</f>
        <v>2.2069999999999999</v>
      </c>
      <c r="S52" s="9">
        <f>IF(PPG!I7="", "", PPG!I7)</f>
        <v>83.86</v>
      </c>
      <c r="T52" s="8">
        <f>IF(PPG!J7="", "", PPG!J7)</f>
        <v>2.16</v>
      </c>
      <c r="U52" s="9">
        <f>IF(PPG!K7="", "", PPG!K7)</f>
        <v>82.08</v>
      </c>
      <c r="V52" s="8">
        <f>IF(PPG!L7="", "", PPG!L7)</f>
        <v>2.0699999999999998</v>
      </c>
      <c r="W52" s="9">
        <f>IF(PPG!M7="", "", PPG!M7)</f>
        <v>78.66</v>
      </c>
      <c r="X52" s="8">
        <f>IF(PPG!N7="", "", PPG!N7)</f>
        <v>2.024</v>
      </c>
      <c r="Y52" s="9">
        <f>IF(PPG!O7="", "", PPG!O7)</f>
        <v>76.91</v>
      </c>
      <c r="Z52" s="32" t="str">
        <f t="shared" si="0"/>
        <v>0.00</v>
      </c>
      <c r="AA52" s="7" t="str">
        <f t="shared" si="1"/>
        <v>0</v>
      </c>
      <c r="AB52" s="7" t="str">
        <f t="shared" si="2"/>
        <v>0</v>
      </c>
    </row>
    <row r="53" spans="1:28">
      <c r="A53" s="7">
        <f>IF(OUT!C290="", "", OUT!C290)</f>
        <v>722</v>
      </c>
      <c r="B53" s="19">
        <f>IF(OUT!A290="", "", OUT!A290)</f>
        <v>5573</v>
      </c>
      <c r="C53" s="7" t="str">
        <f>IF(OUT!D290="", "", OUT!D290)</f>
        <v>O</v>
      </c>
      <c r="D53" s="27"/>
      <c r="E53" s="7" t="str">
        <f>IF(OUT!E290="", "", OUT!E290)</f>
        <v>72 TRAY</v>
      </c>
      <c r="F53" s="24" t="str">
        <f>IF(OUT!AE290="NEW", "✷", "")</f>
        <v/>
      </c>
      <c r="G53" s="10" t="str">
        <f>IF(OUT!B290="", "", OUT!B290)</f>
        <v>ARMERIA MARITIMA SPLENDENS (Rose Pink Globe Shaped)</v>
      </c>
      <c r="H53" s="20">
        <f>IF(AND($K$3=1,$K$4="N"),P53,IF(AND($K$3=2,$K$4="N"),R53,IF(AND($K$3=3,$K$4="N"),T53,IF(AND($K$3=4,$K$4="N"),V53,IF(AND($K$3=5,$K$4="N"),X53,IF(AND($K$3=1,$K$4="Y"),#REF!,IF(AND($K$3=2,$K$4="Y"),#REF!,IF(AND($K$3=3,$K$4="Y"),#REF!,IF(AND($K$3=4,$K$4="Y"),#REF!,IF(AND($K$3=5,$K$4="Y"),#REF!,"FALSE"))))))))))</f>
        <v>0.77600000000000002</v>
      </c>
      <c r="I53" s="21">
        <f>IF(AND($K$3=1,$K$4="N"),Q53,IF(AND($K$3=2,$K$4="N"),S53,IF(AND($K$3=3,$K$4="N"),U53,IF(AND($K$3=4,$K$4="N"),W53,IF(AND($K$3=5,$K$4="N"),Y53,IF(AND($K$3=1,$K$4="Y"),#REF!,IF(AND($K$3=2,$K$4="Y"),#REF!,IF(AND($K$3=3,$K$4="Y"),#REF!,IF(AND($K$3=4,$K$4="Y"),#REF!,IF(AND($K$3=5,$K$4="Y"),#REF!,"FALSE"))))))))))</f>
        <v>55.87</v>
      </c>
      <c r="J53" s="33" t="str">
        <f>IF(OUT!F290="", "", OUT!F290)</f>
        <v/>
      </c>
      <c r="K53" s="7">
        <f>IF(OUT!P290="", "", OUT!P290)</f>
        <v>72</v>
      </c>
      <c r="L53" s="7" t="str">
        <f>IF(OUT!AE290="", "", OUT!AE290)</f>
        <v/>
      </c>
      <c r="M53" s="7" t="str">
        <f>IF(OUT!AG290="", "", OUT!AG290)</f>
        <v/>
      </c>
      <c r="N53" s="7" t="str">
        <f>IF(OUT!AQ290="", "", OUT!AQ290)</f>
        <v/>
      </c>
      <c r="O53" s="7" t="str">
        <f>IF(OUT!BM290="", "", OUT!BM290)</f>
        <v>T3</v>
      </c>
      <c r="P53" s="8">
        <f>IF(OUT!N290="", "", OUT!N290)</f>
        <v>0.77600000000000002</v>
      </c>
      <c r="Q53" s="9">
        <f>IF(OUT!O290="", "", OUT!O290)</f>
        <v>55.87</v>
      </c>
      <c r="R53" s="8">
        <f>IF(PPG!H290="", "", PPG!H290)</f>
        <v>0.73</v>
      </c>
      <c r="S53" s="9">
        <f>IF(PPG!I290="", "", PPG!I290)</f>
        <v>52.56</v>
      </c>
      <c r="T53" s="8">
        <f>IF(PPG!J290="", "", PPG!J290)</f>
        <v>0.71299999999999997</v>
      </c>
      <c r="U53" s="9">
        <f>IF(PPG!K290="", "", PPG!K290)</f>
        <v>51.33</v>
      </c>
      <c r="V53" s="8">
        <f>IF(PPG!L290="", "", PPG!L290)</f>
        <v>0.68400000000000005</v>
      </c>
      <c r="W53" s="9">
        <f>IF(PPG!M290="", "", PPG!M290)</f>
        <v>49.24</v>
      </c>
      <c r="X53" s="8">
        <f>IF(PPG!N290="", "", PPG!N290)</f>
        <v>0.66900000000000004</v>
      </c>
      <c r="Y53" s="9">
        <f>IF(PPG!O290="", "", PPG!O290)</f>
        <v>48.16</v>
      </c>
      <c r="Z53" s="32" t="str">
        <f t="shared" si="0"/>
        <v>0.00</v>
      </c>
      <c r="AA53" s="7" t="str">
        <f t="shared" si="1"/>
        <v>0</v>
      </c>
      <c r="AB53" s="7" t="str">
        <f t="shared" si="2"/>
        <v>0</v>
      </c>
    </row>
    <row r="54" spans="1:28">
      <c r="A54" s="7">
        <f>IF(OUT!C291="", "", OUT!C291)</f>
        <v>722</v>
      </c>
      <c r="B54" s="19">
        <f>IF(OUT!A291="", "", OUT!A291)</f>
        <v>30060</v>
      </c>
      <c r="C54" s="7" t="str">
        <f>IF(OUT!D291="", "", OUT!D291)</f>
        <v>O</v>
      </c>
      <c r="D54" s="27"/>
      <c r="E54" s="7" t="str">
        <f>IF(OUT!E291="", "", OUT!E291)</f>
        <v>72 TRAY</v>
      </c>
      <c r="F54" s="24" t="str">
        <f>IF(OUT!AE291="NEW", "✷", "")</f>
        <v/>
      </c>
      <c r="G54" s="10" t="str">
        <f>IF(OUT!B291="", "", OUT!B291)</f>
        <v>ARTEMISIA ARBORESCENS POWIS CASTLE</v>
      </c>
      <c r="H54" s="20">
        <f>IF(AND($K$3=1,$K$4="N"),P54,IF(AND($K$3=2,$K$4="N"),R54,IF(AND($K$3=3,$K$4="N"),T54,IF(AND($K$3=4,$K$4="N"),V54,IF(AND($K$3=5,$K$4="N"),X54,IF(AND($K$3=1,$K$4="Y"),#REF!,IF(AND($K$3=2,$K$4="Y"),#REF!,IF(AND($K$3=3,$K$4="Y"),#REF!,IF(AND($K$3=4,$K$4="Y"),#REF!,IF(AND($K$3=5,$K$4="Y"),#REF!,"FALSE"))))))))))</f>
        <v>0.76600000000000001</v>
      </c>
      <c r="I54" s="21">
        <f>IF(AND($K$3=1,$K$4="N"),Q54,IF(AND($K$3=2,$K$4="N"),S54,IF(AND($K$3=3,$K$4="N"),U54,IF(AND($K$3=4,$K$4="N"),W54,IF(AND($K$3=5,$K$4="N"),Y54,IF(AND($K$3=1,$K$4="Y"),#REF!,IF(AND($K$3=2,$K$4="Y"),#REF!,IF(AND($K$3=3,$K$4="Y"),#REF!,IF(AND($K$3=4,$K$4="Y"),#REF!,IF(AND($K$3=5,$K$4="Y"),#REF!,"FALSE"))))))))))</f>
        <v>55.15</v>
      </c>
      <c r="J54" s="33" t="str">
        <f>IF(OUT!F291="", "", OUT!F291)</f>
        <v/>
      </c>
      <c r="K54" s="7">
        <f>IF(OUT!P291="", "", OUT!P291)</f>
        <v>72</v>
      </c>
      <c r="L54" s="7" t="str">
        <f>IF(OUT!AE291="", "", OUT!AE291)</f>
        <v/>
      </c>
      <c r="M54" s="7" t="str">
        <f>IF(OUT!AG291="", "", OUT!AG291)</f>
        <v/>
      </c>
      <c r="N54" s="7" t="str">
        <f>IF(OUT!AQ291="", "", OUT!AQ291)</f>
        <v/>
      </c>
      <c r="O54" s="7" t="str">
        <f>IF(OUT!BM291="", "", OUT!BM291)</f>
        <v>T3</v>
      </c>
      <c r="P54" s="8">
        <f>IF(OUT!N291="", "", OUT!N291)</f>
        <v>0.76600000000000001</v>
      </c>
      <c r="Q54" s="9">
        <f>IF(OUT!O291="", "", OUT!O291)</f>
        <v>55.15</v>
      </c>
      <c r="R54" s="8">
        <f>IF(PPG!H291="", "", PPG!H291)</f>
        <v>0.72</v>
      </c>
      <c r="S54" s="9">
        <f>IF(PPG!I291="", "", PPG!I291)</f>
        <v>51.84</v>
      </c>
      <c r="T54" s="8">
        <f>IF(PPG!J291="", "", PPG!J291)</f>
        <v>0.70499999999999996</v>
      </c>
      <c r="U54" s="9">
        <f>IF(PPG!K291="", "", PPG!K291)</f>
        <v>50.76</v>
      </c>
      <c r="V54" s="8">
        <f>IF(PPG!L291="", "", PPG!L291)</f>
        <v>0.67500000000000004</v>
      </c>
      <c r="W54" s="9">
        <f>IF(PPG!M291="", "", PPG!M291)</f>
        <v>48.6</v>
      </c>
      <c r="X54" s="8">
        <f>IF(PPG!N291="", "", PPG!N291)</f>
        <v>0.66</v>
      </c>
      <c r="Y54" s="9">
        <f>IF(PPG!O291="", "", PPG!O291)</f>
        <v>47.52</v>
      </c>
      <c r="Z54" s="32" t="str">
        <f t="shared" si="0"/>
        <v>0.00</v>
      </c>
      <c r="AA54" s="7" t="str">
        <f t="shared" si="1"/>
        <v>0</v>
      </c>
      <c r="AB54" s="7" t="str">
        <f t="shared" si="2"/>
        <v>0</v>
      </c>
    </row>
    <row r="55" spans="1:28">
      <c r="A55" s="7">
        <f>IF(OUT!C292="", "", OUT!C292)</f>
        <v>722</v>
      </c>
      <c r="B55" s="19">
        <f>IF(OUT!A292="", "", OUT!A292)</f>
        <v>96676</v>
      </c>
      <c r="C55" s="7" t="str">
        <f>IF(OUT!D292="", "", OUT!D292)</f>
        <v>O</v>
      </c>
      <c r="D55" s="27"/>
      <c r="E55" s="7" t="str">
        <f>IF(OUT!E292="", "", OUT!E292)</f>
        <v>72 TRAY</v>
      </c>
      <c r="F55" s="24" t="str">
        <f>IF(OUT!AE292="NEW", "✷", "")</f>
        <v>✷</v>
      </c>
      <c r="G55" s="10" t="str">
        <f>IF(OUT!B292="", "", OUT!B292)</f>
        <v>ARTEMISIA GARDENGHOST</v>
      </c>
      <c r="H55" s="20">
        <f>IF(AND($K$3=1,$K$4="N"),P55,IF(AND($K$3=2,$K$4="N"),R55,IF(AND($K$3=3,$K$4="N"),T55,IF(AND($K$3=4,$K$4="N"),V55,IF(AND($K$3=5,$K$4="N"),X55,IF(AND($K$3=1,$K$4="Y"),#REF!,IF(AND($K$3=2,$K$4="Y"),#REF!,IF(AND($K$3=3,$K$4="Y"),#REF!,IF(AND($K$3=4,$K$4="Y"),#REF!,IF(AND($K$3=5,$K$4="Y"),#REF!,"FALSE"))))))))))</f>
        <v>1.1919999999999999</v>
      </c>
      <c r="I55" s="21">
        <f>IF(AND($K$3=1,$K$4="N"),Q55,IF(AND($K$3=2,$K$4="N"),S55,IF(AND($K$3=3,$K$4="N"),U55,IF(AND($K$3=4,$K$4="N"),W55,IF(AND($K$3=5,$K$4="N"),Y55,IF(AND($K$3=1,$K$4="Y"),#REF!,IF(AND($K$3=2,$K$4="Y"),#REF!,IF(AND($K$3=3,$K$4="Y"),#REF!,IF(AND($K$3=4,$K$4="Y"),#REF!,IF(AND($K$3=5,$K$4="Y"),#REF!,"FALSE"))))))))))</f>
        <v>85.82</v>
      </c>
      <c r="J55" s="33" t="str">
        <f>IF(OUT!F292="", "", OUT!F292)</f>
        <v/>
      </c>
      <c r="K55" s="7">
        <f>IF(OUT!P292="", "", OUT!P292)</f>
        <v>72</v>
      </c>
      <c r="L55" s="7" t="str">
        <f>IF(OUT!AE292="", "", OUT!AE292)</f>
        <v>NEW</v>
      </c>
      <c r="M55" s="7" t="str">
        <f>IF(OUT!AG292="", "", OUT!AG292)</f>
        <v>PAT</v>
      </c>
      <c r="N55" s="7" t="str">
        <f>IF(OUT!AQ292="", "", OUT!AQ292)</f>
        <v/>
      </c>
      <c r="O55" s="7" t="str">
        <f>IF(OUT!BM292="", "", OUT!BM292)</f>
        <v>T3</v>
      </c>
      <c r="P55" s="8">
        <f>IF(OUT!N292="", "", OUT!N292)</f>
        <v>1.1919999999999999</v>
      </c>
      <c r="Q55" s="9">
        <f>IF(OUT!O292="", "", OUT!O292)</f>
        <v>85.82</v>
      </c>
      <c r="R55" s="8">
        <f>IF(PPG!H292="", "", PPG!H292)</f>
        <v>1.1319999999999999</v>
      </c>
      <c r="S55" s="9">
        <f>IF(PPG!I292="", "", PPG!I292)</f>
        <v>81.5</v>
      </c>
      <c r="T55" s="8">
        <f>IF(PPG!J292="", "", PPG!J292)</f>
        <v>1.111</v>
      </c>
      <c r="U55" s="9">
        <f>IF(PPG!K292="", "", PPG!K292)</f>
        <v>79.989999999999995</v>
      </c>
      <c r="V55" s="8">
        <f>IF(PPG!L292="", "", PPG!L292)</f>
        <v>1.07</v>
      </c>
      <c r="W55" s="9">
        <f>IF(PPG!M292="", "", PPG!M292)</f>
        <v>77.040000000000006</v>
      </c>
      <c r="X55" s="8">
        <f>IF(PPG!N292="", "", PPG!N292)</f>
        <v>1.05</v>
      </c>
      <c r="Y55" s="9">
        <f>IF(PPG!O292="", "", PPG!O292)</f>
        <v>75.599999999999994</v>
      </c>
      <c r="Z55" s="32" t="str">
        <f t="shared" si="0"/>
        <v>0.00</v>
      </c>
      <c r="AA55" s="7" t="str">
        <f t="shared" si="1"/>
        <v>0</v>
      </c>
      <c r="AB55" s="7" t="str">
        <f t="shared" si="2"/>
        <v>0</v>
      </c>
    </row>
    <row r="56" spans="1:28">
      <c r="A56" s="7">
        <f>IF(OUT!C293="", "", OUT!C293)</f>
        <v>722</v>
      </c>
      <c r="B56" s="19">
        <f>IF(OUT!A293="", "", OUT!A293)</f>
        <v>94650</v>
      </c>
      <c r="C56" s="7" t="str">
        <f>IF(OUT!D293="", "", OUT!D293)</f>
        <v>O</v>
      </c>
      <c r="D56" s="27"/>
      <c r="E56" s="7" t="str">
        <f>IF(OUT!E293="", "", OUT!E293)</f>
        <v>72 TRAY</v>
      </c>
      <c r="F56" s="24" t="str">
        <f>IF(OUT!AE293="NEW", "✷", "")</f>
        <v/>
      </c>
      <c r="G56" s="10" t="str">
        <f>IF(OUT!B293="", "", OUT!B293)</f>
        <v>ARTEMISIA GMELINII SUNFERN ARCADIA</v>
      </c>
      <c r="H56" s="20">
        <f>IF(AND($K$3=1,$K$4="N"),P56,IF(AND($K$3=2,$K$4="N"),R56,IF(AND($K$3=3,$K$4="N"),T56,IF(AND($K$3=4,$K$4="N"),V56,IF(AND($K$3=5,$K$4="N"),X56,IF(AND($K$3=1,$K$4="Y"),#REF!,IF(AND($K$3=2,$K$4="Y"),#REF!,IF(AND($K$3=3,$K$4="Y"),#REF!,IF(AND($K$3=4,$K$4="Y"),#REF!,IF(AND($K$3=5,$K$4="Y"),#REF!,"FALSE"))))))))))</f>
        <v>1.1919999999999999</v>
      </c>
      <c r="I56" s="21">
        <f>IF(AND($K$3=1,$K$4="N"),Q56,IF(AND($K$3=2,$K$4="N"),S56,IF(AND($K$3=3,$K$4="N"),U56,IF(AND($K$3=4,$K$4="N"),W56,IF(AND($K$3=5,$K$4="N"),Y56,IF(AND($K$3=1,$K$4="Y"),#REF!,IF(AND($K$3=2,$K$4="Y"),#REF!,IF(AND($K$3=3,$K$4="Y"),#REF!,IF(AND($K$3=4,$K$4="Y"),#REF!,IF(AND($K$3=5,$K$4="Y"),#REF!,"FALSE"))))))))))</f>
        <v>85.82</v>
      </c>
      <c r="J56" s="33" t="str">
        <f>IF(OUT!F293="", "", OUT!F293)</f>
        <v/>
      </c>
      <c r="K56" s="7">
        <f>IF(OUT!P293="", "", OUT!P293)</f>
        <v>72</v>
      </c>
      <c r="L56" s="7" t="str">
        <f>IF(OUT!AE293="", "", OUT!AE293)</f>
        <v/>
      </c>
      <c r="M56" s="7" t="str">
        <f>IF(OUT!AG293="", "", OUT!AG293)</f>
        <v>PAT</v>
      </c>
      <c r="N56" s="7" t="str">
        <f>IF(OUT!AQ293="", "", OUT!AQ293)</f>
        <v/>
      </c>
      <c r="O56" s="7" t="str">
        <f>IF(OUT!BM293="", "", OUT!BM293)</f>
        <v>T3</v>
      </c>
      <c r="P56" s="8">
        <f>IF(OUT!N293="", "", OUT!N293)</f>
        <v>1.1919999999999999</v>
      </c>
      <c r="Q56" s="9">
        <f>IF(OUT!O293="", "", OUT!O293)</f>
        <v>85.82</v>
      </c>
      <c r="R56" s="8">
        <f>IF(PPG!H293="", "", PPG!H293)</f>
        <v>1.1319999999999999</v>
      </c>
      <c r="S56" s="9">
        <f>IF(PPG!I293="", "", PPG!I293)</f>
        <v>81.5</v>
      </c>
      <c r="T56" s="8">
        <f>IF(PPG!J293="", "", PPG!J293)</f>
        <v>1.111</v>
      </c>
      <c r="U56" s="9">
        <f>IF(PPG!K293="", "", PPG!K293)</f>
        <v>79.989999999999995</v>
      </c>
      <c r="V56" s="8">
        <f>IF(PPG!L293="", "", PPG!L293)</f>
        <v>1.07</v>
      </c>
      <c r="W56" s="9">
        <f>IF(PPG!M293="", "", PPG!M293)</f>
        <v>77.040000000000006</v>
      </c>
      <c r="X56" s="8">
        <f>IF(PPG!N293="", "", PPG!N293)</f>
        <v>1.05</v>
      </c>
      <c r="Y56" s="9">
        <f>IF(PPG!O293="", "", PPG!O293)</f>
        <v>75.599999999999994</v>
      </c>
      <c r="Z56" s="32" t="str">
        <f t="shared" si="0"/>
        <v>0.00</v>
      </c>
      <c r="AA56" s="7" t="str">
        <f t="shared" si="1"/>
        <v>0</v>
      </c>
      <c r="AB56" s="7" t="str">
        <f t="shared" si="2"/>
        <v>0</v>
      </c>
    </row>
    <row r="57" spans="1:28">
      <c r="A57" s="7">
        <f>IF(OUT!C294="", "", OUT!C294)</f>
        <v>722</v>
      </c>
      <c r="B57" s="19">
        <f>IF(OUT!A294="", "", OUT!A294)</f>
        <v>94651</v>
      </c>
      <c r="C57" s="7" t="str">
        <f>IF(OUT!D294="", "", OUT!D294)</f>
        <v>O</v>
      </c>
      <c r="D57" s="27"/>
      <c r="E57" s="7" t="str">
        <f>IF(OUT!E294="", "", OUT!E294)</f>
        <v>72 TRAY</v>
      </c>
      <c r="F57" s="24" t="str">
        <f>IF(OUT!AE294="NEW", "✷", "")</f>
        <v/>
      </c>
      <c r="G57" s="10" t="str">
        <f>IF(OUT!B294="", "", OUT!B294)</f>
        <v>ARTEMISIA GMELINII SUNFERN OLYMPIA</v>
      </c>
      <c r="H57" s="20">
        <f>IF(AND($K$3=1,$K$4="N"),P57,IF(AND($K$3=2,$K$4="N"),R57,IF(AND($K$3=3,$K$4="N"),T57,IF(AND($K$3=4,$K$4="N"),V57,IF(AND($K$3=5,$K$4="N"),X57,IF(AND($K$3=1,$K$4="Y"),#REF!,IF(AND($K$3=2,$K$4="Y"),#REF!,IF(AND($K$3=3,$K$4="Y"),#REF!,IF(AND($K$3=4,$K$4="Y"),#REF!,IF(AND($K$3=5,$K$4="Y"),#REF!,"FALSE"))))))))))</f>
        <v>1.1919999999999999</v>
      </c>
      <c r="I57" s="21">
        <f>IF(AND($K$3=1,$K$4="N"),Q57,IF(AND($K$3=2,$K$4="N"),S57,IF(AND($K$3=3,$K$4="N"),U57,IF(AND($K$3=4,$K$4="N"),W57,IF(AND($K$3=5,$K$4="N"),Y57,IF(AND($K$3=1,$K$4="Y"),#REF!,IF(AND($K$3=2,$K$4="Y"),#REF!,IF(AND($K$3=3,$K$4="Y"),#REF!,IF(AND($K$3=4,$K$4="Y"),#REF!,IF(AND($K$3=5,$K$4="Y"),#REF!,"FALSE"))))))))))</f>
        <v>85.82</v>
      </c>
      <c r="J57" s="33" t="str">
        <f>IF(OUT!F294="", "", OUT!F294)</f>
        <v/>
      </c>
      <c r="K57" s="7">
        <f>IF(OUT!P294="", "", OUT!P294)</f>
        <v>72</v>
      </c>
      <c r="L57" s="7" t="str">
        <f>IF(OUT!AE294="", "", OUT!AE294)</f>
        <v/>
      </c>
      <c r="M57" s="7" t="str">
        <f>IF(OUT!AG294="", "", OUT!AG294)</f>
        <v>PAT</v>
      </c>
      <c r="N57" s="7" t="str">
        <f>IF(OUT!AQ294="", "", OUT!AQ294)</f>
        <v/>
      </c>
      <c r="O57" s="7" t="str">
        <f>IF(OUT!BM294="", "", OUT!BM294)</f>
        <v>T3</v>
      </c>
      <c r="P57" s="8">
        <f>IF(OUT!N294="", "", OUT!N294)</f>
        <v>1.1919999999999999</v>
      </c>
      <c r="Q57" s="9">
        <f>IF(OUT!O294="", "", OUT!O294)</f>
        <v>85.82</v>
      </c>
      <c r="R57" s="8">
        <f>IF(PPG!H294="", "", PPG!H294)</f>
        <v>1.1319999999999999</v>
      </c>
      <c r="S57" s="9">
        <f>IF(PPG!I294="", "", PPG!I294)</f>
        <v>81.5</v>
      </c>
      <c r="T57" s="8">
        <f>IF(PPG!J294="", "", PPG!J294)</f>
        <v>1.111</v>
      </c>
      <c r="U57" s="9">
        <f>IF(PPG!K294="", "", PPG!K294)</f>
        <v>79.989999999999995</v>
      </c>
      <c r="V57" s="8">
        <f>IF(PPG!L294="", "", PPG!L294)</f>
        <v>1.07</v>
      </c>
      <c r="W57" s="9">
        <f>IF(PPG!M294="", "", PPG!M294)</f>
        <v>77.040000000000006</v>
      </c>
      <c r="X57" s="8">
        <f>IF(PPG!N294="", "", PPG!N294)</f>
        <v>1.05</v>
      </c>
      <c r="Y57" s="9">
        <f>IF(PPG!O294="", "", PPG!O294)</f>
        <v>75.599999999999994</v>
      </c>
      <c r="Z57" s="32" t="str">
        <f t="shared" si="0"/>
        <v>0.00</v>
      </c>
      <c r="AA57" s="7" t="str">
        <f t="shared" si="1"/>
        <v>0</v>
      </c>
      <c r="AB57" s="7" t="str">
        <f t="shared" si="2"/>
        <v>0</v>
      </c>
    </row>
    <row r="58" spans="1:28">
      <c r="A58" s="7">
        <f>IF(OUT!C295="", "", OUT!C295)</f>
        <v>722</v>
      </c>
      <c r="B58" s="19">
        <f>IF(OUT!A295="", "", OUT!A295)</f>
        <v>30061</v>
      </c>
      <c r="C58" s="7" t="str">
        <f>IF(OUT!D295="", "", OUT!D295)</f>
        <v>O</v>
      </c>
      <c r="D58" s="27"/>
      <c r="E58" s="7" t="str">
        <f>IF(OUT!E295="", "", OUT!E295)</f>
        <v>72 TRAY</v>
      </c>
      <c r="F58" s="24" t="str">
        <f>IF(OUT!AE295="NEW", "✷", "")</f>
        <v/>
      </c>
      <c r="G58" s="10" t="str">
        <f>IF(OUT!B295="", "", OUT!B295)</f>
        <v>ARTEMISIA SCHMIDTIANA NANA SILVER MOUND</v>
      </c>
      <c r="H58" s="20">
        <f>IF(AND($K$3=1,$K$4="N"),P58,IF(AND($K$3=2,$K$4="N"),R58,IF(AND($K$3=3,$K$4="N"),T58,IF(AND($K$3=4,$K$4="N"),V58,IF(AND($K$3=5,$K$4="N"),X58,IF(AND($K$3=1,$K$4="Y"),#REF!,IF(AND($K$3=2,$K$4="Y"),#REF!,IF(AND($K$3=3,$K$4="Y"),#REF!,IF(AND($K$3=4,$K$4="Y"),#REF!,IF(AND($K$3=5,$K$4="Y"),#REF!,"FALSE"))))))))))</f>
        <v>0.76600000000000001</v>
      </c>
      <c r="I58" s="21">
        <f>IF(AND($K$3=1,$K$4="N"),Q58,IF(AND($K$3=2,$K$4="N"),S58,IF(AND($K$3=3,$K$4="N"),U58,IF(AND($K$3=4,$K$4="N"),W58,IF(AND($K$3=5,$K$4="N"),Y58,IF(AND($K$3=1,$K$4="Y"),#REF!,IF(AND($K$3=2,$K$4="Y"),#REF!,IF(AND($K$3=3,$K$4="Y"),#REF!,IF(AND($K$3=4,$K$4="Y"),#REF!,IF(AND($K$3=5,$K$4="Y"),#REF!,"FALSE"))))))))))</f>
        <v>55.15</v>
      </c>
      <c r="J58" s="33" t="str">
        <f>IF(OUT!F295="", "", OUT!F295)</f>
        <v/>
      </c>
      <c r="K58" s="7">
        <f>IF(OUT!P295="", "", OUT!P295)</f>
        <v>72</v>
      </c>
      <c r="L58" s="7" t="str">
        <f>IF(OUT!AE295="", "", OUT!AE295)</f>
        <v/>
      </c>
      <c r="M58" s="7" t="str">
        <f>IF(OUT!AG295="", "", OUT!AG295)</f>
        <v/>
      </c>
      <c r="N58" s="7" t="str">
        <f>IF(OUT!AQ295="", "", OUT!AQ295)</f>
        <v/>
      </c>
      <c r="O58" s="7" t="str">
        <f>IF(OUT!BM295="", "", OUT!BM295)</f>
        <v>T3</v>
      </c>
      <c r="P58" s="8">
        <f>IF(OUT!N295="", "", OUT!N295)</f>
        <v>0.76600000000000001</v>
      </c>
      <c r="Q58" s="9">
        <f>IF(OUT!O295="", "", OUT!O295)</f>
        <v>55.15</v>
      </c>
      <c r="R58" s="8">
        <f>IF(PPG!H295="", "", PPG!H295)</f>
        <v>0.72</v>
      </c>
      <c r="S58" s="9">
        <f>IF(PPG!I295="", "", PPG!I295)</f>
        <v>51.84</v>
      </c>
      <c r="T58" s="8">
        <f>IF(PPG!J295="", "", PPG!J295)</f>
        <v>0.70499999999999996</v>
      </c>
      <c r="U58" s="9">
        <f>IF(PPG!K295="", "", PPG!K295)</f>
        <v>50.76</v>
      </c>
      <c r="V58" s="8">
        <f>IF(PPG!L295="", "", PPG!L295)</f>
        <v>0.67500000000000004</v>
      </c>
      <c r="W58" s="9">
        <f>IF(PPG!M295="", "", PPG!M295)</f>
        <v>48.6</v>
      </c>
      <c r="X58" s="8">
        <f>IF(PPG!N295="", "", PPG!N295)</f>
        <v>0.66</v>
      </c>
      <c r="Y58" s="9">
        <f>IF(PPG!O295="", "", PPG!O295)</f>
        <v>47.52</v>
      </c>
      <c r="Z58" s="32" t="str">
        <f t="shared" si="0"/>
        <v>0.00</v>
      </c>
      <c r="AA58" s="7" t="str">
        <f t="shared" si="1"/>
        <v>0</v>
      </c>
      <c r="AB58" s="7" t="str">
        <f t="shared" si="2"/>
        <v>0</v>
      </c>
    </row>
    <row r="59" spans="1:28">
      <c r="A59" s="7">
        <f>IF(OUT!C296="", "", OUT!C296)</f>
        <v>722</v>
      </c>
      <c r="B59" s="19">
        <f>IF(OUT!A296="", "", OUT!A296)</f>
        <v>30062</v>
      </c>
      <c r="C59" s="7" t="str">
        <f>IF(OUT!D296="", "", OUT!D296)</f>
        <v>O</v>
      </c>
      <c r="D59" s="27"/>
      <c r="E59" s="7" t="str">
        <f>IF(OUT!E296="", "", OUT!E296)</f>
        <v>72 TRAY</v>
      </c>
      <c r="F59" s="24" t="str">
        <f>IF(OUT!AE296="NEW", "✷", "")</f>
        <v/>
      </c>
      <c r="G59" s="10" t="str">
        <f>IF(OUT!B296="", "", OUT!B296)</f>
        <v>ARTEMISIA STELLERIANA SILVER BROCADE</v>
      </c>
      <c r="H59" s="20">
        <f>IF(AND($K$3=1,$K$4="N"),P59,IF(AND($K$3=2,$K$4="N"),R59,IF(AND($K$3=3,$K$4="N"),T59,IF(AND($K$3=4,$K$4="N"),V59,IF(AND($K$3=5,$K$4="N"),X59,IF(AND($K$3=1,$K$4="Y"),#REF!,IF(AND($K$3=2,$K$4="Y"),#REF!,IF(AND($K$3=3,$K$4="Y"),#REF!,IF(AND($K$3=4,$K$4="Y"),#REF!,IF(AND($K$3=5,$K$4="Y"),#REF!,"FALSE"))))))))))</f>
        <v>0.76600000000000001</v>
      </c>
      <c r="I59" s="21">
        <f>IF(AND($K$3=1,$K$4="N"),Q59,IF(AND($K$3=2,$K$4="N"),S59,IF(AND($K$3=3,$K$4="N"),U59,IF(AND($K$3=4,$K$4="N"),W59,IF(AND($K$3=5,$K$4="N"),Y59,IF(AND($K$3=1,$K$4="Y"),#REF!,IF(AND($K$3=2,$K$4="Y"),#REF!,IF(AND($K$3=3,$K$4="Y"),#REF!,IF(AND($K$3=4,$K$4="Y"),#REF!,IF(AND($K$3=5,$K$4="Y"),#REF!,"FALSE"))))))))))</f>
        <v>55.15</v>
      </c>
      <c r="J59" s="33" t="str">
        <f>IF(OUT!F296="", "", OUT!F296)</f>
        <v/>
      </c>
      <c r="K59" s="7">
        <f>IF(OUT!P296="", "", OUT!P296)</f>
        <v>72</v>
      </c>
      <c r="L59" s="7" t="str">
        <f>IF(OUT!AE296="", "", OUT!AE296)</f>
        <v/>
      </c>
      <c r="M59" s="7" t="str">
        <f>IF(OUT!AG296="", "", OUT!AG296)</f>
        <v/>
      </c>
      <c r="N59" s="7" t="str">
        <f>IF(OUT!AQ296="", "", OUT!AQ296)</f>
        <v/>
      </c>
      <c r="O59" s="7" t="str">
        <f>IF(OUT!BM296="", "", OUT!BM296)</f>
        <v>T3</v>
      </c>
      <c r="P59" s="8">
        <f>IF(OUT!N296="", "", OUT!N296)</f>
        <v>0.76600000000000001</v>
      </c>
      <c r="Q59" s="9">
        <f>IF(OUT!O296="", "", OUT!O296)</f>
        <v>55.15</v>
      </c>
      <c r="R59" s="8">
        <f>IF(PPG!H296="", "", PPG!H296)</f>
        <v>0.72</v>
      </c>
      <c r="S59" s="9">
        <f>IF(PPG!I296="", "", PPG!I296)</f>
        <v>51.84</v>
      </c>
      <c r="T59" s="8">
        <f>IF(PPG!J296="", "", PPG!J296)</f>
        <v>0.70499999999999996</v>
      </c>
      <c r="U59" s="9">
        <f>IF(PPG!K296="", "", PPG!K296)</f>
        <v>50.76</v>
      </c>
      <c r="V59" s="8">
        <f>IF(PPG!L296="", "", PPG!L296)</f>
        <v>0.67500000000000004</v>
      </c>
      <c r="W59" s="9">
        <f>IF(PPG!M296="", "", PPG!M296)</f>
        <v>48.6</v>
      </c>
      <c r="X59" s="8">
        <f>IF(PPG!N296="", "", PPG!N296)</f>
        <v>0.66</v>
      </c>
      <c r="Y59" s="9">
        <f>IF(PPG!O296="", "", PPG!O296)</f>
        <v>47.52</v>
      </c>
      <c r="Z59" s="32" t="str">
        <f t="shared" si="0"/>
        <v>0.00</v>
      </c>
      <c r="AA59" s="7" t="str">
        <f t="shared" si="1"/>
        <v>0</v>
      </c>
      <c r="AB59" s="7" t="str">
        <f t="shared" si="2"/>
        <v>0</v>
      </c>
    </row>
    <row r="60" spans="1:28">
      <c r="A60" s="7">
        <f>IF(OUT!C297="", "", OUT!C297)</f>
        <v>722</v>
      </c>
      <c r="B60" s="19">
        <f>IF(OUT!A297="", "", OUT!A297)</f>
        <v>56894</v>
      </c>
      <c r="C60" s="7" t="str">
        <f>IF(OUT!D297="", "", OUT!D297)</f>
        <v>O</v>
      </c>
      <c r="D60" s="27"/>
      <c r="E60" s="7" t="str">
        <f>IF(OUT!E297="", "", OUT!E297)</f>
        <v>72 TRAY</v>
      </c>
      <c r="F60" s="24" t="str">
        <f>IF(OUT!AE297="NEW", "✷", "")</f>
        <v/>
      </c>
      <c r="G60" s="10" t="str">
        <f>IF(OUT!B297="", "", OUT!B297)</f>
        <v>ASCLEPIAS INCARNATA  (SWAMP MILKWEED)</v>
      </c>
      <c r="H60" s="20">
        <f>IF(AND($K$3=1,$K$4="N"),P60,IF(AND($K$3=2,$K$4="N"),R60,IF(AND($K$3=3,$K$4="N"),T60,IF(AND($K$3=4,$K$4="N"),V60,IF(AND($K$3=5,$K$4="N"),X60,IF(AND($K$3=1,$K$4="Y"),#REF!,IF(AND($K$3=2,$K$4="Y"),#REF!,IF(AND($K$3=3,$K$4="Y"),#REF!,IF(AND($K$3=4,$K$4="Y"),#REF!,IF(AND($K$3=5,$K$4="Y"),#REF!,"FALSE"))))))))))</f>
        <v>0.99</v>
      </c>
      <c r="I60" s="21">
        <f>IF(AND($K$3=1,$K$4="N"),Q60,IF(AND($K$3=2,$K$4="N"),S60,IF(AND($K$3=3,$K$4="N"),U60,IF(AND($K$3=4,$K$4="N"),W60,IF(AND($K$3=5,$K$4="N"),Y60,IF(AND($K$3=1,$K$4="Y"),#REF!,IF(AND($K$3=2,$K$4="Y"),#REF!,IF(AND($K$3=3,$K$4="Y"),#REF!,IF(AND($K$3=4,$K$4="Y"),#REF!,IF(AND($K$3=5,$K$4="Y"),#REF!,"FALSE"))))))))))</f>
        <v>71.28</v>
      </c>
      <c r="J60" s="33" t="str">
        <f>IF(OUT!F297="", "", OUT!F297)</f>
        <v/>
      </c>
      <c r="K60" s="7">
        <f>IF(OUT!P297="", "", OUT!P297)</f>
        <v>72</v>
      </c>
      <c r="L60" s="7" t="str">
        <f>IF(OUT!AE297="", "", OUT!AE297)</f>
        <v/>
      </c>
      <c r="M60" s="7" t="str">
        <f>IF(OUT!AG297="", "", OUT!AG297)</f>
        <v/>
      </c>
      <c r="N60" s="7" t="str">
        <f>IF(OUT!AQ297="", "", OUT!AQ297)</f>
        <v>CUT</v>
      </c>
      <c r="O60" s="7" t="str">
        <f>IF(OUT!BM297="", "", OUT!BM297)</f>
        <v>T3</v>
      </c>
      <c r="P60" s="8">
        <f>IF(OUT!N297="", "", OUT!N297)</f>
        <v>0.99</v>
      </c>
      <c r="Q60" s="9">
        <f>IF(OUT!O297="", "", OUT!O297)</f>
        <v>71.28</v>
      </c>
      <c r="R60" s="8">
        <f>IF(PPG!H297="", "", PPG!H297)</f>
        <v>0.93</v>
      </c>
      <c r="S60" s="9">
        <f>IF(PPG!I297="", "", PPG!I297)</f>
        <v>66.959999999999994</v>
      </c>
      <c r="T60" s="8">
        <f>IF(PPG!J297="", "", PPG!J297)</f>
        <v>0.91100000000000003</v>
      </c>
      <c r="U60" s="9">
        <f>IF(PPG!K297="", "", PPG!K297)</f>
        <v>65.59</v>
      </c>
      <c r="V60" s="8">
        <f>IF(PPG!L297="", "", PPG!L297)</f>
        <v>0.873</v>
      </c>
      <c r="W60" s="9">
        <f>IF(PPG!M297="", "", PPG!M297)</f>
        <v>62.85</v>
      </c>
      <c r="X60" s="8">
        <f>IF(PPG!N297="", "", PPG!N297)</f>
        <v>0.85399999999999998</v>
      </c>
      <c r="Y60" s="9">
        <f>IF(PPG!O297="", "", PPG!O297)</f>
        <v>61.48</v>
      </c>
      <c r="Z60" s="32" t="str">
        <f t="shared" si="0"/>
        <v>0.00</v>
      </c>
      <c r="AA60" s="7" t="str">
        <f t="shared" si="1"/>
        <v>0</v>
      </c>
      <c r="AB60" s="7" t="str">
        <f t="shared" si="2"/>
        <v>0</v>
      </c>
    </row>
    <row r="61" spans="1:28">
      <c r="A61" s="7">
        <f>IF(OUT!C298="", "", OUT!C298)</f>
        <v>722</v>
      </c>
      <c r="B61" s="19">
        <f>IF(OUT!A298="", "", OUT!A298)</f>
        <v>5576</v>
      </c>
      <c r="C61" s="7" t="str">
        <f>IF(OUT!D298="", "", OUT!D298)</f>
        <v>O</v>
      </c>
      <c r="D61" s="27"/>
      <c r="E61" s="7" t="str">
        <f>IF(OUT!E298="", "", OUT!E298)</f>
        <v>72 TRAY</v>
      </c>
      <c r="F61" s="24" t="str">
        <f>IF(OUT!AE298="NEW", "✷", "")</f>
        <v/>
      </c>
      <c r="G61" s="10" t="str">
        <f>IF(OUT!B298="", "", OUT!B298)</f>
        <v>ASCLEPIAS TUBEROSA (BUTTERFLY WEED) (Bright Orange)</v>
      </c>
      <c r="H61" s="20">
        <f>IF(AND($K$3=1,$K$4="N"),P61,IF(AND($K$3=2,$K$4="N"),R61,IF(AND($K$3=3,$K$4="N"),T61,IF(AND($K$3=4,$K$4="N"),V61,IF(AND($K$3=5,$K$4="N"),X61,IF(AND($K$3=1,$K$4="Y"),#REF!,IF(AND($K$3=2,$K$4="Y"),#REF!,IF(AND($K$3=3,$K$4="Y"),#REF!,IF(AND($K$3=4,$K$4="Y"),#REF!,IF(AND($K$3=5,$K$4="Y"),#REF!,"FALSE"))))))))))</f>
        <v>0.99</v>
      </c>
      <c r="I61" s="21">
        <f>IF(AND($K$3=1,$K$4="N"),Q61,IF(AND($K$3=2,$K$4="N"),S61,IF(AND($K$3=3,$K$4="N"),U61,IF(AND($K$3=4,$K$4="N"),W61,IF(AND($K$3=5,$K$4="N"),Y61,IF(AND($K$3=1,$K$4="Y"),#REF!,IF(AND($K$3=2,$K$4="Y"),#REF!,IF(AND($K$3=3,$K$4="Y"),#REF!,IF(AND($K$3=4,$K$4="Y"),#REF!,IF(AND($K$3=5,$K$4="Y"),#REF!,"FALSE"))))))))))</f>
        <v>71.28</v>
      </c>
      <c r="J61" s="33" t="str">
        <f>IF(OUT!F298="", "", OUT!F298)</f>
        <v/>
      </c>
      <c r="K61" s="7">
        <f>IF(OUT!P298="", "", OUT!P298)</f>
        <v>72</v>
      </c>
      <c r="L61" s="7" t="str">
        <f>IF(OUT!AE298="", "", OUT!AE298)</f>
        <v/>
      </c>
      <c r="M61" s="7" t="str">
        <f>IF(OUT!AG298="", "", OUT!AG298)</f>
        <v/>
      </c>
      <c r="N61" s="7" t="str">
        <f>IF(OUT!AQ298="", "", OUT!AQ298)</f>
        <v>CUT</v>
      </c>
      <c r="O61" s="7" t="str">
        <f>IF(OUT!BM298="", "", OUT!BM298)</f>
        <v>T3</v>
      </c>
      <c r="P61" s="8">
        <f>IF(OUT!N298="", "", OUT!N298)</f>
        <v>0.99</v>
      </c>
      <c r="Q61" s="9">
        <f>IF(OUT!O298="", "", OUT!O298)</f>
        <v>71.28</v>
      </c>
      <c r="R61" s="8">
        <f>IF(PPG!H298="", "", PPG!H298)</f>
        <v>0.93</v>
      </c>
      <c r="S61" s="9">
        <f>IF(PPG!I298="", "", PPG!I298)</f>
        <v>66.959999999999994</v>
      </c>
      <c r="T61" s="8">
        <f>IF(PPG!J298="", "", PPG!J298)</f>
        <v>0.91100000000000003</v>
      </c>
      <c r="U61" s="9">
        <f>IF(PPG!K298="", "", PPG!K298)</f>
        <v>65.59</v>
      </c>
      <c r="V61" s="8">
        <f>IF(PPG!L298="", "", PPG!L298)</f>
        <v>0.873</v>
      </c>
      <c r="W61" s="9">
        <f>IF(PPG!M298="", "", PPG!M298)</f>
        <v>62.85</v>
      </c>
      <c r="X61" s="8">
        <f>IF(PPG!N298="", "", PPG!N298)</f>
        <v>0.85399999999999998</v>
      </c>
      <c r="Y61" s="9">
        <f>IF(PPG!O298="", "", PPG!O298)</f>
        <v>61.48</v>
      </c>
      <c r="Z61" s="32" t="str">
        <f t="shared" si="0"/>
        <v>0.00</v>
      </c>
      <c r="AA61" s="7" t="str">
        <f t="shared" si="1"/>
        <v>0</v>
      </c>
      <c r="AB61" s="7" t="str">
        <f t="shared" si="2"/>
        <v>0</v>
      </c>
    </row>
    <row r="62" spans="1:28">
      <c r="A62" s="7">
        <f>IF(OUT!C299="", "", OUT!C299)</f>
        <v>722</v>
      </c>
      <c r="B62" s="19">
        <f>IF(OUT!A299="", "", OUT!A299)</f>
        <v>91682</v>
      </c>
      <c r="C62" s="7" t="str">
        <f>IF(OUT!D299="", "", OUT!D299)</f>
        <v>O</v>
      </c>
      <c r="D62" s="27"/>
      <c r="E62" s="7" t="str">
        <f>IF(OUT!E299="", "", OUT!E299)</f>
        <v>72 TRAY</v>
      </c>
      <c r="F62" s="24" t="str">
        <f>IF(OUT!AE299="NEW", "✷", "")</f>
        <v/>
      </c>
      <c r="G62" s="10" t="str">
        <f>IF(OUT!B299="", "", OUT!B299)</f>
        <v>ASTER NOVAE ANGLIAE GRAPE CRUSH (Dark Purple)</v>
      </c>
      <c r="H62" s="20">
        <f>IF(AND($K$3=1,$K$4="N"),P62,IF(AND($K$3=2,$K$4="N"),R62,IF(AND($K$3=3,$K$4="N"),T62,IF(AND($K$3=4,$K$4="N"),V62,IF(AND($K$3=5,$K$4="N"),X62,IF(AND($K$3=1,$K$4="Y"),#REF!,IF(AND($K$3=2,$K$4="Y"),#REF!,IF(AND($K$3=3,$K$4="Y"),#REF!,IF(AND($K$3=4,$K$4="Y"),#REF!,IF(AND($K$3=5,$K$4="Y"),#REF!,"FALSE"))))))))))</f>
        <v>1.08</v>
      </c>
      <c r="I62" s="21">
        <f>IF(AND($K$3=1,$K$4="N"),Q62,IF(AND($K$3=2,$K$4="N"),S62,IF(AND($K$3=3,$K$4="N"),U62,IF(AND($K$3=4,$K$4="N"),W62,IF(AND($K$3=5,$K$4="N"),Y62,IF(AND($K$3=1,$K$4="Y"),#REF!,IF(AND($K$3=2,$K$4="Y"),#REF!,IF(AND($K$3=3,$K$4="Y"),#REF!,IF(AND($K$3=4,$K$4="Y"),#REF!,IF(AND($K$3=5,$K$4="Y"),#REF!,"FALSE"))))))))))</f>
        <v>77.760000000000005</v>
      </c>
      <c r="J62" s="33" t="str">
        <f>IF(OUT!F299="", "", OUT!F299)</f>
        <v/>
      </c>
      <c r="K62" s="7">
        <f>IF(OUT!P299="", "", OUT!P299)</f>
        <v>72</v>
      </c>
      <c r="L62" s="7" t="str">
        <f>IF(OUT!AE299="", "", OUT!AE299)</f>
        <v/>
      </c>
      <c r="M62" s="7" t="str">
        <f>IF(OUT!AG299="", "", OUT!AG299)</f>
        <v>PAT</v>
      </c>
      <c r="N62" s="7" t="str">
        <f>IF(OUT!AQ299="", "", OUT!AQ299)</f>
        <v/>
      </c>
      <c r="O62" s="7" t="str">
        <f>IF(OUT!BM299="", "", OUT!BM299)</f>
        <v>T3</v>
      </c>
      <c r="P62" s="8">
        <f>IF(OUT!N299="", "", OUT!N299)</f>
        <v>1.08</v>
      </c>
      <c r="Q62" s="9">
        <f>IF(OUT!O299="", "", OUT!O299)</f>
        <v>77.760000000000005</v>
      </c>
      <c r="R62" s="8">
        <f>IF(PPG!H299="", "", PPG!H299)</f>
        <v>1.026</v>
      </c>
      <c r="S62" s="9">
        <f>IF(PPG!I299="", "", PPG!I299)</f>
        <v>73.87</v>
      </c>
      <c r="T62" s="8">
        <f>IF(PPG!J299="", "", PPG!J299)</f>
        <v>1.008</v>
      </c>
      <c r="U62" s="9">
        <f>IF(PPG!K299="", "", PPG!K299)</f>
        <v>72.569999999999993</v>
      </c>
      <c r="V62" s="8">
        <f>IF(PPG!L299="", "", PPG!L299)</f>
        <v>0.97</v>
      </c>
      <c r="W62" s="9">
        <f>IF(PPG!M299="", "", PPG!M299)</f>
        <v>69.84</v>
      </c>
      <c r="X62" s="8">
        <f>IF(PPG!N299="", "", PPG!N299)</f>
        <v>0.95299999999999996</v>
      </c>
      <c r="Y62" s="9">
        <f>IF(PPG!O299="", "", PPG!O299)</f>
        <v>68.61</v>
      </c>
      <c r="Z62" s="32" t="str">
        <f t="shared" si="0"/>
        <v>0.00</v>
      </c>
      <c r="AA62" s="7" t="str">
        <f t="shared" si="1"/>
        <v>0</v>
      </c>
      <c r="AB62" s="7" t="str">
        <f t="shared" si="2"/>
        <v>0</v>
      </c>
    </row>
    <row r="63" spans="1:28">
      <c r="A63" s="7">
        <f>IF(OUT!C300="", "", OUT!C300)</f>
        <v>722</v>
      </c>
      <c r="B63" s="19">
        <f>IF(OUT!A300="", "", OUT!A300)</f>
        <v>30089</v>
      </c>
      <c r="C63" s="7" t="str">
        <f>IF(OUT!D300="", "", OUT!D300)</f>
        <v>O</v>
      </c>
      <c r="D63" s="27"/>
      <c r="E63" s="7" t="str">
        <f>IF(OUT!E300="", "", OUT!E300)</f>
        <v>72 TRAY</v>
      </c>
      <c r="F63" s="24" t="str">
        <f>IF(OUT!AE300="NEW", "✷", "")</f>
        <v/>
      </c>
      <c r="G63" s="10" t="str">
        <f>IF(OUT!B300="", "", OUT!B300)</f>
        <v>ASTER NOVAE ANGLIAE PURPLE DOME (Deep Purple)</v>
      </c>
      <c r="H63" s="20">
        <f>IF(AND($K$3=1,$K$4="N"),P63,IF(AND($K$3=2,$K$4="N"),R63,IF(AND($K$3=3,$K$4="N"),T63,IF(AND($K$3=4,$K$4="N"),V63,IF(AND($K$3=5,$K$4="N"),X63,IF(AND($K$3=1,$K$4="Y"),#REF!,IF(AND($K$3=2,$K$4="Y"),#REF!,IF(AND($K$3=3,$K$4="Y"),#REF!,IF(AND($K$3=4,$K$4="Y"),#REF!,IF(AND($K$3=5,$K$4="Y"),#REF!,"FALSE"))))))))))</f>
        <v>0.88800000000000001</v>
      </c>
      <c r="I63" s="21">
        <f>IF(AND($K$3=1,$K$4="N"),Q63,IF(AND($K$3=2,$K$4="N"),S63,IF(AND($K$3=3,$K$4="N"),U63,IF(AND($K$3=4,$K$4="N"),W63,IF(AND($K$3=5,$K$4="N"),Y63,IF(AND($K$3=1,$K$4="Y"),#REF!,IF(AND($K$3=2,$K$4="Y"),#REF!,IF(AND($K$3=3,$K$4="Y"),#REF!,IF(AND($K$3=4,$K$4="Y"),#REF!,IF(AND($K$3=5,$K$4="Y"),#REF!,"FALSE"))))))))))</f>
        <v>63.93</v>
      </c>
      <c r="J63" s="33" t="str">
        <f>IF(OUT!F300="", "", OUT!F300)</f>
        <v/>
      </c>
      <c r="K63" s="7">
        <f>IF(OUT!P300="", "", OUT!P300)</f>
        <v>72</v>
      </c>
      <c r="L63" s="7" t="str">
        <f>IF(OUT!AE300="", "", OUT!AE300)</f>
        <v/>
      </c>
      <c r="M63" s="7" t="str">
        <f>IF(OUT!AG300="", "", OUT!AG300)</f>
        <v/>
      </c>
      <c r="N63" s="7" t="str">
        <f>IF(OUT!AQ300="", "", OUT!AQ300)</f>
        <v/>
      </c>
      <c r="O63" s="7" t="str">
        <f>IF(OUT!BM300="", "", OUT!BM300)</f>
        <v>T3</v>
      </c>
      <c r="P63" s="8">
        <f>IF(OUT!N300="", "", OUT!N300)</f>
        <v>0.88800000000000001</v>
      </c>
      <c r="Q63" s="9">
        <f>IF(OUT!O300="", "", OUT!O300)</f>
        <v>63.93</v>
      </c>
      <c r="R63" s="8">
        <f>IF(PPG!H300="", "", PPG!H300)</f>
        <v>0.83499999999999996</v>
      </c>
      <c r="S63" s="9">
        <f>IF(PPG!I300="", "", PPG!I300)</f>
        <v>60.12</v>
      </c>
      <c r="T63" s="8">
        <f>IF(PPG!J300="", "", PPG!J300)</f>
        <v>0.81699999999999995</v>
      </c>
      <c r="U63" s="9">
        <f>IF(PPG!K300="", "", PPG!K300)</f>
        <v>58.82</v>
      </c>
      <c r="V63" s="8">
        <f>IF(PPG!L300="", "", PPG!L300)</f>
        <v>0.78300000000000003</v>
      </c>
      <c r="W63" s="9">
        <f>IF(PPG!M300="", "", PPG!M300)</f>
        <v>56.37</v>
      </c>
      <c r="X63" s="8">
        <f>IF(PPG!N300="", "", PPG!N300)</f>
        <v>0.76500000000000001</v>
      </c>
      <c r="Y63" s="9">
        <f>IF(PPG!O300="", "", PPG!O300)</f>
        <v>55.08</v>
      </c>
      <c r="Z63" s="32" t="str">
        <f t="shared" si="0"/>
        <v>0.00</v>
      </c>
      <c r="AA63" s="7" t="str">
        <f t="shared" si="1"/>
        <v>0</v>
      </c>
      <c r="AB63" s="7" t="str">
        <f t="shared" si="2"/>
        <v>0</v>
      </c>
    </row>
    <row r="64" spans="1:28">
      <c r="A64" s="7">
        <f>IF(OUT!C8="", "", OUT!C8)</f>
        <v>722</v>
      </c>
      <c r="B64" s="19">
        <f>IF(OUT!A8="", "", OUT!A8)</f>
        <v>56105</v>
      </c>
      <c r="C64" s="7" t="str">
        <f>IF(OUT!D8="", "", OUT!D8)</f>
        <v>AG</v>
      </c>
      <c r="D64" s="27"/>
      <c r="E64" s="7" t="str">
        <f>IF(OUT!E8="", "", OUT!E8)</f>
        <v>38 TRAY</v>
      </c>
      <c r="F64" s="24" t="str">
        <f>IF(OUT!AE8="NEW", "✷", "")</f>
        <v/>
      </c>
      <c r="G64" s="10" t="str">
        <f>IF(OUT!B8="", "", OUT!B8)</f>
        <v>ASTILBE ARENDSII BRIDAL VEIL (White)</v>
      </c>
      <c r="H64" s="20">
        <f>IF(AND($K$3=1,$K$4="N"),P64,IF(AND($K$3=2,$K$4="N"),R64,IF(AND($K$3=3,$K$4="N"),T64,IF(AND($K$3=4,$K$4="N"),V64,IF(AND($K$3=5,$K$4="N"),X64,IF(AND($K$3=1,$K$4="Y"),#REF!,IF(AND($K$3=2,$K$4="Y"),#REF!,IF(AND($K$3=3,$K$4="Y"),#REF!,IF(AND($K$3=4,$K$4="Y"),#REF!,IF(AND($K$3=5,$K$4="Y"),#REF!,"FALSE"))))))))))</f>
        <v>1.5720000000000001</v>
      </c>
      <c r="I64" s="21">
        <f>IF(AND($K$3=1,$K$4="N"),Q64,IF(AND($K$3=2,$K$4="N"),S64,IF(AND($K$3=3,$K$4="N"),U64,IF(AND($K$3=4,$K$4="N"),W64,IF(AND($K$3=5,$K$4="N"),Y64,IF(AND($K$3=1,$K$4="Y"),#REF!,IF(AND($K$3=2,$K$4="Y"),#REF!,IF(AND($K$3=3,$K$4="Y"),#REF!,IF(AND($K$3=4,$K$4="Y"),#REF!,IF(AND($K$3=5,$K$4="Y"),#REF!,"FALSE"))))))))))</f>
        <v>59.73</v>
      </c>
      <c r="J64" s="33" t="str">
        <f>IF(OUT!F8="", "", OUT!F8)</f>
        <v/>
      </c>
      <c r="K64" s="7">
        <f>IF(OUT!P8="", "", OUT!P8)</f>
        <v>38</v>
      </c>
      <c r="L64" s="7" t="str">
        <f>IF(OUT!AE8="", "", OUT!AE8)</f>
        <v/>
      </c>
      <c r="M64" s="7" t="str">
        <f>IF(OUT!AG8="", "", OUT!AG8)</f>
        <v/>
      </c>
      <c r="N64" s="7" t="str">
        <f>IF(OUT!AQ8="", "", OUT!AQ8)</f>
        <v>CUT</v>
      </c>
      <c r="O64" s="7" t="str">
        <f>IF(OUT!BM8="", "", OUT!BM8)</f>
        <v>T3</v>
      </c>
      <c r="P64" s="8">
        <f>IF(OUT!N8="", "", OUT!N8)</f>
        <v>1.5720000000000001</v>
      </c>
      <c r="Q64" s="9">
        <f>IF(OUT!O8="", "", OUT!O8)</f>
        <v>59.73</v>
      </c>
      <c r="R64" s="8">
        <f>IF(PPG!H8="", "", PPG!H8)</f>
        <v>1.4770000000000001</v>
      </c>
      <c r="S64" s="9">
        <f>IF(PPG!I8="", "", PPG!I8)</f>
        <v>56.12</v>
      </c>
      <c r="T64" s="8">
        <f>IF(PPG!J8="", "", PPG!J8)</f>
        <v>1.446</v>
      </c>
      <c r="U64" s="9">
        <f>IF(PPG!K8="", "", PPG!K8)</f>
        <v>54.94</v>
      </c>
      <c r="V64" s="8">
        <f>IF(PPG!L8="", "", PPG!L8)</f>
        <v>1.387</v>
      </c>
      <c r="W64" s="9">
        <f>IF(PPG!M8="", "", PPG!M8)</f>
        <v>52.7</v>
      </c>
      <c r="X64" s="8">
        <f>IF(PPG!N8="", "", PPG!N8)</f>
        <v>1.355</v>
      </c>
      <c r="Y64" s="9">
        <f>IF(PPG!O8="", "", PPG!O8)</f>
        <v>51.49</v>
      </c>
      <c r="Z64" s="32" t="str">
        <f t="shared" si="0"/>
        <v>0.00</v>
      </c>
      <c r="AA64" s="7" t="str">
        <f t="shared" si="1"/>
        <v>0</v>
      </c>
      <c r="AB64" s="7" t="str">
        <f t="shared" si="2"/>
        <v>0</v>
      </c>
    </row>
    <row r="65" spans="1:28">
      <c r="A65" s="7">
        <f>IF(OUT!C9="", "", OUT!C9)</f>
        <v>722</v>
      </c>
      <c r="B65" s="19">
        <f>IF(OUT!A9="", "", OUT!A9)</f>
        <v>30095</v>
      </c>
      <c r="C65" s="7" t="str">
        <f>IF(OUT!D9="", "", OUT!D9)</f>
        <v>AG</v>
      </c>
      <c r="D65" s="27"/>
      <c r="E65" s="7" t="str">
        <f>IF(OUT!E9="", "", OUT!E9)</f>
        <v>38 TRAY</v>
      </c>
      <c r="F65" s="24" t="str">
        <f>IF(OUT!AE9="NEW", "✷", "")</f>
        <v/>
      </c>
      <c r="G65" s="10" t="str">
        <f>IF(OUT!B9="", "", OUT!B9)</f>
        <v>ASTILBE ARENDSII ERIKA (Pink)</v>
      </c>
      <c r="H65" s="20">
        <f>IF(AND($K$3=1,$K$4="N"),P65,IF(AND($K$3=2,$K$4="N"),R65,IF(AND($K$3=3,$K$4="N"),T65,IF(AND($K$3=4,$K$4="N"),V65,IF(AND($K$3=5,$K$4="N"),X65,IF(AND($K$3=1,$K$4="Y"),#REF!,IF(AND($K$3=2,$K$4="Y"),#REF!,IF(AND($K$3=3,$K$4="Y"),#REF!,IF(AND($K$3=4,$K$4="Y"),#REF!,IF(AND($K$3=5,$K$4="Y"),#REF!,"FALSE"))))))))))</f>
        <v>1.5720000000000001</v>
      </c>
      <c r="I65" s="21">
        <f>IF(AND($K$3=1,$K$4="N"),Q65,IF(AND($K$3=2,$K$4="N"),S65,IF(AND($K$3=3,$K$4="N"),U65,IF(AND($K$3=4,$K$4="N"),W65,IF(AND($K$3=5,$K$4="N"),Y65,IF(AND($K$3=1,$K$4="Y"),#REF!,IF(AND($K$3=2,$K$4="Y"),#REF!,IF(AND($K$3=3,$K$4="Y"),#REF!,IF(AND($K$3=4,$K$4="Y"),#REF!,IF(AND($K$3=5,$K$4="Y"),#REF!,"FALSE"))))))))))</f>
        <v>59.73</v>
      </c>
      <c r="J65" s="33" t="str">
        <f>IF(OUT!F9="", "", OUT!F9)</f>
        <v/>
      </c>
      <c r="K65" s="7">
        <f>IF(OUT!P9="", "", OUT!P9)</f>
        <v>38</v>
      </c>
      <c r="L65" s="7" t="str">
        <f>IF(OUT!AE9="", "", OUT!AE9)</f>
        <v/>
      </c>
      <c r="M65" s="7" t="str">
        <f>IF(OUT!AG9="", "", OUT!AG9)</f>
        <v/>
      </c>
      <c r="N65" s="7" t="str">
        <f>IF(OUT!AQ9="", "", OUT!AQ9)</f>
        <v>CUT</v>
      </c>
      <c r="O65" s="7" t="str">
        <f>IF(OUT!BM9="", "", OUT!BM9)</f>
        <v>T3</v>
      </c>
      <c r="P65" s="8">
        <f>IF(OUT!N9="", "", OUT!N9)</f>
        <v>1.5720000000000001</v>
      </c>
      <c r="Q65" s="9">
        <f>IF(OUT!O9="", "", OUT!O9)</f>
        <v>59.73</v>
      </c>
      <c r="R65" s="8">
        <f>IF(PPG!H9="", "", PPG!H9)</f>
        <v>1.4770000000000001</v>
      </c>
      <c r="S65" s="9">
        <f>IF(PPG!I9="", "", PPG!I9)</f>
        <v>56.12</v>
      </c>
      <c r="T65" s="8">
        <f>IF(PPG!J9="", "", PPG!J9)</f>
        <v>1.446</v>
      </c>
      <c r="U65" s="9">
        <f>IF(PPG!K9="", "", PPG!K9)</f>
        <v>54.94</v>
      </c>
      <c r="V65" s="8">
        <f>IF(PPG!L9="", "", PPG!L9)</f>
        <v>1.387</v>
      </c>
      <c r="W65" s="9">
        <f>IF(PPG!M9="", "", PPG!M9)</f>
        <v>52.7</v>
      </c>
      <c r="X65" s="8">
        <f>IF(PPG!N9="", "", PPG!N9)</f>
        <v>1.355</v>
      </c>
      <c r="Y65" s="9">
        <f>IF(PPG!O9="", "", PPG!O9)</f>
        <v>51.49</v>
      </c>
      <c r="Z65" s="32" t="str">
        <f t="shared" si="0"/>
        <v>0.00</v>
      </c>
      <c r="AA65" s="7" t="str">
        <f t="shared" si="1"/>
        <v>0</v>
      </c>
      <c r="AB65" s="7" t="str">
        <f t="shared" si="2"/>
        <v>0</v>
      </c>
    </row>
    <row r="66" spans="1:28">
      <c r="A66" s="7">
        <f>IF(OUT!C10="", "", OUT!C10)</f>
        <v>722</v>
      </c>
      <c r="B66" s="19">
        <f>IF(OUT!A10="", "", OUT!A10)</f>
        <v>30097</v>
      </c>
      <c r="C66" s="7" t="str">
        <f>IF(OUT!D10="", "", OUT!D10)</f>
        <v>AG</v>
      </c>
      <c r="D66" s="27"/>
      <c r="E66" s="7" t="str">
        <f>IF(OUT!E10="", "", OUT!E10)</f>
        <v>38 TRAY</v>
      </c>
      <c r="F66" s="24" t="str">
        <f>IF(OUT!AE10="NEW", "✷", "")</f>
        <v/>
      </c>
      <c r="G66" s="10" t="str">
        <f>IF(OUT!B10="", "", OUT!B10)</f>
        <v>ASTILBE ARENDSII FANAL (Deep Blood Red)</v>
      </c>
      <c r="H66" s="20">
        <f>IF(AND($K$3=1,$K$4="N"),P66,IF(AND($K$3=2,$K$4="N"),R66,IF(AND($K$3=3,$K$4="N"),T66,IF(AND($K$3=4,$K$4="N"),V66,IF(AND($K$3=5,$K$4="N"),X66,IF(AND($K$3=1,$K$4="Y"),#REF!,IF(AND($K$3=2,$K$4="Y"),#REF!,IF(AND($K$3=3,$K$4="Y"),#REF!,IF(AND($K$3=4,$K$4="Y"),#REF!,IF(AND($K$3=5,$K$4="Y"),#REF!,"FALSE"))))))))))</f>
        <v>1.5720000000000001</v>
      </c>
      <c r="I66" s="21">
        <f>IF(AND($K$3=1,$K$4="N"),Q66,IF(AND($K$3=2,$K$4="N"),S66,IF(AND($K$3=3,$K$4="N"),U66,IF(AND($K$3=4,$K$4="N"),W66,IF(AND($K$3=5,$K$4="N"),Y66,IF(AND($K$3=1,$K$4="Y"),#REF!,IF(AND($K$3=2,$K$4="Y"),#REF!,IF(AND($K$3=3,$K$4="Y"),#REF!,IF(AND($K$3=4,$K$4="Y"),#REF!,IF(AND($K$3=5,$K$4="Y"),#REF!,"FALSE"))))))))))</f>
        <v>59.73</v>
      </c>
      <c r="J66" s="33" t="str">
        <f>IF(OUT!F10="", "", OUT!F10)</f>
        <v/>
      </c>
      <c r="K66" s="7">
        <f>IF(OUT!P10="", "", OUT!P10)</f>
        <v>38</v>
      </c>
      <c r="L66" s="7" t="str">
        <f>IF(OUT!AE10="", "", OUT!AE10)</f>
        <v/>
      </c>
      <c r="M66" s="7" t="str">
        <f>IF(OUT!AG10="", "", OUT!AG10)</f>
        <v/>
      </c>
      <c r="N66" s="7" t="str">
        <f>IF(OUT!AQ10="", "", OUT!AQ10)</f>
        <v>CUT</v>
      </c>
      <c r="O66" s="7" t="str">
        <f>IF(OUT!BM10="", "", OUT!BM10)</f>
        <v>T3</v>
      </c>
      <c r="P66" s="8">
        <f>IF(OUT!N10="", "", OUT!N10)</f>
        <v>1.5720000000000001</v>
      </c>
      <c r="Q66" s="9">
        <f>IF(OUT!O10="", "", OUT!O10)</f>
        <v>59.73</v>
      </c>
      <c r="R66" s="8">
        <f>IF(PPG!H10="", "", PPG!H10)</f>
        <v>1.4770000000000001</v>
      </c>
      <c r="S66" s="9">
        <f>IF(PPG!I10="", "", PPG!I10)</f>
        <v>56.12</v>
      </c>
      <c r="T66" s="8">
        <f>IF(PPG!J10="", "", PPG!J10)</f>
        <v>1.446</v>
      </c>
      <c r="U66" s="9">
        <f>IF(PPG!K10="", "", PPG!K10)</f>
        <v>54.94</v>
      </c>
      <c r="V66" s="8">
        <f>IF(PPG!L10="", "", PPG!L10)</f>
        <v>1.387</v>
      </c>
      <c r="W66" s="9">
        <f>IF(PPG!M10="", "", PPG!M10)</f>
        <v>52.7</v>
      </c>
      <c r="X66" s="8">
        <f>IF(PPG!N10="", "", PPG!N10)</f>
        <v>1.355</v>
      </c>
      <c r="Y66" s="9">
        <f>IF(PPG!O10="", "", PPG!O10)</f>
        <v>51.49</v>
      </c>
      <c r="Z66" s="32" t="str">
        <f t="shared" si="0"/>
        <v>0.00</v>
      </c>
      <c r="AA66" s="7" t="str">
        <f t="shared" si="1"/>
        <v>0</v>
      </c>
      <c r="AB66" s="7" t="str">
        <f t="shared" si="2"/>
        <v>0</v>
      </c>
    </row>
    <row r="67" spans="1:28">
      <c r="A67" s="7">
        <f>IF(OUT!C11="", "", OUT!C11)</f>
        <v>722</v>
      </c>
      <c r="B67" s="19">
        <f>IF(OUT!A11="", "", OUT!A11)</f>
        <v>80859</v>
      </c>
      <c r="C67" s="7" t="str">
        <f>IF(OUT!D11="", "", OUT!D11)</f>
        <v>AG</v>
      </c>
      <c r="D67" s="27"/>
      <c r="E67" s="7" t="str">
        <f>IF(OUT!E11="", "", OUT!E11)</f>
        <v>38 TRAY</v>
      </c>
      <c r="F67" s="24" t="str">
        <f>IF(OUT!AE11="NEW", "✷", "")</f>
        <v/>
      </c>
      <c r="G67" s="10" t="str">
        <f>IF(OUT!B11="", "", OUT!B11)</f>
        <v>ASTILBE CHINENSIS LITTLE VISION IN PINK</v>
      </c>
      <c r="H67" s="20">
        <f>IF(AND($K$3=1,$K$4="N"),P67,IF(AND($K$3=2,$K$4="N"),R67,IF(AND($K$3=3,$K$4="N"),T67,IF(AND($K$3=4,$K$4="N"),V67,IF(AND($K$3=5,$K$4="N"),X67,IF(AND($K$3=1,$K$4="Y"),#REF!,IF(AND($K$3=2,$K$4="Y"),#REF!,IF(AND($K$3=3,$K$4="Y"),#REF!,IF(AND($K$3=4,$K$4="Y"),#REF!,IF(AND($K$3=5,$K$4="Y"),#REF!,"FALSE"))))))))))</f>
        <v>2.113</v>
      </c>
      <c r="I67" s="21">
        <f>IF(AND($K$3=1,$K$4="N"),Q67,IF(AND($K$3=2,$K$4="N"),S67,IF(AND($K$3=3,$K$4="N"),U67,IF(AND($K$3=4,$K$4="N"),W67,IF(AND($K$3=5,$K$4="N"),Y67,IF(AND($K$3=1,$K$4="Y"),#REF!,IF(AND($K$3=2,$K$4="Y"),#REF!,IF(AND($K$3=3,$K$4="Y"),#REF!,IF(AND($K$3=4,$K$4="Y"),#REF!,IF(AND($K$3=5,$K$4="Y"),#REF!,"FALSE"))))))))))</f>
        <v>80.290000000000006</v>
      </c>
      <c r="J67" s="33" t="str">
        <f>IF(OUT!F11="", "", OUT!F11)</f>
        <v/>
      </c>
      <c r="K67" s="7">
        <f>IF(OUT!P11="", "", OUT!P11)</f>
        <v>38</v>
      </c>
      <c r="L67" s="7" t="str">
        <f>IF(OUT!AE11="", "", OUT!AE11)</f>
        <v/>
      </c>
      <c r="M67" s="7" t="str">
        <f>IF(OUT!AG11="", "", OUT!AG11)</f>
        <v>PAT</v>
      </c>
      <c r="N67" s="7" t="str">
        <f>IF(OUT!AQ11="", "", OUT!AQ11)</f>
        <v/>
      </c>
      <c r="O67" s="7" t="str">
        <f>IF(OUT!BM11="", "", OUT!BM11)</f>
        <v>T3</v>
      </c>
      <c r="P67" s="8">
        <f>IF(OUT!N11="", "", OUT!N11)</f>
        <v>2.113</v>
      </c>
      <c r="Q67" s="9">
        <f>IF(OUT!O11="", "", OUT!O11)</f>
        <v>80.290000000000006</v>
      </c>
      <c r="R67" s="8">
        <f>IF(PPG!H11="", "", PPG!H11)</f>
        <v>2.0019999999999998</v>
      </c>
      <c r="S67" s="9">
        <f>IF(PPG!I11="", "", PPG!I11)</f>
        <v>76.069999999999993</v>
      </c>
      <c r="T67" s="8">
        <f>IF(PPG!J11="", "", PPG!J11)</f>
        <v>1.9650000000000001</v>
      </c>
      <c r="U67" s="9">
        <f>IF(PPG!K11="", "", PPG!K11)</f>
        <v>74.67</v>
      </c>
      <c r="V67" s="8">
        <f>IF(PPG!L11="", "", PPG!L11)</f>
        <v>1.8879999999999999</v>
      </c>
      <c r="W67" s="9">
        <f>IF(PPG!M11="", "", PPG!M11)</f>
        <v>71.739999999999995</v>
      </c>
      <c r="X67" s="8">
        <f>IF(PPG!N11="", "", PPG!N11)</f>
        <v>1.8520000000000001</v>
      </c>
      <c r="Y67" s="9">
        <f>IF(PPG!O11="", "", PPG!O11)</f>
        <v>70.37</v>
      </c>
      <c r="Z67" s="32" t="str">
        <f t="shared" si="0"/>
        <v>0.00</v>
      </c>
      <c r="AA67" s="7" t="str">
        <f t="shared" si="1"/>
        <v>0</v>
      </c>
      <c r="AB67" s="7" t="str">
        <f t="shared" si="2"/>
        <v>0</v>
      </c>
    </row>
    <row r="68" spans="1:28">
      <c r="A68" s="7">
        <f>IF(OUT!C12="", "", OUT!C12)</f>
        <v>722</v>
      </c>
      <c r="B68" s="19">
        <f>IF(OUT!A12="", "", OUT!A12)</f>
        <v>85054</v>
      </c>
      <c r="C68" s="7" t="str">
        <f>IF(OUT!D12="", "", OUT!D12)</f>
        <v>AG</v>
      </c>
      <c r="D68" s="27"/>
      <c r="E68" s="7" t="str">
        <f>IF(OUT!E12="", "", OUT!E12)</f>
        <v>38 TRAY</v>
      </c>
      <c r="F68" s="24" t="str">
        <f>IF(OUT!AE12="NEW", "✷", "")</f>
        <v/>
      </c>
      <c r="G68" s="10" t="str">
        <f>IF(OUT!B12="", "", OUT!B12)</f>
        <v>ASTILBE CHINENSIS LITTLE VISION IN PURPLE</v>
      </c>
      <c r="H68" s="20">
        <f>IF(AND($K$3=1,$K$4="N"),P68,IF(AND($K$3=2,$K$4="N"),R68,IF(AND($K$3=3,$K$4="N"),T68,IF(AND($K$3=4,$K$4="N"),V68,IF(AND($K$3=5,$K$4="N"),X68,IF(AND($K$3=1,$K$4="Y"),#REF!,IF(AND($K$3=2,$K$4="Y"),#REF!,IF(AND($K$3=3,$K$4="Y"),#REF!,IF(AND($K$3=4,$K$4="Y"),#REF!,IF(AND($K$3=5,$K$4="Y"),#REF!,"FALSE"))))))))))</f>
        <v>2.113</v>
      </c>
      <c r="I68" s="21">
        <f>IF(AND($K$3=1,$K$4="N"),Q68,IF(AND($K$3=2,$K$4="N"),S68,IF(AND($K$3=3,$K$4="N"),U68,IF(AND($K$3=4,$K$4="N"),W68,IF(AND($K$3=5,$K$4="N"),Y68,IF(AND($K$3=1,$K$4="Y"),#REF!,IF(AND($K$3=2,$K$4="Y"),#REF!,IF(AND($K$3=3,$K$4="Y"),#REF!,IF(AND($K$3=4,$K$4="Y"),#REF!,IF(AND($K$3=5,$K$4="Y"),#REF!,"FALSE"))))))))))</f>
        <v>80.290000000000006</v>
      </c>
      <c r="J68" s="33" t="str">
        <f>IF(OUT!F12="", "", OUT!F12)</f>
        <v/>
      </c>
      <c r="K68" s="7">
        <f>IF(OUT!P12="", "", OUT!P12)</f>
        <v>38</v>
      </c>
      <c r="L68" s="7" t="str">
        <f>IF(OUT!AE12="", "", OUT!AE12)</f>
        <v/>
      </c>
      <c r="M68" s="7" t="str">
        <f>IF(OUT!AG12="", "", OUT!AG12)</f>
        <v>PAT</v>
      </c>
      <c r="N68" s="7" t="str">
        <f>IF(OUT!AQ12="", "", OUT!AQ12)</f>
        <v/>
      </c>
      <c r="O68" s="7" t="str">
        <f>IF(OUT!BM12="", "", OUT!BM12)</f>
        <v>T3</v>
      </c>
      <c r="P68" s="8">
        <f>IF(OUT!N12="", "", OUT!N12)</f>
        <v>2.113</v>
      </c>
      <c r="Q68" s="9">
        <f>IF(OUT!O12="", "", OUT!O12)</f>
        <v>80.290000000000006</v>
      </c>
      <c r="R68" s="8">
        <f>IF(PPG!H12="", "", PPG!H12)</f>
        <v>2.0019999999999998</v>
      </c>
      <c r="S68" s="9">
        <f>IF(PPG!I12="", "", PPG!I12)</f>
        <v>76.069999999999993</v>
      </c>
      <c r="T68" s="8">
        <f>IF(PPG!J12="", "", PPG!J12)</f>
        <v>1.9650000000000001</v>
      </c>
      <c r="U68" s="9">
        <f>IF(PPG!K12="", "", PPG!K12)</f>
        <v>74.67</v>
      </c>
      <c r="V68" s="8">
        <f>IF(PPG!L12="", "", PPG!L12)</f>
        <v>1.8879999999999999</v>
      </c>
      <c r="W68" s="9">
        <f>IF(PPG!M12="", "", PPG!M12)</f>
        <v>71.739999999999995</v>
      </c>
      <c r="X68" s="8">
        <f>IF(PPG!N12="", "", PPG!N12)</f>
        <v>1.8520000000000001</v>
      </c>
      <c r="Y68" s="9">
        <f>IF(PPG!O12="", "", PPG!O12)</f>
        <v>70.37</v>
      </c>
      <c r="Z68" s="32" t="str">
        <f t="shared" si="0"/>
        <v>0.00</v>
      </c>
      <c r="AA68" s="7" t="str">
        <f t="shared" si="1"/>
        <v>0</v>
      </c>
      <c r="AB68" s="7" t="str">
        <f t="shared" si="2"/>
        <v>0</v>
      </c>
    </row>
    <row r="69" spans="1:28">
      <c r="A69" s="7">
        <f>IF(OUT!C13="", "", OUT!C13)</f>
        <v>722</v>
      </c>
      <c r="B69" s="19">
        <f>IF(OUT!A13="", "", OUT!A13)</f>
        <v>32747</v>
      </c>
      <c r="C69" s="7" t="str">
        <f>IF(OUT!D13="", "", OUT!D13)</f>
        <v>AG</v>
      </c>
      <c r="D69" s="27"/>
      <c r="E69" s="7" t="str">
        <f>IF(OUT!E13="", "", OUT!E13)</f>
        <v>38 TRAY</v>
      </c>
      <c r="F69" s="24" t="str">
        <f>IF(OUT!AE13="NEW", "✷", "")</f>
        <v/>
      </c>
      <c r="G69" s="10" t="str">
        <f>IF(OUT!B13="", "", OUT!B13)</f>
        <v>ASTILBE CHINENSIS PUMILA (Dwarf Lavender/Pink)</v>
      </c>
      <c r="H69" s="20">
        <f>IF(AND($K$3=1,$K$4="N"),P69,IF(AND($K$3=2,$K$4="N"),R69,IF(AND($K$3=3,$K$4="N"),T69,IF(AND($K$3=4,$K$4="N"),V69,IF(AND($K$3=5,$K$4="N"),X69,IF(AND($K$3=1,$K$4="Y"),#REF!,IF(AND($K$3=2,$K$4="Y"),#REF!,IF(AND($K$3=3,$K$4="Y"),#REF!,IF(AND($K$3=4,$K$4="Y"),#REF!,IF(AND($K$3=5,$K$4="Y"),#REF!,"FALSE"))))))))))</f>
        <v>1.5720000000000001</v>
      </c>
      <c r="I69" s="21">
        <f>IF(AND($K$3=1,$K$4="N"),Q69,IF(AND($K$3=2,$K$4="N"),S69,IF(AND($K$3=3,$K$4="N"),U69,IF(AND($K$3=4,$K$4="N"),W69,IF(AND($K$3=5,$K$4="N"),Y69,IF(AND($K$3=1,$K$4="Y"),#REF!,IF(AND($K$3=2,$K$4="Y"),#REF!,IF(AND($K$3=3,$K$4="Y"),#REF!,IF(AND($K$3=4,$K$4="Y"),#REF!,IF(AND($K$3=5,$K$4="Y"),#REF!,"FALSE"))))))))))</f>
        <v>59.73</v>
      </c>
      <c r="J69" s="33" t="str">
        <f>IF(OUT!F13="", "", OUT!F13)</f>
        <v/>
      </c>
      <c r="K69" s="7">
        <f>IF(OUT!P13="", "", OUT!P13)</f>
        <v>38</v>
      </c>
      <c r="L69" s="7" t="str">
        <f>IF(OUT!AE13="", "", OUT!AE13)</f>
        <v/>
      </c>
      <c r="M69" s="7" t="str">
        <f>IF(OUT!AG13="", "", OUT!AG13)</f>
        <v/>
      </c>
      <c r="N69" s="7" t="str">
        <f>IF(OUT!AQ13="", "", OUT!AQ13)</f>
        <v/>
      </c>
      <c r="O69" s="7" t="str">
        <f>IF(OUT!BM13="", "", OUT!BM13)</f>
        <v>T3</v>
      </c>
      <c r="P69" s="8">
        <f>IF(OUT!N13="", "", OUT!N13)</f>
        <v>1.5720000000000001</v>
      </c>
      <c r="Q69" s="9">
        <f>IF(OUT!O13="", "", OUT!O13)</f>
        <v>59.73</v>
      </c>
      <c r="R69" s="8">
        <f>IF(PPG!H13="", "", PPG!H13)</f>
        <v>1.4770000000000001</v>
      </c>
      <c r="S69" s="9">
        <f>IF(PPG!I13="", "", PPG!I13)</f>
        <v>56.12</v>
      </c>
      <c r="T69" s="8">
        <f>IF(PPG!J13="", "", PPG!J13)</f>
        <v>1.446</v>
      </c>
      <c r="U69" s="9">
        <f>IF(PPG!K13="", "", PPG!K13)</f>
        <v>54.94</v>
      </c>
      <c r="V69" s="8">
        <f>IF(PPG!L13="", "", PPG!L13)</f>
        <v>1.387</v>
      </c>
      <c r="W69" s="9">
        <f>IF(PPG!M13="", "", PPG!M13)</f>
        <v>52.7</v>
      </c>
      <c r="X69" s="8">
        <f>IF(PPG!N13="", "", PPG!N13)</f>
        <v>1.355</v>
      </c>
      <c r="Y69" s="9">
        <f>IF(PPG!O13="", "", PPG!O13)</f>
        <v>51.49</v>
      </c>
      <c r="Z69" s="32" t="str">
        <f t="shared" si="0"/>
        <v>0.00</v>
      </c>
      <c r="AA69" s="7" t="str">
        <f t="shared" si="1"/>
        <v>0</v>
      </c>
      <c r="AB69" s="7" t="str">
        <f t="shared" si="2"/>
        <v>0</v>
      </c>
    </row>
    <row r="70" spans="1:28">
      <c r="A70" s="7">
        <f>IF(OUT!C14="", "", OUT!C14)</f>
        <v>722</v>
      </c>
      <c r="B70" s="19">
        <f>IF(OUT!A14="", "", OUT!A14)</f>
        <v>54256</v>
      </c>
      <c r="C70" s="7" t="str">
        <f>IF(OUT!D14="", "", OUT!D14)</f>
        <v>AG</v>
      </c>
      <c r="D70" s="27"/>
      <c r="E70" s="7" t="str">
        <f>IF(OUT!E14="", "", OUT!E14)</f>
        <v>38 TRAY</v>
      </c>
      <c r="F70" s="24" t="str">
        <f>IF(OUT!AE14="NEW", "✷", "")</f>
        <v/>
      </c>
      <c r="G70" s="10" t="str">
        <f>IF(OUT!B14="", "", OUT!B14)</f>
        <v>ASTILBE CHINENSIS VISION (Raspberry)</v>
      </c>
      <c r="H70" s="20">
        <f>IF(AND($K$3=1,$K$4="N"),P70,IF(AND($K$3=2,$K$4="N"),R70,IF(AND($K$3=3,$K$4="N"),T70,IF(AND($K$3=4,$K$4="N"),V70,IF(AND($K$3=5,$K$4="N"),X70,IF(AND($K$3=1,$K$4="Y"),#REF!,IF(AND($K$3=2,$K$4="Y"),#REF!,IF(AND($K$3=3,$K$4="Y"),#REF!,IF(AND($K$3=4,$K$4="Y"),#REF!,IF(AND($K$3=5,$K$4="Y"),#REF!,"FALSE"))))))))))</f>
        <v>1.8169999999999999</v>
      </c>
      <c r="I70" s="21">
        <f>IF(AND($K$3=1,$K$4="N"),Q70,IF(AND($K$3=2,$K$4="N"),S70,IF(AND($K$3=3,$K$4="N"),U70,IF(AND($K$3=4,$K$4="N"),W70,IF(AND($K$3=5,$K$4="N"),Y70,IF(AND($K$3=1,$K$4="Y"),#REF!,IF(AND($K$3=2,$K$4="Y"),#REF!,IF(AND($K$3=3,$K$4="Y"),#REF!,IF(AND($K$3=4,$K$4="Y"),#REF!,IF(AND($K$3=5,$K$4="Y"),#REF!,"FALSE"))))))))))</f>
        <v>69.040000000000006</v>
      </c>
      <c r="J70" s="33" t="str">
        <f>IF(OUT!F14="", "", OUT!F14)</f>
        <v/>
      </c>
      <c r="K70" s="7">
        <f>IF(OUT!P14="", "", OUT!P14)</f>
        <v>38</v>
      </c>
      <c r="L70" s="7" t="str">
        <f>IF(OUT!AE14="", "", OUT!AE14)</f>
        <v/>
      </c>
      <c r="M70" s="7" t="str">
        <f>IF(OUT!AG14="", "", OUT!AG14)</f>
        <v/>
      </c>
      <c r="N70" s="7" t="str">
        <f>IF(OUT!AQ14="", "", OUT!AQ14)</f>
        <v/>
      </c>
      <c r="O70" s="7" t="str">
        <f>IF(OUT!BM14="", "", OUT!BM14)</f>
        <v>T3</v>
      </c>
      <c r="P70" s="8">
        <f>IF(OUT!N14="", "", OUT!N14)</f>
        <v>1.8169999999999999</v>
      </c>
      <c r="Q70" s="9">
        <f>IF(OUT!O14="", "", OUT!O14)</f>
        <v>69.040000000000006</v>
      </c>
      <c r="R70" s="8">
        <f>IF(PPG!H14="", "", PPG!H14)</f>
        <v>1.708</v>
      </c>
      <c r="S70" s="9">
        <f>IF(PPG!I14="", "", PPG!I14)</f>
        <v>64.900000000000006</v>
      </c>
      <c r="T70" s="8">
        <f>IF(PPG!J14="", "", PPG!J14)</f>
        <v>1.671</v>
      </c>
      <c r="U70" s="9">
        <f>IF(PPG!K14="", "", PPG!K14)</f>
        <v>63.49</v>
      </c>
      <c r="V70" s="8">
        <f>IF(PPG!L14="", "", PPG!L14)</f>
        <v>1.603</v>
      </c>
      <c r="W70" s="9">
        <f>IF(PPG!M14="", "", PPG!M14)</f>
        <v>60.91</v>
      </c>
      <c r="X70" s="8">
        <f>IF(PPG!N14="", "", PPG!N14)</f>
        <v>1.5669999999999999</v>
      </c>
      <c r="Y70" s="9">
        <f>IF(PPG!O14="", "", PPG!O14)</f>
        <v>59.54</v>
      </c>
      <c r="Z70" s="32" t="str">
        <f t="shared" si="0"/>
        <v>0.00</v>
      </c>
      <c r="AA70" s="7" t="str">
        <f t="shared" si="1"/>
        <v>0</v>
      </c>
      <c r="AB70" s="7" t="str">
        <f t="shared" si="2"/>
        <v>0</v>
      </c>
    </row>
    <row r="71" spans="1:28">
      <c r="A71" s="7">
        <f>IF(OUT!C15="", "", OUT!C15)</f>
        <v>722</v>
      </c>
      <c r="B71" s="19">
        <f>IF(OUT!A15="", "", OUT!A15)</f>
        <v>64857</v>
      </c>
      <c r="C71" s="7" t="str">
        <f>IF(OUT!D15="", "", OUT!D15)</f>
        <v>AG</v>
      </c>
      <c r="D71" s="27"/>
      <c r="E71" s="7" t="str">
        <f>IF(OUT!E15="", "", OUT!E15)</f>
        <v>38 TRAY</v>
      </c>
      <c r="F71" s="24" t="str">
        <f>IF(OUT!AE15="NEW", "✷", "")</f>
        <v/>
      </c>
      <c r="G71" s="10" t="str">
        <f>IF(OUT!B15="", "", OUT!B15)</f>
        <v>ASTILBE CHINENSIS VISION IN PINK</v>
      </c>
      <c r="H71" s="20">
        <f>IF(AND($K$3=1,$K$4="N"),P71,IF(AND($K$3=2,$K$4="N"),R71,IF(AND($K$3=3,$K$4="N"),T71,IF(AND($K$3=4,$K$4="N"),V71,IF(AND($K$3=5,$K$4="N"),X71,IF(AND($K$3=1,$K$4="Y"),#REF!,IF(AND($K$3=2,$K$4="Y"),#REF!,IF(AND($K$3=3,$K$4="Y"),#REF!,IF(AND($K$3=4,$K$4="Y"),#REF!,IF(AND($K$3=5,$K$4="Y"),#REF!,"FALSE"))))))))))</f>
        <v>1.8580000000000001</v>
      </c>
      <c r="I71" s="21">
        <f>IF(AND($K$3=1,$K$4="N"),Q71,IF(AND($K$3=2,$K$4="N"),S71,IF(AND($K$3=3,$K$4="N"),U71,IF(AND($K$3=4,$K$4="N"),W71,IF(AND($K$3=5,$K$4="N"),Y71,IF(AND($K$3=1,$K$4="Y"),#REF!,IF(AND($K$3=2,$K$4="Y"),#REF!,IF(AND($K$3=3,$K$4="Y"),#REF!,IF(AND($K$3=4,$K$4="Y"),#REF!,IF(AND($K$3=5,$K$4="Y"),#REF!,"FALSE"))))))))))</f>
        <v>70.599999999999994</v>
      </c>
      <c r="J71" s="33" t="str">
        <f>IF(OUT!F15="", "", OUT!F15)</f>
        <v/>
      </c>
      <c r="K71" s="7">
        <f>IF(OUT!P15="", "", OUT!P15)</f>
        <v>38</v>
      </c>
      <c r="L71" s="7" t="str">
        <f>IF(OUT!AE15="", "", OUT!AE15)</f>
        <v/>
      </c>
      <c r="M71" s="7" t="str">
        <f>IF(OUT!AG15="", "", OUT!AG15)</f>
        <v/>
      </c>
      <c r="N71" s="7" t="str">
        <f>IF(OUT!AQ15="", "", OUT!AQ15)</f>
        <v/>
      </c>
      <c r="O71" s="7" t="str">
        <f>IF(OUT!BM15="", "", OUT!BM15)</f>
        <v>T3</v>
      </c>
      <c r="P71" s="8">
        <f>IF(OUT!N15="", "", OUT!N15)</f>
        <v>1.8580000000000001</v>
      </c>
      <c r="Q71" s="9">
        <f>IF(OUT!O15="", "", OUT!O15)</f>
        <v>70.599999999999994</v>
      </c>
      <c r="R71" s="8">
        <f>IF(PPG!H15="", "", PPG!H15)</f>
        <v>1.7470000000000001</v>
      </c>
      <c r="S71" s="9">
        <f>IF(PPG!I15="", "", PPG!I15)</f>
        <v>66.38</v>
      </c>
      <c r="T71" s="8">
        <f>IF(PPG!J15="", "", PPG!J15)</f>
        <v>1.71</v>
      </c>
      <c r="U71" s="9">
        <f>IF(PPG!K15="", "", PPG!K15)</f>
        <v>64.98</v>
      </c>
      <c r="V71" s="8">
        <f>IF(PPG!L15="", "", PPG!L15)</f>
        <v>1.6379999999999999</v>
      </c>
      <c r="W71" s="9">
        <f>IF(PPG!M15="", "", PPG!M15)</f>
        <v>62.24</v>
      </c>
      <c r="X71" s="8">
        <f>IF(PPG!N15="", "", PPG!N15)</f>
        <v>1.6020000000000001</v>
      </c>
      <c r="Y71" s="9">
        <f>IF(PPG!O15="", "", PPG!O15)</f>
        <v>60.87</v>
      </c>
      <c r="Z71" s="32" t="str">
        <f t="shared" ref="Z71:Z134" si="3">IF(D71&lt;&gt;"",D71*I71, "0.00")</f>
        <v>0.00</v>
      </c>
      <c r="AA71" s="7" t="str">
        <f t="shared" ref="AA71:AA134" si="4">IF(D71&lt;&gt;"",D71, "0")</f>
        <v>0</v>
      </c>
      <c r="AB71" s="7" t="str">
        <f t="shared" ref="AB71:AB134" si="5">IF(D71&lt;&gt;"",D71*K71, "0")</f>
        <v>0</v>
      </c>
    </row>
    <row r="72" spans="1:28">
      <c r="A72" s="7">
        <f>IF(OUT!C16="", "", OUT!C16)</f>
        <v>722</v>
      </c>
      <c r="B72" s="19">
        <f>IF(OUT!A16="", "", OUT!A16)</f>
        <v>76614</v>
      </c>
      <c r="C72" s="7" t="str">
        <f>IF(OUT!D16="", "", OUT!D16)</f>
        <v>AG</v>
      </c>
      <c r="D72" s="27"/>
      <c r="E72" s="7" t="str">
        <f>IF(OUT!E16="", "", OUT!E16)</f>
        <v>38 TRAY</v>
      </c>
      <c r="F72" s="24" t="str">
        <f>IF(OUT!AE16="NEW", "✷", "")</f>
        <v/>
      </c>
      <c r="G72" s="10" t="str">
        <f>IF(OUT!B16="", "", OUT!B16)</f>
        <v>ASTILBE CHINENSIS VISION IN WHITE</v>
      </c>
      <c r="H72" s="20">
        <f>IF(AND($K$3=1,$K$4="N"),P72,IF(AND($K$3=2,$K$4="N"),R72,IF(AND($K$3=3,$K$4="N"),T72,IF(AND($K$3=4,$K$4="N"),V72,IF(AND($K$3=5,$K$4="N"),X72,IF(AND($K$3=1,$K$4="Y"),#REF!,IF(AND($K$3=2,$K$4="Y"),#REF!,IF(AND($K$3=3,$K$4="Y"),#REF!,IF(AND($K$3=4,$K$4="Y"),#REF!,IF(AND($K$3=5,$K$4="Y"),#REF!,"FALSE"))))))))))</f>
        <v>2.113</v>
      </c>
      <c r="I72" s="21">
        <f>IF(AND($K$3=1,$K$4="N"),Q72,IF(AND($K$3=2,$K$4="N"),S72,IF(AND($K$3=3,$K$4="N"),U72,IF(AND($K$3=4,$K$4="N"),W72,IF(AND($K$3=5,$K$4="N"),Y72,IF(AND($K$3=1,$K$4="Y"),#REF!,IF(AND($K$3=2,$K$4="Y"),#REF!,IF(AND($K$3=3,$K$4="Y"),#REF!,IF(AND($K$3=4,$K$4="Y"),#REF!,IF(AND($K$3=5,$K$4="Y"),#REF!,"FALSE"))))))))))</f>
        <v>80.290000000000006</v>
      </c>
      <c r="J72" s="33" t="str">
        <f>IF(OUT!F16="", "", OUT!F16)</f>
        <v/>
      </c>
      <c r="K72" s="7">
        <f>IF(OUT!P16="", "", OUT!P16)</f>
        <v>38</v>
      </c>
      <c r="L72" s="7" t="str">
        <f>IF(OUT!AE16="", "", OUT!AE16)</f>
        <v/>
      </c>
      <c r="M72" s="7" t="str">
        <f>IF(OUT!AG16="", "", OUT!AG16)</f>
        <v>PAT</v>
      </c>
      <c r="N72" s="7" t="str">
        <f>IF(OUT!AQ16="", "", OUT!AQ16)</f>
        <v/>
      </c>
      <c r="O72" s="7" t="str">
        <f>IF(OUT!BM16="", "", OUT!BM16)</f>
        <v>T3</v>
      </c>
      <c r="P72" s="8">
        <f>IF(OUT!N16="", "", OUT!N16)</f>
        <v>2.113</v>
      </c>
      <c r="Q72" s="9">
        <f>IF(OUT!O16="", "", OUT!O16)</f>
        <v>80.290000000000006</v>
      </c>
      <c r="R72" s="8">
        <f>IF(PPG!H16="", "", PPG!H16)</f>
        <v>2.0019999999999998</v>
      </c>
      <c r="S72" s="9">
        <f>IF(PPG!I16="", "", PPG!I16)</f>
        <v>76.069999999999993</v>
      </c>
      <c r="T72" s="8">
        <f>IF(PPG!J16="", "", PPG!J16)</f>
        <v>1.9650000000000001</v>
      </c>
      <c r="U72" s="9">
        <f>IF(PPG!K16="", "", PPG!K16)</f>
        <v>74.67</v>
      </c>
      <c r="V72" s="8">
        <f>IF(PPG!L16="", "", PPG!L16)</f>
        <v>1.8879999999999999</v>
      </c>
      <c r="W72" s="9">
        <f>IF(PPG!M16="", "", PPG!M16)</f>
        <v>71.739999999999995</v>
      </c>
      <c r="X72" s="8">
        <f>IF(PPG!N16="", "", PPG!N16)</f>
        <v>1.8520000000000001</v>
      </c>
      <c r="Y72" s="9">
        <f>IF(PPG!O16="", "", PPG!O16)</f>
        <v>70.37</v>
      </c>
      <c r="Z72" s="32" t="str">
        <f t="shared" si="3"/>
        <v>0.00</v>
      </c>
      <c r="AA72" s="7" t="str">
        <f t="shared" si="4"/>
        <v>0</v>
      </c>
      <c r="AB72" s="7" t="str">
        <f t="shared" si="5"/>
        <v>0</v>
      </c>
    </row>
    <row r="73" spans="1:28">
      <c r="A73" s="7">
        <f>IF(OUT!C17="", "", OUT!C17)</f>
        <v>722</v>
      </c>
      <c r="B73" s="19">
        <f>IF(OUT!A17="", "", OUT!A17)</f>
        <v>75761</v>
      </c>
      <c r="C73" s="7" t="str">
        <f>IF(OUT!D17="", "", OUT!D17)</f>
        <v>AG</v>
      </c>
      <c r="D73" s="27"/>
      <c r="E73" s="7" t="str">
        <f>IF(OUT!E17="", "", OUT!E17)</f>
        <v>38 TRAY</v>
      </c>
      <c r="F73" s="24" t="str">
        <f>IF(OUT!AE17="NEW", "✷", "")</f>
        <v/>
      </c>
      <c r="G73" s="10" t="str">
        <f>IF(OUT!B17="", "", OUT!B17)</f>
        <v>ASTILBE JAPONICA DELFT LACE (Salmon Pink)</v>
      </c>
      <c r="H73" s="20">
        <f>IF(AND($K$3=1,$K$4="N"),P73,IF(AND($K$3=2,$K$4="N"),R73,IF(AND($K$3=3,$K$4="N"),T73,IF(AND($K$3=4,$K$4="N"),V73,IF(AND($K$3=5,$K$4="N"),X73,IF(AND($K$3=1,$K$4="Y"),#REF!,IF(AND($K$3=2,$K$4="Y"),#REF!,IF(AND($K$3=3,$K$4="Y"),#REF!,IF(AND($K$3=4,$K$4="Y"),#REF!,IF(AND($K$3=5,$K$4="Y"),#REF!,"FALSE"))))))))))</f>
        <v>2.1760000000000002</v>
      </c>
      <c r="I73" s="21">
        <f>IF(AND($K$3=1,$K$4="N"),Q73,IF(AND($K$3=2,$K$4="N"),S73,IF(AND($K$3=3,$K$4="N"),U73,IF(AND($K$3=4,$K$4="N"),W73,IF(AND($K$3=5,$K$4="N"),Y73,IF(AND($K$3=1,$K$4="Y"),#REF!,IF(AND($K$3=2,$K$4="Y"),#REF!,IF(AND($K$3=3,$K$4="Y"),#REF!,IF(AND($K$3=4,$K$4="Y"),#REF!,IF(AND($K$3=5,$K$4="Y"),#REF!,"FALSE"))))))))))</f>
        <v>82.68</v>
      </c>
      <c r="J73" s="33" t="str">
        <f>IF(OUT!F17="", "", OUT!F17)</f>
        <v/>
      </c>
      <c r="K73" s="7">
        <f>IF(OUT!P17="", "", OUT!P17)</f>
        <v>38</v>
      </c>
      <c r="L73" s="7" t="str">
        <f>IF(OUT!AE17="", "", OUT!AE17)</f>
        <v/>
      </c>
      <c r="M73" s="7" t="str">
        <f>IF(OUT!AG17="", "", OUT!AG17)</f>
        <v>PAT</v>
      </c>
      <c r="N73" s="7" t="str">
        <f>IF(OUT!AQ17="", "", OUT!AQ17)</f>
        <v/>
      </c>
      <c r="O73" s="7" t="str">
        <f>IF(OUT!BM17="", "", OUT!BM17)</f>
        <v>T3</v>
      </c>
      <c r="P73" s="8">
        <f>IF(OUT!N17="", "", OUT!N17)</f>
        <v>2.1760000000000002</v>
      </c>
      <c r="Q73" s="9">
        <f>IF(OUT!O17="", "", OUT!O17)</f>
        <v>82.68</v>
      </c>
      <c r="R73" s="8">
        <f>IF(PPG!H17="", "", PPG!H17)</f>
        <v>2.0659999999999998</v>
      </c>
      <c r="S73" s="9">
        <f>IF(PPG!I17="", "", PPG!I17)</f>
        <v>78.5</v>
      </c>
      <c r="T73" s="8">
        <f>IF(PPG!J17="", "", PPG!J17)</f>
        <v>2.0289999999999999</v>
      </c>
      <c r="U73" s="9">
        <f>IF(PPG!K17="", "", PPG!K17)</f>
        <v>77.099999999999994</v>
      </c>
      <c r="V73" s="8">
        <f>IF(PPG!L17="", "", PPG!L17)</f>
        <v>1.95</v>
      </c>
      <c r="W73" s="9">
        <f>IF(PPG!M17="", "", PPG!M17)</f>
        <v>74.099999999999994</v>
      </c>
      <c r="X73" s="8">
        <f>IF(PPG!N17="", "", PPG!N17)</f>
        <v>1.9139999999999999</v>
      </c>
      <c r="Y73" s="9">
        <f>IF(PPG!O17="", "", PPG!O17)</f>
        <v>72.73</v>
      </c>
      <c r="Z73" s="32" t="str">
        <f t="shared" si="3"/>
        <v>0.00</v>
      </c>
      <c r="AA73" s="7" t="str">
        <f t="shared" si="4"/>
        <v>0</v>
      </c>
      <c r="AB73" s="7" t="str">
        <f t="shared" si="5"/>
        <v>0</v>
      </c>
    </row>
    <row r="74" spans="1:28">
      <c r="A74" s="7">
        <f>IF(OUT!C18="", "", OUT!C18)</f>
        <v>722</v>
      </c>
      <c r="B74" s="19">
        <f>IF(OUT!A18="", "", OUT!A18)</f>
        <v>56110</v>
      </c>
      <c r="C74" s="7" t="str">
        <f>IF(OUT!D18="", "", OUT!D18)</f>
        <v>AG</v>
      </c>
      <c r="D74" s="27"/>
      <c r="E74" s="7" t="str">
        <f>IF(OUT!E18="", "", OUT!E18)</f>
        <v>38 TRAY</v>
      </c>
      <c r="F74" s="24" t="str">
        <f>IF(OUT!AE18="NEW", "✷", "")</f>
        <v/>
      </c>
      <c r="G74" s="10" t="str">
        <f>IF(OUT!B18="", "", OUT!B18)</f>
        <v>ASTILBE JAPONICA MONTGOMERY (Dark Red)</v>
      </c>
      <c r="H74" s="20">
        <f>IF(AND($K$3=1,$K$4="N"),P74,IF(AND($K$3=2,$K$4="N"),R74,IF(AND($K$3=3,$K$4="N"),T74,IF(AND($K$3=4,$K$4="N"),V74,IF(AND($K$3=5,$K$4="N"),X74,IF(AND($K$3=1,$K$4="Y"),#REF!,IF(AND($K$3=2,$K$4="Y"),#REF!,IF(AND($K$3=3,$K$4="Y"),#REF!,IF(AND($K$3=4,$K$4="Y"),#REF!,IF(AND($K$3=5,$K$4="Y"),#REF!,"FALSE"))))))))))</f>
        <v>1.5720000000000001</v>
      </c>
      <c r="I74" s="21">
        <f>IF(AND($K$3=1,$K$4="N"),Q74,IF(AND($K$3=2,$K$4="N"),S74,IF(AND($K$3=3,$K$4="N"),U74,IF(AND($K$3=4,$K$4="N"),W74,IF(AND($K$3=5,$K$4="N"),Y74,IF(AND($K$3=1,$K$4="Y"),#REF!,IF(AND($K$3=2,$K$4="Y"),#REF!,IF(AND($K$3=3,$K$4="Y"),#REF!,IF(AND($K$3=4,$K$4="Y"),#REF!,IF(AND($K$3=5,$K$4="Y"),#REF!,"FALSE"))))))))))</f>
        <v>59.73</v>
      </c>
      <c r="J74" s="33" t="str">
        <f>IF(OUT!F18="", "", OUT!F18)</f>
        <v/>
      </c>
      <c r="K74" s="7">
        <f>IF(OUT!P18="", "", OUT!P18)</f>
        <v>38</v>
      </c>
      <c r="L74" s="7" t="str">
        <f>IF(OUT!AE18="", "", OUT!AE18)</f>
        <v/>
      </c>
      <c r="M74" s="7" t="str">
        <f>IF(OUT!AG18="", "", OUT!AG18)</f>
        <v/>
      </c>
      <c r="N74" s="7" t="str">
        <f>IF(OUT!AQ18="", "", OUT!AQ18)</f>
        <v>CUT</v>
      </c>
      <c r="O74" s="7" t="str">
        <f>IF(OUT!BM18="", "", OUT!BM18)</f>
        <v>T3</v>
      </c>
      <c r="P74" s="8">
        <f>IF(OUT!N18="", "", OUT!N18)</f>
        <v>1.5720000000000001</v>
      </c>
      <c r="Q74" s="9">
        <f>IF(OUT!O18="", "", OUT!O18)</f>
        <v>59.73</v>
      </c>
      <c r="R74" s="8">
        <f>IF(PPG!H18="", "", PPG!H18)</f>
        <v>1.4770000000000001</v>
      </c>
      <c r="S74" s="9">
        <f>IF(PPG!I18="", "", PPG!I18)</f>
        <v>56.12</v>
      </c>
      <c r="T74" s="8">
        <f>IF(PPG!J18="", "", PPG!J18)</f>
        <v>1.446</v>
      </c>
      <c r="U74" s="9">
        <f>IF(PPG!K18="", "", PPG!K18)</f>
        <v>54.94</v>
      </c>
      <c r="V74" s="8">
        <f>IF(PPG!L18="", "", PPG!L18)</f>
        <v>1.387</v>
      </c>
      <c r="W74" s="9">
        <f>IF(PPG!M18="", "", PPG!M18)</f>
        <v>52.7</v>
      </c>
      <c r="X74" s="8">
        <f>IF(PPG!N18="", "", PPG!N18)</f>
        <v>1.355</v>
      </c>
      <c r="Y74" s="9">
        <f>IF(PPG!O18="", "", PPG!O18)</f>
        <v>51.49</v>
      </c>
      <c r="Z74" s="32" t="str">
        <f t="shared" si="3"/>
        <v>0.00</v>
      </c>
      <c r="AA74" s="7" t="str">
        <f t="shared" si="4"/>
        <v>0</v>
      </c>
      <c r="AB74" s="7" t="str">
        <f t="shared" si="5"/>
        <v>0</v>
      </c>
    </row>
    <row r="75" spans="1:28">
      <c r="A75" s="7">
        <f>IF(OUT!C19="", "", OUT!C19)</f>
        <v>722</v>
      </c>
      <c r="B75" s="19">
        <f>IF(OUT!A19="", "", OUT!A19)</f>
        <v>30100</v>
      </c>
      <c r="C75" s="7" t="str">
        <f>IF(OUT!D19="", "", OUT!D19)</f>
        <v>AG</v>
      </c>
      <c r="D75" s="27"/>
      <c r="E75" s="7" t="str">
        <f>IF(OUT!E19="", "", OUT!E19)</f>
        <v>38 TRAY</v>
      </c>
      <c r="F75" s="24" t="str">
        <f>IF(OUT!AE19="NEW", "✷", "")</f>
        <v/>
      </c>
      <c r="G75" s="10" t="str">
        <f>IF(OUT!B19="", "", OUT!B19)</f>
        <v>ASTILBE SIMPLICIFOLIA SPRITE (Shell Pink)</v>
      </c>
      <c r="H75" s="20">
        <f>IF(AND($K$3=1,$K$4="N"),P75,IF(AND($K$3=2,$K$4="N"),R75,IF(AND($K$3=3,$K$4="N"),T75,IF(AND($K$3=4,$K$4="N"),V75,IF(AND($K$3=5,$K$4="N"),X75,IF(AND($K$3=1,$K$4="Y"),#REF!,IF(AND($K$3=2,$K$4="Y"),#REF!,IF(AND($K$3=3,$K$4="Y"),#REF!,IF(AND($K$3=4,$K$4="Y"),#REF!,IF(AND($K$3=5,$K$4="Y"),#REF!,"FALSE"))))))))))</f>
        <v>1.5720000000000001</v>
      </c>
      <c r="I75" s="21">
        <f>IF(AND($K$3=1,$K$4="N"),Q75,IF(AND($K$3=2,$K$4="N"),S75,IF(AND($K$3=3,$K$4="N"),U75,IF(AND($K$3=4,$K$4="N"),W75,IF(AND($K$3=5,$K$4="N"),Y75,IF(AND($K$3=1,$K$4="Y"),#REF!,IF(AND($K$3=2,$K$4="Y"),#REF!,IF(AND($K$3=3,$K$4="Y"),#REF!,IF(AND($K$3=4,$K$4="Y"),#REF!,IF(AND($K$3=5,$K$4="Y"),#REF!,"FALSE"))))))))))</f>
        <v>59.73</v>
      </c>
      <c r="J75" s="33" t="str">
        <f>IF(OUT!F19="", "", OUT!F19)</f>
        <v/>
      </c>
      <c r="K75" s="7">
        <f>IF(OUT!P19="", "", OUT!P19)</f>
        <v>38</v>
      </c>
      <c r="L75" s="7" t="str">
        <f>IF(OUT!AE19="", "", OUT!AE19)</f>
        <v/>
      </c>
      <c r="M75" s="7" t="str">
        <f>IF(OUT!AG19="", "", OUT!AG19)</f>
        <v/>
      </c>
      <c r="N75" s="7" t="str">
        <f>IF(OUT!AQ19="", "", OUT!AQ19)</f>
        <v/>
      </c>
      <c r="O75" s="7" t="str">
        <f>IF(OUT!BM19="", "", OUT!BM19)</f>
        <v>T3</v>
      </c>
      <c r="P75" s="8">
        <f>IF(OUT!N19="", "", OUT!N19)</f>
        <v>1.5720000000000001</v>
      </c>
      <c r="Q75" s="9">
        <f>IF(OUT!O19="", "", OUT!O19)</f>
        <v>59.73</v>
      </c>
      <c r="R75" s="8">
        <f>IF(PPG!H19="", "", PPG!H19)</f>
        <v>1.4770000000000001</v>
      </c>
      <c r="S75" s="9">
        <f>IF(PPG!I19="", "", PPG!I19)</f>
        <v>56.12</v>
      </c>
      <c r="T75" s="8">
        <f>IF(PPG!J19="", "", PPG!J19)</f>
        <v>1.446</v>
      </c>
      <c r="U75" s="9">
        <f>IF(PPG!K19="", "", PPG!K19)</f>
        <v>54.94</v>
      </c>
      <c r="V75" s="8">
        <f>IF(PPG!L19="", "", PPG!L19)</f>
        <v>1.387</v>
      </c>
      <c r="W75" s="9">
        <f>IF(PPG!M19="", "", PPG!M19)</f>
        <v>52.7</v>
      </c>
      <c r="X75" s="8">
        <f>IF(PPG!N19="", "", PPG!N19)</f>
        <v>1.355</v>
      </c>
      <c r="Y75" s="9">
        <f>IF(PPG!O19="", "", PPG!O19)</f>
        <v>51.49</v>
      </c>
      <c r="Z75" s="32" t="str">
        <f t="shared" si="3"/>
        <v>0.00</v>
      </c>
      <c r="AA75" s="7" t="str">
        <f t="shared" si="4"/>
        <v>0</v>
      </c>
      <c r="AB75" s="7" t="str">
        <f t="shared" si="5"/>
        <v>0</v>
      </c>
    </row>
    <row r="76" spans="1:28">
      <c r="A76" s="7">
        <f>IF(OUT!C301="", "", OUT!C301)</f>
        <v>722</v>
      </c>
      <c r="B76" s="19">
        <f>IF(OUT!A301="", "", OUT!A301)</f>
        <v>5611</v>
      </c>
      <c r="C76" s="7" t="str">
        <f>IF(OUT!D301="", "", OUT!D301)</f>
        <v>O</v>
      </c>
      <c r="D76" s="27"/>
      <c r="E76" s="7" t="str">
        <f>IF(OUT!E301="", "", OUT!E301)</f>
        <v>72 TRAY</v>
      </c>
      <c r="F76" s="24" t="str">
        <f>IF(OUT!AE301="NEW", "✷", "")</f>
        <v/>
      </c>
      <c r="G76" s="10" t="str">
        <f>IF(OUT!B301="", "", OUT!B301)</f>
        <v>BAPTISIA AUSTRALIS (Lilac Blue)</v>
      </c>
      <c r="H76" s="20">
        <f>IF(AND($K$3=1,$K$4="N"),P76,IF(AND($K$3=2,$K$4="N"),R76,IF(AND($K$3=3,$K$4="N"),T76,IF(AND($K$3=4,$K$4="N"),V76,IF(AND($K$3=5,$K$4="N"),X76,IF(AND($K$3=1,$K$4="Y"),#REF!,IF(AND($K$3=2,$K$4="Y"),#REF!,IF(AND($K$3=3,$K$4="Y"),#REF!,IF(AND($K$3=4,$K$4="Y"),#REF!,IF(AND($K$3=5,$K$4="Y"),#REF!,"FALSE"))))))))))</f>
        <v>0.96</v>
      </c>
      <c r="I76" s="21">
        <f>IF(AND($K$3=1,$K$4="N"),Q76,IF(AND($K$3=2,$K$4="N"),S76,IF(AND($K$3=3,$K$4="N"),U76,IF(AND($K$3=4,$K$4="N"),W76,IF(AND($K$3=5,$K$4="N"),Y76,IF(AND($K$3=1,$K$4="Y"),#REF!,IF(AND($K$3=2,$K$4="Y"),#REF!,IF(AND($K$3=3,$K$4="Y"),#REF!,IF(AND($K$3=4,$K$4="Y"),#REF!,IF(AND($K$3=5,$K$4="Y"),#REF!,"FALSE"))))))))))</f>
        <v>69.12</v>
      </c>
      <c r="J76" s="33" t="str">
        <f>IF(OUT!F301="", "", OUT!F301)</f>
        <v/>
      </c>
      <c r="K76" s="7">
        <f>IF(OUT!P301="", "", OUT!P301)</f>
        <v>72</v>
      </c>
      <c r="L76" s="7" t="str">
        <f>IF(OUT!AE301="", "", OUT!AE301)</f>
        <v/>
      </c>
      <c r="M76" s="7" t="str">
        <f>IF(OUT!AG301="", "", OUT!AG301)</f>
        <v/>
      </c>
      <c r="N76" s="7" t="str">
        <f>IF(OUT!AQ301="", "", OUT!AQ301)</f>
        <v>CUT</v>
      </c>
      <c r="O76" s="7" t="str">
        <f>IF(OUT!BM301="", "", OUT!BM301)</f>
        <v>T3</v>
      </c>
      <c r="P76" s="8">
        <f>IF(OUT!N301="", "", OUT!N301)</f>
        <v>0.96</v>
      </c>
      <c r="Q76" s="9">
        <f>IF(OUT!O301="", "", OUT!O301)</f>
        <v>69.12</v>
      </c>
      <c r="R76" s="8">
        <f>IF(PPG!H301="", "", PPG!H301)</f>
        <v>0.90200000000000002</v>
      </c>
      <c r="S76" s="9">
        <f>IF(PPG!I301="", "", PPG!I301)</f>
        <v>64.94</v>
      </c>
      <c r="T76" s="8">
        <f>IF(PPG!J301="", "", PPG!J301)</f>
        <v>0.88300000000000001</v>
      </c>
      <c r="U76" s="9">
        <f>IF(PPG!K301="", "", PPG!K301)</f>
        <v>63.57</v>
      </c>
      <c r="V76" s="8">
        <f>IF(PPG!L301="", "", PPG!L301)</f>
        <v>0.84699999999999998</v>
      </c>
      <c r="W76" s="9">
        <f>IF(PPG!M301="", "", PPG!M301)</f>
        <v>60.98</v>
      </c>
      <c r="X76" s="8">
        <f>IF(PPG!N301="", "", PPG!N301)</f>
        <v>0.82799999999999996</v>
      </c>
      <c r="Y76" s="9">
        <f>IF(PPG!O301="", "", PPG!O301)</f>
        <v>59.61</v>
      </c>
      <c r="Z76" s="32" t="str">
        <f t="shared" si="3"/>
        <v>0.00</v>
      </c>
      <c r="AA76" s="7" t="str">
        <f t="shared" si="4"/>
        <v>0</v>
      </c>
      <c r="AB76" s="7" t="str">
        <f t="shared" si="5"/>
        <v>0</v>
      </c>
    </row>
    <row r="77" spans="1:28">
      <c r="A77" s="7">
        <f>IF(OUT!C302="", "", OUT!C302)</f>
        <v>722</v>
      </c>
      <c r="B77" s="19">
        <f>IF(OUT!A302="", "", OUT!A302)</f>
        <v>96675</v>
      </c>
      <c r="C77" s="7" t="str">
        <f>IF(OUT!D302="", "", OUT!D302)</f>
        <v>O</v>
      </c>
      <c r="D77" s="27"/>
      <c r="E77" s="7" t="str">
        <f>IF(OUT!E302="", "", OUT!E302)</f>
        <v>72 TRAY</v>
      </c>
      <c r="F77" s="24" t="str">
        <f>IF(OUT!AE302="NEW", "✷", "")</f>
        <v>✷</v>
      </c>
      <c r="G77" s="10" t="str">
        <f>IF(OUT!B302="", "", OUT!B302)</f>
        <v>BEGONIA T REX DANCING PEACOCK</v>
      </c>
      <c r="H77" s="20">
        <f>IF(AND($K$3=1,$K$4="N"),P77,IF(AND($K$3=2,$K$4="N"),R77,IF(AND($K$3=3,$K$4="N"),T77,IF(AND($K$3=4,$K$4="N"),V77,IF(AND($K$3=5,$K$4="N"),X77,IF(AND($K$3=1,$K$4="Y"),#REF!,IF(AND($K$3=2,$K$4="Y"),#REF!,IF(AND($K$3=3,$K$4="Y"),#REF!,IF(AND($K$3=4,$K$4="Y"),#REF!,IF(AND($K$3=5,$K$4="Y"),#REF!,"FALSE"))))))))))</f>
        <v>1.827</v>
      </c>
      <c r="I77" s="21">
        <f>IF(AND($K$3=1,$K$4="N"),Q77,IF(AND($K$3=2,$K$4="N"),S77,IF(AND($K$3=3,$K$4="N"),U77,IF(AND($K$3=4,$K$4="N"),W77,IF(AND($K$3=5,$K$4="N"),Y77,IF(AND($K$3=1,$K$4="Y"),#REF!,IF(AND($K$3=2,$K$4="Y"),#REF!,IF(AND($K$3=3,$K$4="Y"),#REF!,IF(AND($K$3=4,$K$4="Y"),#REF!,IF(AND($K$3=5,$K$4="Y"),#REF!,"FALSE"))))))))))</f>
        <v>131.54</v>
      </c>
      <c r="J77" s="33" t="str">
        <f>IF(OUT!F302="", "", OUT!F302)</f>
        <v/>
      </c>
      <c r="K77" s="7">
        <f>IF(OUT!P302="", "", OUT!P302)</f>
        <v>72</v>
      </c>
      <c r="L77" s="7" t="str">
        <f>IF(OUT!AE302="", "", OUT!AE302)</f>
        <v>NEW</v>
      </c>
      <c r="M77" s="7" t="str">
        <f>IF(OUT!AG302="", "", OUT!AG302)</f>
        <v>PAT</v>
      </c>
      <c r="N77" s="7" t="str">
        <f>IF(OUT!AQ302="", "", OUT!AQ302)</f>
        <v/>
      </c>
      <c r="O77" s="7" t="str">
        <f>IF(OUT!BM302="", "", OUT!BM302)</f>
        <v>T3</v>
      </c>
      <c r="P77" s="8">
        <f>IF(OUT!N302="", "", OUT!N302)</f>
        <v>1.827</v>
      </c>
      <c r="Q77" s="9">
        <f>IF(OUT!O302="", "", OUT!O302)</f>
        <v>131.54</v>
      </c>
      <c r="R77" s="8">
        <f>IF(PPG!H302="", "", PPG!H302)</f>
        <v>1.726</v>
      </c>
      <c r="S77" s="9">
        <f>IF(PPG!I302="", "", PPG!I302)</f>
        <v>124.27</v>
      </c>
      <c r="T77" s="8">
        <f>IF(PPG!J302="", "", PPG!J302)</f>
        <v>1.6930000000000001</v>
      </c>
      <c r="U77" s="9">
        <f>IF(PPG!K302="", "", PPG!K302)</f>
        <v>121.89</v>
      </c>
      <c r="V77" s="8">
        <f>IF(PPG!L302="", "", PPG!L302)</f>
        <v>1.627</v>
      </c>
      <c r="W77" s="9">
        <f>IF(PPG!M302="", "", PPG!M302)</f>
        <v>117.14</v>
      </c>
      <c r="X77" s="8">
        <f>IF(PPG!N302="", "", PPG!N302)</f>
        <v>1.5940000000000001</v>
      </c>
      <c r="Y77" s="9">
        <f>IF(PPG!O302="", "", PPG!O302)</f>
        <v>114.76</v>
      </c>
      <c r="Z77" s="32" t="str">
        <f t="shared" si="3"/>
        <v>0.00</v>
      </c>
      <c r="AA77" s="7" t="str">
        <f t="shared" si="4"/>
        <v>0</v>
      </c>
      <c r="AB77" s="7" t="str">
        <f t="shared" si="5"/>
        <v>0</v>
      </c>
    </row>
    <row r="78" spans="1:28">
      <c r="A78" s="7">
        <f>IF(OUT!C303="", "", OUT!C303)</f>
        <v>722</v>
      </c>
      <c r="B78" s="19">
        <f>IF(OUT!A303="", "", OUT!A303)</f>
        <v>58458</v>
      </c>
      <c r="C78" s="7" t="str">
        <f>IF(OUT!D303="", "", OUT!D303)</f>
        <v>O</v>
      </c>
      <c r="D78" s="27"/>
      <c r="E78" s="7" t="str">
        <f>IF(OUT!E303="", "", OUT!E303)</f>
        <v>72 TRAY</v>
      </c>
      <c r="F78" s="24" t="str">
        <f>IF(OUT!AE303="NEW", "✷", "")</f>
        <v>✷</v>
      </c>
      <c r="G78" s="10" t="str">
        <f>IF(OUT!B303="", "", OUT!B303)</f>
        <v>BEGONIA T REX FIRST BLUSH</v>
      </c>
      <c r="H78" s="20">
        <f>IF(AND($K$3=1,$K$4="N"),P78,IF(AND($K$3=2,$K$4="N"),R78,IF(AND($K$3=3,$K$4="N"),T78,IF(AND($K$3=4,$K$4="N"),V78,IF(AND($K$3=5,$K$4="N"),X78,IF(AND($K$3=1,$K$4="Y"),#REF!,IF(AND($K$3=2,$K$4="Y"),#REF!,IF(AND($K$3=3,$K$4="Y"),#REF!,IF(AND($K$3=4,$K$4="Y"),#REF!,IF(AND($K$3=5,$K$4="Y"),#REF!,"FALSE"))))))))))</f>
        <v>1.827</v>
      </c>
      <c r="I78" s="21">
        <f>IF(AND($K$3=1,$K$4="N"),Q78,IF(AND($K$3=2,$K$4="N"),S78,IF(AND($K$3=3,$K$4="N"),U78,IF(AND($K$3=4,$K$4="N"),W78,IF(AND($K$3=5,$K$4="N"),Y78,IF(AND($K$3=1,$K$4="Y"),#REF!,IF(AND($K$3=2,$K$4="Y"),#REF!,IF(AND($K$3=3,$K$4="Y"),#REF!,IF(AND($K$3=4,$K$4="Y"),#REF!,IF(AND($K$3=5,$K$4="Y"),#REF!,"FALSE"))))))))))</f>
        <v>131.54</v>
      </c>
      <c r="J78" s="33" t="str">
        <f>IF(OUT!F303="", "", OUT!F303)</f>
        <v/>
      </c>
      <c r="K78" s="7">
        <f>IF(OUT!P303="", "", OUT!P303)</f>
        <v>72</v>
      </c>
      <c r="L78" s="7" t="str">
        <f>IF(OUT!AE303="", "", OUT!AE303)</f>
        <v>NEW</v>
      </c>
      <c r="M78" s="7" t="str">
        <f>IF(OUT!AG303="", "", OUT!AG303)</f>
        <v>PAT</v>
      </c>
      <c r="N78" s="7" t="str">
        <f>IF(OUT!AQ303="", "", OUT!AQ303)</f>
        <v/>
      </c>
      <c r="O78" s="7" t="str">
        <f>IF(OUT!BM303="", "", OUT!BM303)</f>
        <v>T3</v>
      </c>
      <c r="P78" s="8">
        <f>IF(OUT!N303="", "", OUT!N303)</f>
        <v>1.827</v>
      </c>
      <c r="Q78" s="9">
        <f>IF(OUT!O303="", "", OUT!O303)</f>
        <v>131.54</v>
      </c>
      <c r="R78" s="8">
        <f>IF(PPG!H303="", "", PPG!H303)</f>
        <v>1.726</v>
      </c>
      <c r="S78" s="9">
        <f>IF(PPG!I303="", "", PPG!I303)</f>
        <v>124.27</v>
      </c>
      <c r="T78" s="8">
        <f>IF(PPG!J303="", "", PPG!J303)</f>
        <v>1.6930000000000001</v>
      </c>
      <c r="U78" s="9">
        <f>IF(PPG!K303="", "", PPG!K303)</f>
        <v>121.89</v>
      </c>
      <c r="V78" s="8">
        <f>IF(PPG!L303="", "", PPG!L303)</f>
        <v>1.627</v>
      </c>
      <c r="W78" s="9">
        <f>IF(PPG!M303="", "", PPG!M303)</f>
        <v>117.14</v>
      </c>
      <c r="X78" s="8">
        <f>IF(PPG!N303="", "", PPG!N303)</f>
        <v>1.5940000000000001</v>
      </c>
      <c r="Y78" s="9">
        <f>IF(PPG!O303="", "", PPG!O303)</f>
        <v>114.76</v>
      </c>
      <c r="Z78" s="32" t="str">
        <f t="shared" si="3"/>
        <v>0.00</v>
      </c>
      <c r="AA78" s="7" t="str">
        <f t="shared" si="4"/>
        <v>0</v>
      </c>
      <c r="AB78" s="7" t="str">
        <f t="shared" si="5"/>
        <v>0</v>
      </c>
    </row>
    <row r="79" spans="1:28">
      <c r="A79" s="7">
        <f>IF(OUT!C304="", "", OUT!C304)</f>
        <v>722</v>
      </c>
      <c r="B79" s="19">
        <f>IF(OUT!A304="", "", OUT!A304)</f>
        <v>58459</v>
      </c>
      <c r="C79" s="7" t="str">
        <f>IF(OUT!D304="", "", OUT!D304)</f>
        <v>O</v>
      </c>
      <c r="D79" s="27"/>
      <c r="E79" s="7" t="str">
        <f>IF(OUT!E304="", "", OUT!E304)</f>
        <v>72 TRAY</v>
      </c>
      <c r="F79" s="24" t="str">
        <f>IF(OUT!AE304="NEW", "✷", "")</f>
        <v>✷</v>
      </c>
      <c r="G79" s="10" t="str">
        <f>IF(OUT!B304="", "", OUT!B304)</f>
        <v>BEGONIA T REX PAINTER'S PALLETTE</v>
      </c>
      <c r="H79" s="20">
        <f>IF(AND($K$3=1,$K$4="N"),P79,IF(AND($K$3=2,$K$4="N"),R79,IF(AND($K$3=3,$K$4="N"),T79,IF(AND($K$3=4,$K$4="N"),V79,IF(AND($K$3=5,$K$4="N"),X79,IF(AND($K$3=1,$K$4="Y"),#REF!,IF(AND($K$3=2,$K$4="Y"),#REF!,IF(AND($K$3=3,$K$4="Y"),#REF!,IF(AND($K$3=4,$K$4="Y"),#REF!,IF(AND($K$3=5,$K$4="Y"),#REF!,"FALSE"))))))))))</f>
        <v>1.827</v>
      </c>
      <c r="I79" s="21">
        <f>IF(AND($K$3=1,$K$4="N"),Q79,IF(AND($K$3=2,$K$4="N"),S79,IF(AND($K$3=3,$K$4="N"),U79,IF(AND($K$3=4,$K$4="N"),W79,IF(AND($K$3=5,$K$4="N"),Y79,IF(AND($K$3=1,$K$4="Y"),#REF!,IF(AND($K$3=2,$K$4="Y"),#REF!,IF(AND($K$3=3,$K$4="Y"),#REF!,IF(AND($K$3=4,$K$4="Y"),#REF!,IF(AND($K$3=5,$K$4="Y"),#REF!,"FALSE"))))))))))</f>
        <v>131.54</v>
      </c>
      <c r="J79" s="33" t="str">
        <f>IF(OUT!F304="", "", OUT!F304)</f>
        <v/>
      </c>
      <c r="K79" s="7">
        <f>IF(OUT!P304="", "", OUT!P304)</f>
        <v>72</v>
      </c>
      <c r="L79" s="7" t="str">
        <f>IF(OUT!AE304="", "", OUT!AE304)</f>
        <v>NEW</v>
      </c>
      <c r="M79" s="7" t="str">
        <f>IF(OUT!AG304="", "", OUT!AG304)</f>
        <v>PAT</v>
      </c>
      <c r="N79" s="7" t="str">
        <f>IF(OUT!AQ304="", "", OUT!AQ304)</f>
        <v/>
      </c>
      <c r="O79" s="7" t="str">
        <f>IF(OUT!BM304="", "", OUT!BM304)</f>
        <v>T3</v>
      </c>
      <c r="P79" s="8">
        <f>IF(OUT!N304="", "", OUT!N304)</f>
        <v>1.827</v>
      </c>
      <c r="Q79" s="9">
        <f>IF(OUT!O304="", "", OUT!O304)</f>
        <v>131.54</v>
      </c>
      <c r="R79" s="8">
        <f>IF(PPG!H304="", "", PPG!H304)</f>
        <v>1.726</v>
      </c>
      <c r="S79" s="9">
        <f>IF(PPG!I304="", "", PPG!I304)</f>
        <v>124.27</v>
      </c>
      <c r="T79" s="8">
        <f>IF(PPG!J304="", "", PPG!J304)</f>
        <v>1.6930000000000001</v>
      </c>
      <c r="U79" s="9">
        <f>IF(PPG!K304="", "", PPG!K304)</f>
        <v>121.89</v>
      </c>
      <c r="V79" s="8">
        <f>IF(PPG!L304="", "", PPG!L304)</f>
        <v>1.627</v>
      </c>
      <c r="W79" s="9">
        <f>IF(PPG!M304="", "", PPG!M304)</f>
        <v>117.14</v>
      </c>
      <c r="X79" s="8">
        <f>IF(PPG!N304="", "", PPG!N304)</f>
        <v>1.5940000000000001</v>
      </c>
      <c r="Y79" s="9">
        <f>IF(PPG!O304="", "", PPG!O304)</f>
        <v>114.76</v>
      </c>
      <c r="Z79" s="32" t="str">
        <f t="shared" si="3"/>
        <v>0.00</v>
      </c>
      <c r="AA79" s="7" t="str">
        <f t="shared" si="4"/>
        <v>0</v>
      </c>
      <c r="AB79" s="7" t="str">
        <f t="shared" si="5"/>
        <v>0</v>
      </c>
    </row>
    <row r="80" spans="1:28">
      <c r="A80" s="7">
        <f>IF(OUT!C305="", "", OUT!C305)</f>
        <v>722</v>
      </c>
      <c r="B80" s="19">
        <f>IF(OUT!A305="", "", OUT!A305)</f>
        <v>58460</v>
      </c>
      <c r="C80" s="7" t="str">
        <f>IF(OUT!D305="", "", OUT!D305)</f>
        <v>O</v>
      </c>
      <c r="D80" s="27"/>
      <c r="E80" s="7" t="str">
        <f>IF(OUT!E305="", "", OUT!E305)</f>
        <v>72 TRAY</v>
      </c>
      <c r="F80" s="24" t="str">
        <f>IF(OUT!AE305="NEW", "✷", "")</f>
        <v/>
      </c>
      <c r="G80" s="10" t="str">
        <f>IF(OUT!B305="", "", OUT!B305)</f>
        <v>BEGONIA T REX RUBY SLIPPERS</v>
      </c>
      <c r="H80" s="20">
        <f>IF(AND($K$3=1,$K$4="N"),P80,IF(AND($K$3=2,$K$4="N"),R80,IF(AND($K$3=3,$K$4="N"),T80,IF(AND($K$3=4,$K$4="N"),V80,IF(AND($K$3=5,$K$4="N"),X80,IF(AND($K$3=1,$K$4="Y"),#REF!,IF(AND($K$3=2,$K$4="Y"),#REF!,IF(AND($K$3=3,$K$4="Y"),#REF!,IF(AND($K$3=4,$K$4="Y"),#REF!,IF(AND($K$3=5,$K$4="Y"),#REF!,"FALSE"))))))))))</f>
        <v>1.827</v>
      </c>
      <c r="I80" s="21">
        <f>IF(AND($K$3=1,$K$4="N"),Q80,IF(AND($K$3=2,$K$4="N"),S80,IF(AND($K$3=3,$K$4="N"),U80,IF(AND($K$3=4,$K$4="N"),W80,IF(AND($K$3=5,$K$4="N"),Y80,IF(AND($K$3=1,$K$4="Y"),#REF!,IF(AND($K$3=2,$K$4="Y"),#REF!,IF(AND($K$3=3,$K$4="Y"),#REF!,IF(AND($K$3=4,$K$4="Y"),#REF!,IF(AND($K$3=5,$K$4="Y"),#REF!,"FALSE"))))))))))</f>
        <v>131.54</v>
      </c>
      <c r="J80" s="33" t="str">
        <f>IF(OUT!F305="", "", OUT!F305)</f>
        <v/>
      </c>
      <c r="K80" s="7">
        <f>IF(OUT!P305="", "", OUT!P305)</f>
        <v>72</v>
      </c>
      <c r="L80" s="7" t="str">
        <f>IF(OUT!AE305="", "", OUT!AE305)</f>
        <v/>
      </c>
      <c r="M80" s="7" t="str">
        <f>IF(OUT!AG305="", "", OUT!AG305)</f>
        <v>PAT</v>
      </c>
      <c r="N80" s="7" t="str">
        <f>IF(OUT!AQ305="", "", OUT!AQ305)</f>
        <v/>
      </c>
      <c r="O80" s="7" t="str">
        <f>IF(OUT!BM305="", "", OUT!BM305)</f>
        <v>T3</v>
      </c>
      <c r="P80" s="8">
        <f>IF(OUT!N305="", "", OUT!N305)</f>
        <v>1.827</v>
      </c>
      <c r="Q80" s="9">
        <f>IF(OUT!O305="", "", OUT!O305)</f>
        <v>131.54</v>
      </c>
      <c r="R80" s="8">
        <f>IF(PPG!H305="", "", PPG!H305)</f>
        <v>1.726</v>
      </c>
      <c r="S80" s="9">
        <f>IF(PPG!I305="", "", PPG!I305)</f>
        <v>124.27</v>
      </c>
      <c r="T80" s="8">
        <f>IF(PPG!J305="", "", PPG!J305)</f>
        <v>1.6930000000000001</v>
      </c>
      <c r="U80" s="9">
        <f>IF(PPG!K305="", "", PPG!K305)</f>
        <v>121.89</v>
      </c>
      <c r="V80" s="8">
        <f>IF(PPG!L305="", "", PPG!L305)</f>
        <v>1.627</v>
      </c>
      <c r="W80" s="9">
        <f>IF(PPG!M305="", "", PPG!M305)</f>
        <v>117.14</v>
      </c>
      <c r="X80" s="8">
        <f>IF(PPG!N305="", "", PPG!N305)</f>
        <v>1.5940000000000001</v>
      </c>
      <c r="Y80" s="9">
        <f>IF(PPG!O305="", "", PPG!O305)</f>
        <v>114.76</v>
      </c>
      <c r="Z80" s="32" t="str">
        <f t="shared" si="3"/>
        <v>0.00</v>
      </c>
      <c r="AA80" s="7" t="str">
        <f t="shared" si="4"/>
        <v>0</v>
      </c>
      <c r="AB80" s="7" t="str">
        <f t="shared" si="5"/>
        <v>0</v>
      </c>
    </row>
    <row r="81" spans="1:28">
      <c r="A81" s="7">
        <f>IF(OUT!C306="", "", OUT!C306)</f>
        <v>722</v>
      </c>
      <c r="B81" s="19">
        <f>IF(OUT!A306="", "", OUT!A306)</f>
        <v>58461</v>
      </c>
      <c r="C81" s="7" t="str">
        <f>IF(OUT!D306="", "", OUT!D306)</f>
        <v>O</v>
      </c>
      <c r="D81" s="27"/>
      <c r="E81" s="7" t="str">
        <f>IF(OUT!E306="", "", OUT!E306)</f>
        <v>72 TRAY</v>
      </c>
      <c r="F81" s="24" t="str">
        <f>IF(OUT!AE306="NEW", "✷", "")</f>
        <v/>
      </c>
      <c r="G81" s="10" t="str">
        <f>IF(OUT!B306="", "", OUT!B306)</f>
        <v>BEGONIA T REX ST NICK</v>
      </c>
      <c r="H81" s="20">
        <f>IF(AND($K$3=1,$K$4="N"),P81,IF(AND($K$3=2,$K$4="N"),R81,IF(AND($K$3=3,$K$4="N"),T81,IF(AND($K$3=4,$K$4="N"),V81,IF(AND($K$3=5,$K$4="N"),X81,IF(AND($K$3=1,$K$4="Y"),#REF!,IF(AND($K$3=2,$K$4="Y"),#REF!,IF(AND($K$3=3,$K$4="Y"),#REF!,IF(AND($K$3=4,$K$4="Y"),#REF!,IF(AND($K$3=5,$K$4="Y"),#REF!,"FALSE"))))))))))</f>
        <v>1.827</v>
      </c>
      <c r="I81" s="21">
        <f>IF(AND($K$3=1,$K$4="N"),Q81,IF(AND($K$3=2,$K$4="N"),S81,IF(AND($K$3=3,$K$4="N"),U81,IF(AND($K$3=4,$K$4="N"),W81,IF(AND($K$3=5,$K$4="N"),Y81,IF(AND($K$3=1,$K$4="Y"),#REF!,IF(AND($K$3=2,$K$4="Y"),#REF!,IF(AND($K$3=3,$K$4="Y"),#REF!,IF(AND($K$3=4,$K$4="Y"),#REF!,IF(AND($K$3=5,$K$4="Y"),#REF!,"FALSE"))))))))))</f>
        <v>131.54</v>
      </c>
      <c r="J81" s="33" t="str">
        <f>IF(OUT!F306="", "", OUT!F306)</f>
        <v/>
      </c>
      <c r="K81" s="7">
        <f>IF(OUT!P306="", "", OUT!P306)</f>
        <v>72</v>
      </c>
      <c r="L81" s="7" t="str">
        <f>IF(OUT!AE306="", "", OUT!AE306)</f>
        <v/>
      </c>
      <c r="M81" s="7" t="str">
        <f>IF(OUT!AG306="", "", OUT!AG306)</f>
        <v>PAT</v>
      </c>
      <c r="N81" s="7" t="str">
        <f>IF(OUT!AQ306="", "", OUT!AQ306)</f>
        <v/>
      </c>
      <c r="O81" s="7" t="str">
        <f>IF(OUT!BM306="", "", OUT!BM306)</f>
        <v>T3</v>
      </c>
      <c r="P81" s="8">
        <f>IF(OUT!N306="", "", OUT!N306)</f>
        <v>1.827</v>
      </c>
      <c r="Q81" s="9">
        <f>IF(OUT!O306="", "", OUT!O306)</f>
        <v>131.54</v>
      </c>
      <c r="R81" s="8">
        <f>IF(PPG!H306="", "", PPG!H306)</f>
        <v>1.726</v>
      </c>
      <c r="S81" s="9">
        <f>IF(PPG!I306="", "", PPG!I306)</f>
        <v>124.27</v>
      </c>
      <c r="T81" s="8">
        <f>IF(PPG!J306="", "", PPG!J306)</f>
        <v>1.6930000000000001</v>
      </c>
      <c r="U81" s="9">
        <f>IF(PPG!K306="", "", PPG!K306)</f>
        <v>121.89</v>
      </c>
      <c r="V81" s="8">
        <f>IF(PPG!L306="", "", PPG!L306)</f>
        <v>1.627</v>
      </c>
      <c r="W81" s="9">
        <f>IF(PPG!M306="", "", PPG!M306)</f>
        <v>117.14</v>
      </c>
      <c r="X81" s="8">
        <f>IF(PPG!N306="", "", PPG!N306)</f>
        <v>1.5940000000000001</v>
      </c>
      <c r="Y81" s="9">
        <f>IF(PPG!O306="", "", PPG!O306)</f>
        <v>114.76</v>
      </c>
      <c r="Z81" s="32" t="str">
        <f t="shared" si="3"/>
        <v>0.00</v>
      </c>
      <c r="AA81" s="7" t="str">
        <f t="shared" si="4"/>
        <v>0</v>
      </c>
      <c r="AB81" s="7" t="str">
        <f t="shared" si="5"/>
        <v>0</v>
      </c>
    </row>
    <row r="82" spans="1:28">
      <c r="A82" s="7">
        <f>IF(OUT!C307="", "", OUT!C307)</f>
        <v>722</v>
      </c>
      <c r="B82" s="19">
        <f>IF(OUT!A307="", "", OUT!A307)</f>
        <v>96674</v>
      </c>
      <c r="C82" s="7" t="str">
        <f>IF(OUT!D307="", "", OUT!D307)</f>
        <v>O</v>
      </c>
      <c r="D82" s="27"/>
      <c r="E82" s="7" t="str">
        <f>IF(OUT!E307="", "", OUT!E307)</f>
        <v>72 TRAY</v>
      </c>
      <c r="F82" s="24" t="str">
        <f>IF(OUT!AE307="NEW", "✷", "")</f>
        <v>✷</v>
      </c>
      <c r="G82" s="10" t="str">
        <f>IF(OUT!B307="", "", OUT!B307)</f>
        <v>BEGONIA T REX STARDUST</v>
      </c>
      <c r="H82" s="20">
        <f>IF(AND($K$3=1,$K$4="N"),P82,IF(AND($K$3=2,$K$4="N"),R82,IF(AND($K$3=3,$K$4="N"),T82,IF(AND($K$3=4,$K$4="N"),V82,IF(AND($K$3=5,$K$4="N"),X82,IF(AND($K$3=1,$K$4="Y"),#REF!,IF(AND($K$3=2,$K$4="Y"),#REF!,IF(AND($K$3=3,$K$4="Y"),#REF!,IF(AND($K$3=4,$K$4="Y"),#REF!,IF(AND($K$3=5,$K$4="Y"),#REF!,"FALSE"))))))))))</f>
        <v>1.827</v>
      </c>
      <c r="I82" s="21">
        <f>IF(AND($K$3=1,$K$4="N"),Q82,IF(AND($K$3=2,$K$4="N"),S82,IF(AND($K$3=3,$K$4="N"),U82,IF(AND($K$3=4,$K$4="N"),W82,IF(AND($K$3=5,$K$4="N"),Y82,IF(AND($K$3=1,$K$4="Y"),#REF!,IF(AND($K$3=2,$K$4="Y"),#REF!,IF(AND($K$3=3,$K$4="Y"),#REF!,IF(AND($K$3=4,$K$4="Y"),#REF!,IF(AND($K$3=5,$K$4="Y"),#REF!,"FALSE"))))))))))</f>
        <v>131.54</v>
      </c>
      <c r="J82" s="33" t="str">
        <f>IF(OUT!F307="", "", OUT!F307)</f>
        <v/>
      </c>
      <c r="K82" s="7">
        <f>IF(OUT!P307="", "", OUT!P307)</f>
        <v>72</v>
      </c>
      <c r="L82" s="7" t="str">
        <f>IF(OUT!AE307="", "", OUT!AE307)</f>
        <v>NEW</v>
      </c>
      <c r="M82" s="7" t="str">
        <f>IF(OUT!AG307="", "", OUT!AG307)</f>
        <v>PAT</v>
      </c>
      <c r="N82" s="7" t="str">
        <f>IF(OUT!AQ307="", "", OUT!AQ307)</f>
        <v/>
      </c>
      <c r="O82" s="7" t="str">
        <f>IF(OUT!BM307="", "", OUT!BM307)</f>
        <v>T3</v>
      </c>
      <c r="P82" s="8">
        <f>IF(OUT!N307="", "", OUT!N307)</f>
        <v>1.827</v>
      </c>
      <c r="Q82" s="9">
        <f>IF(OUT!O307="", "", OUT!O307)</f>
        <v>131.54</v>
      </c>
      <c r="R82" s="8">
        <f>IF(PPG!H307="", "", PPG!H307)</f>
        <v>1.726</v>
      </c>
      <c r="S82" s="9">
        <f>IF(PPG!I307="", "", PPG!I307)</f>
        <v>124.27</v>
      </c>
      <c r="T82" s="8">
        <f>IF(PPG!J307="", "", PPG!J307)</f>
        <v>1.6930000000000001</v>
      </c>
      <c r="U82" s="9">
        <f>IF(PPG!K307="", "", PPG!K307)</f>
        <v>121.89</v>
      </c>
      <c r="V82" s="8">
        <f>IF(PPG!L307="", "", PPG!L307)</f>
        <v>1.627</v>
      </c>
      <c r="W82" s="9">
        <f>IF(PPG!M307="", "", PPG!M307)</f>
        <v>117.14</v>
      </c>
      <c r="X82" s="8">
        <f>IF(PPG!N307="", "", PPG!N307)</f>
        <v>1.5940000000000001</v>
      </c>
      <c r="Y82" s="9">
        <f>IF(PPG!O307="", "", PPG!O307)</f>
        <v>114.76</v>
      </c>
      <c r="Z82" s="32" t="str">
        <f t="shared" si="3"/>
        <v>0.00</v>
      </c>
      <c r="AA82" s="7" t="str">
        <f t="shared" si="4"/>
        <v>0</v>
      </c>
      <c r="AB82" s="7" t="str">
        <f t="shared" si="5"/>
        <v>0</v>
      </c>
    </row>
    <row r="83" spans="1:28">
      <c r="A83" s="7">
        <f>IF(OUT!C20="", "", OUT!C20)</f>
        <v>722</v>
      </c>
      <c r="B83" s="19">
        <f>IF(OUT!A20="", "", OUT!A20)</f>
        <v>34090</v>
      </c>
      <c r="C83" s="7" t="str">
        <f>IF(OUT!D20="", "", OUT!D20)</f>
        <v>AG</v>
      </c>
      <c r="D83" s="27"/>
      <c r="E83" s="7" t="str">
        <f>IF(OUT!E20="", "", OUT!E20)</f>
        <v>38 TRAY</v>
      </c>
      <c r="F83" s="24" t="str">
        <f>IF(OUT!AE20="NEW", "✷", "")</f>
        <v/>
      </c>
      <c r="G83" s="10" t="str">
        <f>IF(OUT!B20="", "", OUT!B20)</f>
        <v>BELAMCANDA CHINENSIS (Blackberry Lily)</v>
      </c>
      <c r="H83" s="20">
        <f>IF(AND($K$3=1,$K$4="N"),P83,IF(AND($K$3=2,$K$4="N"),R83,IF(AND($K$3=3,$K$4="N"),T83,IF(AND($K$3=4,$K$4="N"),V83,IF(AND($K$3=5,$K$4="N"),X83,IF(AND($K$3=1,$K$4="Y"),#REF!,IF(AND($K$3=2,$K$4="Y"),#REF!,IF(AND($K$3=3,$K$4="Y"),#REF!,IF(AND($K$3=4,$K$4="Y"),#REF!,IF(AND($K$3=5,$K$4="Y"),#REF!,"FALSE"))))))))))</f>
        <v>1.347</v>
      </c>
      <c r="I83" s="21">
        <f>IF(AND($K$3=1,$K$4="N"),Q83,IF(AND($K$3=2,$K$4="N"),S83,IF(AND($K$3=3,$K$4="N"),U83,IF(AND($K$3=4,$K$4="N"),W83,IF(AND($K$3=5,$K$4="N"),Y83,IF(AND($K$3=1,$K$4="Y"),#REF!,IF(AND($K$3=2,$K$4="Y"),#REF!,IF(AND($K$3=3,$K$4="Y"),#REF!,IF(AND($K$3=4,$K$4="Y"),#REF!,IF(AND($K$3=5,$K$4="Y"),#REF!,"FALSE"))))))))))</f>
        <v>51.18</v>
      </c>
      <c r="J83" s="33" t="str">
        <f>IF(OUT!F20="", "", OUT!F20)</f>
        <v/>
      </c>
      <c r="K83" s="7">
        <f>IF(OUT!P20="", "", OUT!P20)</f>
        <v>38</v>
      </c>
      <c r="L83" s="7" t="str">
        <f>IF(OUT!AE20="", "", OUT!AE20)</f>
        <v/>
      </c>
      <c r="M83" s="7" t="str">
        <f>IF(OUT!AG20="", "", OUT!AG20)</f>
        <v/>
      </c>
      <c r="N83" s="7" t="str">
        <f>IF(OUT!AQ20="", "", OUT!AQ20)</f>
        <v>CUT</v>
      </c>
      <c r="O83" s="7" t="str">
        <f>IF(OUT!BM20="", "", OUT!BM20)</f>
        <v>T3</v>
      </c>
      <c r="P83" s="8">
        <f>IF(OUT!N20="", "", OUT!N20)</f>
        <v>1.347</v>
      </c>
      <c r="Q83" s="9">
        <f>IF(OUT!O20="", "", OUT!O20)</f>
        <v>51.18</v>
      </c>
      <c r="R83" s="8">
        <f>IF(PPG!H20="", "", PPG!H20)</f>
        <v>1.2669999999999999</v>
      </c>
      <c r="S83" s="9">
        <f>IF(PPG!I20="", "", PPG!I20)</f>
        <v>48.14</v>
      </c>
      <c r="T83" s="8">
        <f>IF(PPG!J20="", "", PPG!J20)</f>
        <v>1.24</v>
      </c>
      <c r="U83" s="9">
        <f>IF(PPG!K20="", "", PPG!K20)</f>
        <v>47.12</v>
      </c>
      <c r="V83" s="8">
        <f>IF(PPG!L20="", "", PPG!L20)</f>
        <v>1.1879999999999999</v>
      </c>
      <c r="W83" s="9">
        <f>IF(PPG!M20="", "", PPG!M20)</f>
        <v>45.14</v>
      </c>
      <c r="X83" s="8">
        <f>IF(PPG!N20="", "", PPG!N20)</f>
        <v>1.1619999999999999</v>
      </c>
      <c r="Y83" s="9">
        <f>IF(PPG!O20="", "", PPG!O20)</f>
        <v>44.15</v>
      </c>
      <c r="Z83" s="32" t="str">
        <f t="shared" si="3"/>
        <v>0.00</v>
      </c>
      <c r="AA83" s="7" t="str">
        <f t="shared" si="4"/>
        <v>0</v>
      </c>
      <c r="AB83" s="7" t="str">
        <f t="shared" si="5"/>
        <v>0</v>
      </c>
    </row>
    <row r="84" spans="1:28">
      <c r="A84" s="7">
        <f>IF(OUT!C308="", "", OUT!C308)</f>
        <v>722</v>
      </c>
      <c r="B84" s="19">
        <f>IF(OUT!A308="", "", OUT!A308)</f>
        <v>94902</v>
      </c>
      <c r="C84" s="7" t="str">
        <f>IF(OUT!D308="", "", OUT!D308)</f>
        <v>O</v>
      </c>
      <c r="D84" s="27"/>
      <c r="E84" s="7" t="str">
        <f>IF(OUT!E308="", "", OUT!E308)</f>
        <v>72 TRAY</v>
      </c>
      <c r="F84" s="24" t="str">
        <f>IF(OUT!AE308="NEW", "✷", "")</f>
        <v/>
      </c>
      <c r="G84" s="10" t="str">
        <f>IF(OUT!B308="", "", OUT!B308)</f>
        <v>BRUNNERA MACROPHYLLA ALEXANDRIA</v>
      </c>
      <c r="H84" s="20">
        <f>IF(AND($K$3=1,$K$4="N"),P84,IF(AND($K$3=2,$K$4="N"),R84,IF(AND($K$3=3,$K$4="N"),T84,IF(AND($K$3=4,$K$4="N"),V84,IF(AND($K$3=5,$K$4="N"),X84,IF(AND($K$3=1,$K$4="Y"),#REF!,IF(AND($K$3=2,$K$4="Y"),#REF!,IF(AND($K$3=3,$K$4="Y"),#REF!,IF(AND($K$3=4,$K$4="Y"),#REF!,IF(AND($K$3=5,$K$4="Y"),#REF!,"FALSE"))))))))))</f>
        <v>3.0670000000000002</v>
      </c>
      <c r="I84" s="21">
        <f>IF(AND($K$3=1,$K$4="N"),Q84,IF(AND($K$3=2,$K$4="N"),S84,IF(AND($K$3=3,$K$4="N"),U84,IF(AND($K$3=4,$K$4="N"),W84,IF(AND($K$3=5,$K$4="N"),Y84,IF(AND($K$3=1,$K$4="Y"),#REF!,IF(AND($K$3=2,$K$4="Y"),#REF!,IF(AND($K$3=3,$K$4="Y"),#REF!,IF(AND($K$3=4,$K$4="Y"),#REF!,IF(AND($K$3=5,$K$4="Y"),#REF!,"FALSE"))))))))))</f>
        <v>220.82</v>
      </c>
      <c r="J84" s="33" t="str">
        <f>IF(OUT!F308="", "", OUT!F308)</f>
        <v/>
      </c>
      <c r="K84" s="7">
        <f>IF(OUT!P308="", "", OUT!P308)</f>
        <v>72</v>
      </c>
      <c r="L84" s="7" t="str">
        <f>IF(OUT!AE308="", "", OUT!AE308)</f>
        <v/>
      </c>
      <c r="M84" s="7" t="str">
        <f>IF(OUT!AG308="", "", OUT!AG308)</f>
        <v>PAT</v>
      </c>
      <c r="N84" s="7" t="str">
        <f>IF(OUT!AQ308="", "", OUT!AQ308)</f>
        <v/>
      </c>
      <c r="O84" s="7" t="str">
        <f>IF(OUT!BM308="", "", OUT!BM308)</f>
        <v>T3</v>
      </c>
      <c r="P84" s="8">
        <f>IF(OUT!N308="", "", OUT!N308)</f>
        <v>3.0670000000000002</v>
      </c>
      <c r="Q84" s="9">
        <f>IF(OUT!O308="", "", OUT!O308)</f>
        <v>220.82</v>
      </c>
      <c r="R84" s="8">
        <f>IF(PPG!H308="", "", PPG!H308)</f>
        <v>2.9060000000000001</v>
      </c>
      <c r="S84" s="9">
        <f>IF(PPG!I308="", "", PPG!I308)</f>
        <v>209.23</v>
      </c>
      <c r="T84" s="8">
        <f>IF(PPG!J308="", "", PPG!J308)</f>
        <v>2.8519999999999999</v>
      </c>
      <c r="U84" s="9">
        <f>IF(PPG!K308="", "", PPG!K308)</f>
        <v>205.34</v>
      </c>
      <c r="V84" s="8">
        <f>IF(PPG!L308="", "", PPG!L308)</f>
        <v>2.7429999999999999</v>
      </c>
      <c r="W84" s="9">
        <f>IF(PPG!M308="", "", PPG!M308)</f>
        <v>197.49</v>
      </c>
      <c r="X84" s="8">
        <f>IF(PPG!N308="", "", PPG!N308)</f>
        <v>2.69</v>
      </c>
      <c r="Y84" s="9">
        <f>IF(PPG!O308="", "", PPG!O308)</f>
        <v>193.68</v>
      </c>
      <c r="Z84" s="32" t="str">
        <f t="shared" si="3"/>
        <v>0.00</v>
      </c>
      <c r="AA84" s="7" t="str">
        <f t="shared" si="4"/>
        <v>0</v>
      </c>
      <c r="AB84" s="7" t="str">
        <f t="shared" si="5"/>
        <v>0</v>
      </c>
    </row>
    <row r="85" spans="1:28">
      <c r="A85" s="7">
        <f>IF(OUT!C309="", "", OUT!C309)</f>
        <v>722</v>
      </c>
      <c r="B85" s="19">
        <f>IF(OUT!A309="", "", OUT!A309)</f>
        <v>84475</v>
      </c>
      <c r="C85" s="7" t="str">
        <f>IF(OUT!D309="", "", OUT!D309)</f>
        <v>O</v>
      </c>
      <c r="D85" s="27"/>
      <c r="E85" s="7" t="str">
        <f>IF(OUT!E309="", "", OUT!E309)</f>
        <v>72 TRAY</v>
      </c>
      <c r="F85" s="24" t="str">
        <f>IF(OUT!AE309="NEW", "✷", "")</f>
        <v/>
      </c>
      <c r="G85" s="10" t="str">
        <f>IF(OUT!B309="", "", OUT!B309)</f>
        <v>BRUNNERA MACROPHYLLA GARDEN CANDY SEA HEART</v>
      </c>
      <c r="H85" s="20">
        <f>IF(AND($K$3=1,$K$4="N"),P85,IF(AND($K$3=2,$K$4="N"),R85,IF(AND($K$3=3,$K$4="N"),T85,IF(AND($K$3=4,$K$4="N"),V85,IF(AND($K$3=5,$K$4="N"),X85,IF(AND($K$3=1,$K$4="Y"),#REF!,IF(AND($K$3=2,$K$4="Y"),#REF!,IF(AND($K$3=3,$K$4="Y"),#REF!,IF(AND($K$3=4,$K$4="Y"),#REF!,IF(AND($K$3=5,$K$4="Y"),#REF!,"FALSE"))))))))))</f>
        <v>2.8319999999999999</v>
      </c>
      <c r="I85" s="21">
        <f>IF(AND($K$3=1,$K$4="N"),Q85,IF(AND($K$3=2,$K$4="N"),S85,IF(AND($K$3=3,$K$4="N"),U85,IF(AND($K$3=4,$K$4="N"),W85,IF(AND($K$3=5,$K$4="N"),Y85,IF(AND($K$3=1,$K$4="Y"),#REF!,IF(AND($K$3=2,$K$4="Y"),#REF!,IF(AND($K$3=3,$K$4="Y"),#REF!,IF(AND($K$3=4,$K$4="Y"),#REF!,IF(AND($K$3=5,$K$4="Y"),#REF!,"FALSE"))))))))))</f>
        <v>203.9</v>
      </c>
      <c r="J85" s="33" t="str">
        <f>IF(OUT!F309="", "", OUT!F309)</f>
        <v/>
      </c>
      <c r="K85" s="7">
        <f>IF(OUT!P309="", "", OUT!P309)</f>
        <v>72</v>
      </c>
      <c r="L85" s="7" t="str">
        <f>IF(OUT!AE309="", "", OUT!AE309)</f>
        <v/>
      </c>
      <c r="M85" s="7" t="str">
        <f>IF(OUT!AG309="", "", OUT!AG309)</f>
        <v>PAT</v>
      </c>
      <c r="N85" s="7" t="str">
        <f>IF(OUT!AQ309="", "", OUT!AQ309)</f>
        <v/>
      </c>
      <c r="O85" s="7" t="str">
        <f>IF(OUT!BM309="", "", OUT!BM309)</f>
        <v>T3</v>
      </c>
      <c r="P85" s="8">
        <f>IF(OUT!N309="", "", OUT!N309)</f>
        <v>2.8319999999999999</v>
      </c>
      <c r="Q85" s="9">
        <f>IF(OUT!O309="", "", OUT!O309)</f>
        <v>203.9</v>
      </c>
      <c r="R85" s="8">
        <f>IF(PPG!H309="", "", PPG!H309)</f>
        <v>2.6850000000000001</v>
      </c>
      <c r="S85" s="9">
        <f>IF(PPG!I309="", "", PPG!I309)</f>
        <v>193.32</v>
      </c>
      <c r="T85" s="8">
        <f>IF(PPG!J309="", "", PPG!J309)</f>
        <v>2.6360000000000001</v>
      </c>
      <c r="U85" s="9">
        <f>IF(PPG!K309="", "", PPG!K309)</f>
        <v>189.79</v>
      </c>
      <c r="V85" s="8">
        <f>IF(PPG!L309="", "", PPG!L309)</f>
        <v>2.5350000000000001</v>
      </c>
      <c r="W85" s="9">
        <f>IF(PPG!M309="", "", PPG!M309)</f>
        <v>182.52</v>
      </c>
      <c r="X85" s="8">
        <f>IF(PPG!N309="", "", PPG!N309)</f>
        <v>2.488</v>
      </c>
      <c r="Y85" s="9">
        <f>IF(PPG!O309="", "", PPG!O309)</f>
        <v>179.13</v>
      </c>
      <c r="Z85" s="32" t="str">
        <f t="shared" si="3"/>
        <v>0.00</v>
      </c>
      <c r="AA85" s="7" t="str">
        <f t="shared" si="4"/>
        <v>0</v>
      </c>
      <c r="AB85" s="7" t="str">
        <f t="shared" si="5"/>
        <v>0</v>
      </c>
    </row>
    <row r="86" spans="1:28">
      <c r="A86" s="7">
        <f>IF(OUT!C310="", "", OUT!C310)</f>
        <v>722</v>
      </c>
      <c r="B86" s="19">
        <f>IF(OUT!A310="", "", OUT!A310)</f>
        <v>84436</v>
      </c>
      <c r="C86" s="7" t="str">
        <f>IF(OUT!D310="", "", OUT!D310)</f>
        <v>O</v>
      </c>
      <c r="D86" s="27"/>
      <c r="E86" s="7" t="str">
        <f>IF(OUT!E310="", "", OUT!E310)</f>
        <v>72 TRAY</v>
      </c>
      <c r="F86" s="24" t="str">
        <f>IF(OUT!AE310="NEW", "✷", "")</f>
        <v/>
      </c>
      <c r="G86" s="10" t="str">
        <f>IF(OUT!B310="", "", OUT!B310)</f>
        <v>BRUNNERA MACROPHYLLA GARDEN CANDY SILVER HEART</v>
      </c>
      <c r="H86" s="20">
        <f>IF(AND($K$3=1,$K$4="N"),P86,IF(AND($K$3=2,$K$4="N"),R86,IF(AND($K$3=3,$K$4="N"),T86,IF(AND($K$3=4,$K$4="N"),V86,IF(AND($K$3=5,$K$4="N"),X86,IF(AND($K$3=1,$K$4="Y"),#REF!,IF(AND($K$3=2,$K$4="Y"),#REF!,IF(AND($K$3=3,$K$4="Y"),#REF!,IF(AND($K$3=4,$K$4="Y"),#REF!,IF(AND($K$3=5,$K$4="Y"),#REF!,"FALSE"))))))))))</f>
        <v>2.8319999999999999</v>
      </c>
      <c r="I86" s="21">
        <f>IF(AND($K$3=1,$K$4="N"),Q86,IF(AND($K$3=2,$K$4="N"),S86,IF(AND($K$3=3,$K$4="N"),U86,IF(AND($K$3=4,$K$4="N"),W86,IF(AND($K$3=5,$K$4="N"),Y86,IF(AND($K$3=1,$K$4="Y"),#REF!,IF(AND($K$3=2,$K$4="Y"),#REF!,IF(AND($K$3=3,$K$4="Y"),#REF!,IF(AND($K$3=4,$K$4="Y"),#REF!,IF(AND($K$3=5,$K$4="Y"),#REF!,"FALSE"))))))))))</f>
        <v>203.9</v>
      </c>
      <c r="J86" s="33" t="str">
        <f>IF(OUT!F310="", "", OUT!F310)</f>
        <v/>
      </c>
      <c r="K86" s="7">
        <f>IF(OUT!P310="", "", OUT!P310)</f>
        <v>72</v>
      </c>
      <c r="L86" s="7" t="str">
        <f>IF(OUT!AE310="", "", OUT!AE310)</f>
        <v/>
      </c>
      <c r="M86" s="7" t="str">
        <f>IF(OUT!AG310="", "", OUT!AG310)</f>
        <v>PAT</v>
      </c>
      <c r="N86" s="7" t="str">
        <f>IF(OUT!AQ310="", "", OUT!AQ310)</f>
        <v/>
      </c>
      <c r="O86" s="7" t="str">
        <f>IF(OUT!BM310="", "", OUT!BM310)</f>
        <v>T3</v>
      </c>
      <c r="P86" s="8">
        <f>IF(OUT!N310="", "", OUT!N310)</f>
        <v>2.8319999999999999</v>
      </c>
      <c r="Q86" s="9">
        <f>IF(OUT!O310="", "", OUT!O310)</f>
        <v>203.9</v>
      </c>
      <c r="R86" s="8">
        <f>IF(PPG!H310="", "", PPG!H310)</f>
        <v>2.6850000000000001</v>
      </c>
      <c r="S86" s="9">
        <f>IF(PPG!I310="", "", PPG!I310)</f>
        <v>193.32</v>
      </c>
      <c r="T86" s="8">
        <f>IF(PPG!J310="", "", PPG!J310)</f>
        <v>2.6360000000000001</v>
      </c>
      <c r="U86" s="9">
        <f>IF(PPG!K310="", "", PPG!K310)</f>
        <v>189.79</v>
      </c>
      <c r="V86" s="8">
        <f>IF(PPG!L310="", "", PPG!L310)</f>
        <v>2.5350000000000001</v>
      </c>
      <c r="W86" s="9">
        <f>IF(PPG!M310="", "", PPG!M310)</f>
        <v>182.52</v>
      </c>
      <c r="X86" s="8">
        <f>IF(PPG!N310="", "", PPG!N310)</f>
        <v>2.488</v>
      </c>
      <c r="Y86" s="9">
        <f>IF(PPG!O310="", "", PPG!O310)</f>
        <v>179.13</v>
      </c>
      <c r="Z86" s="32" t="str">
        <f t="shared" si="3"/>
        <v>0.00</v>
      </c>
      <c r="AA86" s="7" t="str">
        <f t="shared" si="4"/>
        <v>0</v>
      </c>
      <c r="AB86" s="7" t="str">
        <f t="shared" si="5"/>
        <v>0</v>
      </c>
    </row>
    <row r="87" spans="1:28">
      <c r="A87" s="7">
        <f>IF(OUT!C168="", "", OUT!C168)</f>
        <v>722</v>
      </c>
      <c r="B87" s="19">
        <f>IF(OUT!A168="", "", OUT!A168)</f>
        <v>94654</v>
      </c>
      <c r="C87" s="7" t="str">
        <f>IF(OUT!D168="", "", OUT!D168)</f>
        <v>M</v>
      </c>
      <c r="D87" s="27"/>
      <c r="E87" s="7" t="str">
        <f>IF(OUT!E168="", "", OUT!E168)</f>
        <v>50 TRAY</v>
      </c>
      <c r="F87" s="24" t="str">
        <f>IF(OUT!AE168="NEW", "✷", "")</f>
        <v>✷</v>
      </c>
      <c r="G87" s="10" t="str">
        <f>IF(OUT!B168="", "", OUT!B168)</f>
        <v>BUDDLEIA CHRYSALIS BLUE</v>
      </c>
      <c r="H87" s="20">
        <f>IF(AND($K$3=1,$K$4="N"),P87,IF(AND($K$3=2,$K$4="N"),R87,IF(AND($K$3=3,$K$4="N"),T87,IF(AND($K$3=4,$K$4="N"),V87,IF(AND($K$3=5,$K$4="N"),X87,IF(AND($K$3=1,$K$4="Y"),#REF!,IF(AND($K$3=2,$K$4="Y"),#REF!,IF(AND($K$3=3,$K$4="Y"),#REF!,IF(AND($K$3=4,$K$4="Y"),#REF!,IF(AND($K$3=5,$K$4="Y"),#REF!,"FALSE"))))))))))</f>
        <v>1.319</v>
      </c>
      <c r="I87" s="21">
        <f>IF(AND($K$3=1,$K$4="N"),Q87,IF(AND($K$3=2,$K$4="N"),S87,IF(AND($K$3=3,$K$4="N"),U87,IF(AND($K$3=4,$K$4="N"),W87,IF(AND($K$3=5,$K$4="N"),Y87,IF(AND($K$3=1,$K$4="Y"),#REF!,IF(AND($K$3=2,$K$4="Y"),#REF!,IF(AND($K$3=3,$K$4="Y"),#REF!,IF(AND($K$3=4,$K$4="Y"),#REF!,IF(AND($K$3=5,$K$4="Y"),#REF!,"FALSE"))))))))))</f>
        <v>65.95</v>
      </c>
      <c r="J87" s="33" t="str">
        <f>IF(OUT!F168="", "", OUT!F168)</f>
        <v/>
      </c>
      <c r="K87" s="7">
        <f>IF(OUT!P168="", "", OUT!P168)</f>
        <v>50</v>
      </c>
      <c r="L87" s="7" t="str">
        <f>IF(OUT!AE168="", "", OUT!AE168)</f>
        <v>NEW</v>
      </c>
      <c r="M87" s="7" t="str">
        <f>IF(OUT!AG168="", "", OUT!AG168)</f>
        <v>PAT</v>
      </c>
      <c r="N87" s="7" t="str">
        <f>IF(OUT!AQ168="", "", OUT!AQ168)</f>
        <v/>
      </c>
      <c r="O87" s="7" t="str">
        <f>IF(OUT!BM168="", "", OUT!BM168)</f>
        <v>T3</v>
      </c>
      <c r="P87" s="8">
        <f>IF(OUT!N168="", "", OUT!N168)</f>
        <v>1.319</v>
      </c>
      <c r="Q87" s="9">
        <f>IF(OUT!O168="", "", OUT!O168)</f>
        <v>65.95</v>
      </c>
      <c r="R87" s="8">
        <f>IF(PPG!H168="", "", PPG!H168)</f>
        <v>1.2589999999999999</v>
      </c>
      <c r="S87" s="9">
        <f>IF(PPG!I168="", "", PPG!I168)</f>
        <v>62.95</v>
      </c>
      <c r="T87" s="8">
        <f>IF(PPG!J168="", "", PPG!J168)</f>
        <v>1.2390000000000001</v>
      </c>
      <c r="U87" s="9">
        <f>IF(PPG!K168="", "", PPG!K168)</f>
        <v>61.95</v>
      </c>
      <c r="V87" s="8">
        <f>IF(PPG!L168="", "", PPG!L168)</f>
        <v>1.1950000000000001</v>
      </c>
      <c r="W87" s="9">
        <f>IF(PPG!M168="", "", PPG!M168)</f>
        <v>59.75</v>
      </c>
      <c r="X87" s="8">
        <f>IF(PPG!N168="", "", PPG!N168)</f>
        <v>1.175</v>
      </c>
      <c r="Y87" s="9">
        <f>IF(PPG!O168="", "", PPG!O168)</f>
        <v>58.75</v>
      </c>
      <c r="Z87" s="32" t="str">
        <f t="shared" si="3"/>
        <v>0.00</v>
      </c>
      <c r="AA87" s="7" t="str">
        <f t="shared" si="4"/>
        <v>0</v>
      </c>
      <c r="AB87" s="7" t="str">
        <f t="shared" si="5"/>
        <v>0</v>
      </c>
    </row>
    <row r="88" spans="1:28">
      <c r="A88" s="7">
        <f>IF(OUT!C169="", "", OUT!C169)</f>
        <v>722</v>
      </c>
      <c r="B88" s="19">
        <f>IF(OUT!A169="", "", OUT!A169)</f>
        <v>94655</v>
      </c>
      <c r="C88" s="7" t="str">
        <f>IF(OUT!D169="", "", OUT!D169)</f>
        <v>M</v>
      </c>
      <c r="D88" s="27"/>
      <c r="E88" s="7" t="str">
        <f>IF(OUT!E169="", "", OUT!E169)</f>
        <v>50 TRAY</v>
      </c>
      <c r="F88" s="24" t="str">
        <f>IF(OUT!AE169="NEW", "✷", "")</f>
        <v>✷</v>
      </c>
      <c r="G88" s="10" t="str">
        <f>IF(OUT!B169="", "", OUT!B169)</f>
        <v>BUDDLEIA CHRYSALIS CRANBERRY</v>
      </c>
      <c r="H88" s="20">
        <f>IF(AND($K$3=1,$K$4="N"),P88,IF(AND($K$3=2,$K$4="N"),R88,IF(AND($K$3=3,$K$4="N"),T88,IF(AND($K$3=4,$K$4="N"),V88,IF(AND($K$3=5,$K$4="N"),X88,IF(AND($K$3=1,$K$4="Y"),#REF!,IF(AND($K$3=2,$K$4="Y"),#REF!,IF(AND($K$3=3,$K$4="Y"),#REF!,IF(AND($K$3=4,$K$4="Y"),#REF!,IF(AND($K$3=5,$K$4="Y"),#REF!,"FALSE"))))))))))</f>
        <v>1.319</v>
      </c>
      <c r="I88" s="21">
        <f>IF(AND($K$3=1,$K$4="N"),Q88,IF(AND($K$3=2,$K$4="N"),S88,IF(AND($K$3=3,$K$4="N"),U88,IF(AND($K$3=4,$K$4="N"),W88,IF(AND($K$3=5,$K$4="N"),Y88,IF(AND($K$3=1,$K$4="Y"),#REF!,IF(AND($K$3=2,$K$4="Y"),#REF!,IF(AND($K$3=3,$K$4="Y"),#REF!,IF(AND($K$3=4,$K$4="Y"),#REF!,IF(AND($K$3=5,$K$4="Y"),#REF!,"FALSE"))))))))))</f>
        <v>65.95</v>
      </c>
      <c r="J88" s="33" t="str">
        <f>IF(OUT!F169="", "", OUT!F169)</f>
        <v/>
      </c>
      <c r="K88" s="7">
        <f>IF(OUT!P169="", "", OUT!P169)</f>
        <v>50</v>
      </c>
      <c r="L88" s="7" t="str">
        <f>IF(OUT!AE169="", "", OUT!AE169)</f>
        <v>NEW</v>
      </c>
      <c r="M88" s="7" t="str">
        <f>IF(OUT!AG169="", "", OUT!AG169)</f>
        <v>PAT</v>
      </c>
      <c r="N88" s="7" t="str">
        <f>IF(OUT!AQ169="", "", OUT!AQ169)</f>
        <v/>
      </c>
      <c r="O88" s="7" t="str">
        <f>IF(OUT!BM169="", "", OUT!BM169)</f>
        <v>T3</v>
      </c>
      <c r="P88" s="8">
        <f>IF(OUT!N169="", "", OUT!N169)</f>
        <v>1.319</v>
      </c>
      <c r="Q88" s="9">
        <f>IF(OUT!O169="", "", OUT!O169)</f>
        <v>65.95</v>
      </c>
      <c r="R88" s="8">
        <f>IF(PPG!H169="", "", PPG!H169)</f>
        <v>1.2589999999999999</v>
      </c>
      <c r="S88" s="9">
        <f>IF(PPG!I169="", "", PPG!I169)</f>
        <v>62.95</v>
      </c>
      <c r="T88" s="8">
        <f>IF(PPG!J169="", "", PPG!J169)</f>
        <v>1.2390000000000001</v>
      </c>
      <c r="U88" s="9">
        <f>IF(PPG!K169="", "", PPG!K169)</f>
        <v>61.95</v>
      </c>
      <c r="V88" s="8">
        <f>IF(PPG!L169="", "", PPG!L169)</f>
        <v>1.1950000000000001</v>
      </c>
      <c r="W88" s="9">
        <f>IF(PPG!M169="", "", PPG!M169)</f>
        <v>59.75</v>
      </c>
      <c r="X88" s="8">
        <f>IF(PPG!N169="", "", PPG!N169)</f>
        <v>1.175</v>
      </c>
      <c r="Y88" s="9">
        <f>IF(PPG!O169="", "", PPG!O169)</f>
        <v>58.75</v>
      </c>
      <c r="Z88" s="32" t="str">
        <f t="shared" si="3"/>
        <v>0.00</v>
      </c>
      <c r="AA88" s="7" t="str">
        <f t="shared" si="4"/>
        <v>0</v>
      </c>
      <c r="AB88" s="7" t="str">
        <f t="shared" si="5"/>
        <v>0</v>
      </c>
    </row>
    <row r="89" spans="1:28">
      <c r="A89" s="7">
        <f>IF(OUT!C170="", "", OUT!C170)</f>
        <v>722</v>
      </c>
      <c r="B89" s="19">
        <f>IF(OUT!A170="", "", OUT!A170)</f>
        <v>30110</v>
      </c>
      <c r="C89" s="7" t="str">
        <f>IF(OUT!D170="", "", OUT!D170)</f>
        <v>M</v>
      </c>
      <c r="D89" s="27"/>
      <c r="E89" s="7" t="str">
        <f>IF(OUT!E170="", "", OUT!E170)</f>
        <v>50 TRAY</v>
      </c>
      <c r="F89" s="24" t="str">
        <f>IF(OUT!AE170="NEW", "✷", "")</f>
        <v/>
      </c>
      <c r="G89" s="10" t="str">
        <f>IF(OUT!B170="", "", OUT!B170)</f>
        <v>BUDDLEIA DAVIDII BLACK KNIGHT (Dark Purple)</v>
      </c>
      <c r="H89" s="20">
        <f>IF(AND($K$3=1,$K$4="N"),P89,IF(AND($K$3=2,$K$4="N"),R89,IF(AND($K$3=3,$K$4="N"),T89,IF(AND($K$3=4,$K$4="N"),V89,IF(AND($K$3=5,$K$4="N"),X89,IF(AND($K$3=1,$K$4="Y"),#REF!,IF(AND($K$3=2,$K$4="Y"),#REF!,IF(AND($K$3=3,$K$4="Y"),#REF!,IF(AND($K$3=4,$K$4="Y"),#REF!,IF(AND($K$3=5,$K$4="Y"),#REF!,"FALSE"))))))))))</f>
        <v>0.93899999999999995</v>
      </c>
      <c r="I89" s="21">
        <f>IF(AND($K$3=1,$K$4="N"),Q89,IF(AND($K$3=2,$K$4="N"),S89,IF(AND($K$3=3,$K$4="N"),U89,IF(AND($K$3=4,$K$4="N"),W89,IF(AND($K$3=5,$K$4="N"),Y89,IF(AND($K$3=1,$K$4="Y"),#REF!,IF(AND($K$3=2,$K$4="Y"),#REF!,IF(AND($K$3=3,$K$4="Y"),#REF!,IF(AND($K$3=4,$K$4="Y"),#REF!,IF(AND($K$3=5,$K$4="Y"),#REF!,"FALSE"))))))))))</f>
        <v>46.95</v>
      </c>
      <c r="J89" s="33" t="str">
        <f>IF(OUT!F170="", "", OUT!F170)</f>
        <v/>
      </c>
      <c r="K89" s="7">
        <f>IF(OUT!P170="", "", OUT!P170)</f>
        <v>50</v>
      </c>
      <c r="L89" s="7" t="str">
        <f>IF(OUT!AE170="", "", OUT!AE170)</f>
        <v/>
      </c>
      <c r="M89" s="7" t="str">
        <f>IF(OUT!AG170="", "", OUT!AG170)</f>
        <v/>
      </c>
      <c r="N89" s="7" t="str">
        <f>IF(OUT!AQ170="", "", OUT!AQ170)</f>
        <v/>
      </c>
      <c r="O89" s="7" t="str">
        <f>IF(OUT!BM170="", "", OUT!BM170)</f>
        <v>T3</v>
      </c>
      <c r="P89" s="8">
        <f>IF(OUT!N170="", "", OUT!N170)</f>
        <v>0.93899999999999995</v>
      </c>
      <c r="Q89" s="9">
        <f>IF(OUT!O170="", "", OUT!O170)</f>
        <v>46.95</v>
      </c>
      <c r="R89" s="8">
        <f>IF(PPG!H170="", "", PPG!H170)</f>
        <v>0.88300000000000001</v>
      </c>
      <c r="S89" s="9">
        <f>IF(PPG!I170="", "", PPG!I170)</f>
        <v>44.15</v>
      </c>
      <c r="T89" s="8">
        <f>IF(PPG!J170="", "", PPG!J170)</f>
        <v>0.86399999999999999</v>
      </c>
      <c r="U89" s="9">
        <f>IF(PPG!K170="", "", PPG!K170)</f>
        <v>43.2</v>
      </c>
      <c r="V89" s="8">
        <f>IF(PPG!L170="", "", PPG!L170)</f>
        <v>0.82799999999999996</v>
      </c>
      <c r="W89" s="9">
        <f>IF(PPG!M170="", "", PPG!M170)</f>
        <v>41.4</v>
      </c>
      <c r="X89" s="8">
        <f>IF(PPG!N170="", "", PPG!N170)</f>
        <v>0.81</v>
      </c>
      <c r="Y89" s="9">
        <f>IF(PPG!O170="", "", PPG!O170)</f>
        <v>40.5</v>
      </c>
      <c r="Z89" s="32" t="str">
        <f t="shared" si="3"/>
        <v>0.00</v>
      </c>
      <c r="AA89" s="7" t="str">
        <f t="shared" si="4"/>
        <v>0</v>
      </c>
      <c r="AB89" s="7" t="str">
        <f t="shared" si="5"/>
        <v>0</v>
      </c>
    </row>
    <row r="90" spans="1:28">
      <c r="A90" s="7">
        <f>IF(OUT!C311="", "", OUT!C311)</f>
        <v>722</v>
      </c>
      <c r="B90" s="19">
        <f>IF(OUT!A311="", "", OUT!A311)</f>
        <v>5689</v>
      </c>
      <c r="C90" s="7" t="str">
        <f>IF(OUT!D311="", "", OUT!D311)</f>
        <v>O</v>
      </c>
      <c r="D90" s="27"/>
      <c r="E90" s="7" t="str">
        <f>IF(OUT!E311="", "", OUT!E311)</f>
        <v>72 TRAY</v>
      </c>
      <c r="F90" s="24" t="str">
        <f>IF(OUT!AE311="NEW", "✷", "")</f>
        <v/>
      </c>
      <c r="G90" s="10" t="str">
        <f>IF(OUT!B311="", "", OUT!B311)</f>
        <v>CAMPANULA CARPATICA PEARL DEEP BLUE</v>
      </c>
      <c r="H90" s="20">
        <f>IF(AND($K$3=1,$K$4="N"),P90,IF(AND($K$3=2,$K$4="N"),R90,IF(AND($K$3=3,$K$4="N"),T90,IF(AND($K$3=4,$K$4="N"),V90,IF(AND($K$3=5,$K$4="N"),X90,IF(AND($K$3=1,$K$4="Y"),#REF!,IF(AND($K$3=2,$K$4="Y"),#REF!,IF(AND($K$3=3,$K$4="Y"),#REF!,IF(AND($K$3=4,$K$4="Y"),#REF!,IF(AND($K$3=5,$K$4="Y"),#REF!,"FALSE"))))))))))</f>
        <v>0.80700000000000005</v>
      </c>
      <c r="I90" s="21">
        <f>IF(AND($K$3=1,$K$4="N"),Q90,IF(AND($K$3=2,$K$4="N"),S90,IF(AND($K$3=3,$K$4="N"),U90,IF(AND($K$3=4,$K$4="N"),W90,IF(AND($K$3=5,$K$4="N"),Y90,IF(AND($K$3=1,$K$4="Y"),#REF!,IF(AND($K$3=2,$K$4="Y"),#REF!,IF(AND($K$3=3,$K$4="Y"),#REF!,IF(AND($K$3=4,$K$4="Y"),#REF!,IF(AND($K$3=5,$K$4="Y"),#REF!,"FALSE"))))))))))</f>
        <v>58.1</v>
      </c>
      <c r="J90" s="33" t="str">
        <f>IF(OUT!F311="", "", OUT!F311)</f>
        <v/>
      </c>
      <c r="K90" s="7">
        <f>IF(OUT!P311="", "", OUT!P311)</f>
        <v>72</v>
      </c>
      <c r="L90" s="7" t="str">
        <f>IF(OUT!AE311="", "", OUT!AE311)</f>
        <v/>
      </c>
      <c r="M90" s="7" t="str">
        <f>IF(OUT!AG311="", "", OUT!AG311)</f>
        <v/>
      </c>
      <c r="N90" s="7" t="str">
        <f>IF(OUT!AQ311="", "", OUT!AQ311)</f>
        <v/>
      </c>
      <c r="O90" s="7" t="str">
        <f>IF(OUT!BM311="", "", OUT!BM311)</f>
        <v>T3</v>
      </c>
      <c r="P90" s="8">
        <f>IF(OUT!N311="", "", OUT!N311)</f>
        <v>0.80700000000000005</v>
      </c>
      <c r="Q90" s="9">
        <f>IF(OUT!O311="", "", OUT!O311)</f>
        <v>58.1</v>
      </c>
      <c r="R90" s="8">
        <f>IF(PPG!H311="", "", PPG!H311)</f>
        <v>0.75800000000000001</v>
      </c>
      <c r="S90" s="9">
        <f>IF(PPG!I311="", "", PPG!I311)</f>
        <v>54.57</v>
      </c>
      <c r="T90" s="8">
        <f>IF(PPG!J311="", "", PPG!J311)</f>
        <v>0.74199999999999999</v>
      </c>
      <c r="U90" s="9">
        <f>IF(PPG!K311="", "", PPG!K311)</f>
        <v>53.42</v>
      </c>
      <c r="V90" s="8">
        <f>IF(PPG!L311="", "", PPG!L311)</f>
        <v>0.71199999999999997</v>
      </c>
      <c r="W90" s="9">
        <f>IF(PPG!M311="", "", PPG!M311)</f>
        <v>51.26</v>
      </c>
      <c r="X90" s="8">
        <f>IF(PPG!N311="", "", PPG!N311)</f>
        <v>0.69499999999999995</v>
      </c>
      <c r="Y90" s="9">
        <f>IF(PPG!O311="", "", PPG!O311)</f>
        <v>50.04</v>
      </c>
      <c r="Z90" s="32" t="str">
        <f t="shared" si="3"/>
        <v>0.00</v>
      </c>
      <c r="AA90" s="7" t="str">
        <f t="shared" si="4"/>
        <v>0</v>
      </c>
      <c r="AB90" s="7" t="str">
        <f t="shared" si="5"/>
        <v>0</v>
      </c>
    </row>
    <row r="91" spans="1:28">
      <c r="A91" s="7">
        <f>IF(OUT!C312="", "", OUT!C312)</f>
        <v>722</v>
      </c>
      <c r="B91" s="19">
        <f>IF(OUT!A312="", "", OUT!A312)</f>
        <v>5692</v>
      </c>
      <c r="C91" s="7" t="str">
        <f>IF(OUT!D312="", "", OUT!D312)</f>
        <v>O</v>
      </c>
      <c r="D91" s="27"/>
      <c r="E91" s="7" t="str">
        <f>IF(OUT!E312="", "", OUT!E312)</f>
        <v>72 TRAY</v>
      </c>
      <c r="F91" s="24" t="str">
        <f>IF(OUT!AE312="NEW", "✷", "")</f>
        <v/>
      </c>
      <c r="G91" s="10" t="str">
        <f>IF(OUT!B312="", "", OUT!B312)</f>
        <v>CAMPANULA CARPATICA PEARL WHITE</v>
      </c>
      <c r="H91" s="20">
        <f>IF(AND($K$3=1,$K$4="N"),P91,IF(AND($K$3=2,$K$4="N"),R91,IF(AND($K$3=3,$K$4="N"),T91,IF(AND($K$3=4,$K$4="N"),V91,IF(AND($K$3=5,$K$4="N"),X91,IF(AND($K$3=1,$K$4="Y"),#REF!,IF(AND($K$3=2,$K$4="Y"),#REF!,IF(AND($K$3=3,$K$4="Y"),#REF!,IF(AND($K$3=4,$K$4="Y"),#REF!,IF(AND($K$3=5,$K$4="Y"),#REF!,"FALSE"))))))))))</f>
        <v>0.80700000000000005</v>
      </c>
      <c r="I91" s="21">
        <f>IF(AND($K$3=1,$K$4="N"),Q91,IF(AND($K$3=2,$K$4="N"),S91,IF(AND($K$3=3,$K$4="N"),U91,IF(AND($K$3=4,$K$4="N"),W91,IF(AND($K$3=5,$K$4="N"),Y91,IF(AND($K$3=1,$K$4="Y"),#REF!,IF(AND($K$3=2,$K$4="Y"),#REF!,IF(AND($K$3=3,$K$4="Y"),#REF!,IF(AND($K$3=4,$K$4="Y"),#REF!,IF(AND($K$3=5,$K$4="Y"),#REF!,"FALSE"))))))))))</f>
        <v>58.1</v>
      </c>
      <c r="J91" s="33" t="str">
        <f>IF(OUT!F312="", "", OUT!F312)</f>
        <v/>
      </c>
      <c r="K91" s="7">
        <f>IF(OUT!P312="", "", OUT!P312)</f>
        <v>72</v>
      </c>
      <c r="L91" s="7" t="str">
        <f>IF(OUT!AE312="", "", OUT!AE312)</f>
        <v/>
      </c>
      <c r="M91" s="7" t="str">
        <f>IF(OUT!AG312="", "", OUT!AG312)</f>
        <v/>
      </c>
      <c r="N91" s="7" t="str">
        <f>IF(OUT!AQ312="", "", OUT!AQ312)</f>
        <v/>
      </c>
      <c r="O91" s="7" t="str">
        <f>IF(OUT!BM312="", "", OUT!BM312)</f>
        <v>T3</v>
      </c>
      <c r="P91" s="8">
        <f>IF(OUT!N312="", "", OUT!N312)</f>
        <v>0.80700000000000005</v>
      </c>
      <c r="Q91" s="9">
        <f>IF(OUT!O312="", "", OUT!O312)</f>
        <v>58.1</v>
      </c>
      <c r="R91" s="8">
        <f>IF(PPG!H312="", "", PPG!H312)</f>
        <v>0.75800000000000001</v>
      </c>
      <c r="S91" s="9">
        <f>IF(PPG!I312="", "", PPG!I312)</f>
        <v>54.57</v>
      </c>
      <c r="T91" s="8">
        <f>IF(PPG!J312="", "", PPG!J312)</f>
        <v>0.74199999999999999</v>
      </c>
      <c r="U91" s="9">
        <f>IF(PPG!K312="", "", PPG!K312)</f>
        <v>53.42</v>
      </c>
      <c r="V91" s="8">
        <f>IF(PPG!L312="", "", PPG!L312)</f>
        <v>0.71199999999999997</v>
      </c>
      <c r="W91" s="9">
        <f>IF(PPG!M312="", "", PPG!M312)</f>
        <v>51.26</v>
      </c>
      <c r="X91" s="8">
        <f>IF(PPG!N312="", "", PPG!N312)</f>
        <v>0.69499999999999995</v>
      </c>
      <c r="Y91" s="9">
        <f>IF(PPG!O312="", "", PPG!O312)</f>
        <v>50.04</v>
      </c>
      <c r="Z91" s="32" t="str">
        <f t="shared" si="3"/>
        <v>0.00</v>
      </c>
      <c r="AA91" s="7" t="str">
        <f t="shared" si="4"/>
        <v>0</v>
      </c>
      <c r="AB91" s="7" t="str">
        <f t="shared" si="5"/>
        <v>0</v>
      </c>
    </row>
    <row r="92" spans="1:28">
      <c r="A92" s="7">
        <f>IF(OUT!C313="", "", OUT!C313)</f>
        <v>722</v>
      </c>
      <c r="B92" s="19">
        <f>IF(OUT!A313="", "", OUT!A313)</f>
        <v>30126</v>
      </c>
      <c r="C92" s="7" t="str">
        <f>IF(OUT!D313="", "", OUT!D313)</f>
        <v>O</v>
      </c>
      <c r="D92" s="27"/>
      <c r="E92" s="7" t="str">
        <f>IF(OUT!E313="", "", OUT!E313)</f>
        <v>72 TRAY</v>
      </c>
      <c r="F92" s="24" t="str">
        <f>IF(OUT!AE313="NEW", "✷", "")</f>
        <v/>
      </c>
      <c r="G92" s="10" t="str">
        <f>IF(OUT!B313="", "", OUT!B313)</f>
        <v>CERATOSTIGMA PLUMBAGINOIDES (LEADWORT) (Blue)</v>
      </c>
      <c r="H92" s="20">
        <f>IF(AND($K$3=1,$K$4="N"),P92,IF(AND($K$3=2,$K$4="N"),R92,IF(AND($K$3=3,$K$4="N"),T92,IF(AND($K$3=4,$K$4="N"),V92,IF(AND($K$3=5,$K$4="N"),X92,IF(AND($K$3=1,$K$4="Y"),#REF!,IF(AND($K$3=2,$K$4="Y"),#REF!,IF(AND($K$3=3,$K$4="Y"),#REF!,IF(AND($K$3=4,$K$4="Y"),#REF!,IF(AND($K$3=5,$K$4="Y"),#REF!,"FALSE"))))))))))</f>
        <v>0.85799999999999998</v>
      </c>
      <c r="I92" s="21">
        <f>IF(AND($K$3=1,$K$4="N"),Q92,IF(AND($K$3=2,$K$4="N"),S92,IF(AND($K$3=3,$K$4="N"),U92,IF(AND($K$3=4,$K$4="N"),W92,IF(AND($K$3=5,$K$4="N"),Y92,IF(AND($K$3=1,$K$4="Y"),#REF!,IF(AND($K$3=2,$K$4="Y"),#REF!,IF(AND($K$3=3,$K$4="Y"),#REF!,IF(AND($K$3=4,$K$4="Y"),#REF!,IF(AND($K$3=5,$K$4="Y"),#REF!,"FALSE"))))))))))</f>
        <v>61.77</v>
      </c>
      <c r="J92" s="33" t="str">
        <f>IF(OUT!F313="", "", OUT!F313)</f>
        <v/>
      </c>
      <c r="K92" s="7">
        <f>IF(OUT!P313="", "", OUT!P313)</f>
        <v>72</v>
      </c>
      <c r="L92" s="7" t="str">
        <f>IF(OUT!AE313="", "", OUT!AE313)</f>
        <v/>
      </c>
      <c r="M92" s="7" t="str">
        <f>IF(OUT!AG313="", "", OUT!AG313)</f>
        <v/>
      </c>
      <c r="N92" s="7" t="str">
        <f>IF(OUT!AQ313="", "", OUT!AQ313)</f>
        <v/>
      </c>
      <c r="O92" s="7" t="str">
        <f>IF(OUT!BM313="", "", OUT!BM313)</f>
        <v>T3</v>
      </c>
      <c r="P92" s="8">
        <f>IF(OUT!N313="", "", OUT!N313)</f>
        <v>0.85799999999999998</v>
      </c>
      <c r="Q92" s="9">
        <f>IF(OUT!O313="", "", OUT!O313)</f>
        <v>61.77</v>
      </c>
      <c r="R92" s="8">
        <f>IF(PPG!H313="", "", PPG!H313)</f>
        <v>0.80700000000000005</v>
      </c>
      <c r="S92" s="9">
        <f>IF(PPG!I313="", "", PPG!I313)</f>
        <v>58.1</v>
      </c>
      <c r="T92" s="8">
        <f>IF(PPG!J313="", "", PPG!J313)</f>
        <v>0.78900000000000003</v>
      </c>
      <c r="U92" s="9">
        <f>IF(PPG!K313="", "", PPG!K313)</f>
        <v>56.8</v>
      </c>
      <c r="V92" s="8">
        <f>IF(PPG!L313="", "", PPG!L313)</f>
        <v>0.75700000000000001</v>
      </c>
      <c r="W92" s="9">
        <f>IF(PPG!M313="", "", PPG!M313)</f>
        <v>54.5</v>
      </c>
      <c r="X92" s="8">
        <f>IF(PPG!N313="", "", PPG!N313)</f>
        <v>0.73899999999999999</v>
      </c>
      <c r="Y92" s="9">
        <f>IF(PPG!O313="", "", PPG!O313)</f>
        <v>53.2</v>
      </c>
      <c r="Z92" s="32" t="str">
        <f t="shared" si="3"/>
        <v>0.00</v>
      </c>
      <c r="AA92" s="7" t="str">
        <f t="shared" si="4"/>
        <v>0</v>
      </c>
      <c r="AB92" s="7" t="str">
        <f t="shared" si="5"/>
        <v>0</v>
      </c>
    </row>
    <row r="93" spans="1:28">
      <c r="A93" s="7">
        <f>IF(OUT!C314="", "", OUT!C314)</f>
        <v>722</v>
      </c>
      <c r="B93" s="19">
        <f>IF(OUT!A314="", "", OUT!A314)</f>
        <v>54273</v>
      </c>
      <c r="C93" s="7" t="str">
        <f>IF(OUT!D314="", "", OUT!D314)</f>
        <v>O</v>
      </c>
      <c r="D93" s="27"/>
      <c r="E93" s="7" t="str">
        <f>IF(OUT!E314="", "", OUT!E314)</f>
        <v>72 TRAY</v>
      </c>
      <c r="F93" s="24" t="str">
        <f>IF(OUT!AE314="NEW", "✷", "")</f>
        <v/>
      </c>
      <c r="G93" s="10" t="str">
        <f>IF(OUT!B314="", "", OUT!B314)</f>
        <v>CHELONE LYONII HOT LIPS (Rose Pink)</v>
      </c>
      <c r="H93" s="20">
        <f>IF(AND($K$3=1,$K$4="N"),P93,IF(AND($K$3=2,$K$4="N"),R93,IF(AND($K$3=3,$K$4="N"),T93,IF(AND($K$3=4,$K$4="N"),V93,IF(AND($K$3=5,$K$4="N"),X93,IF(AND($K$3=1,$K$4="Y"),#REF!,IF(AND($K$3=2,$K$4="Y"),#REF!,IF(AND($K$3=3,$K$4="Y"),#REF!,IF(AND($K$3=4,$K$4="Y"),#REF!,IF(AND($K$3=5,$K$4="Y"),#REF!,"FALSE"))))))))))</f>
        <v>0.92900000000000005</v>
      </c>
      <c r="I93" s="21">
        <f>IF(AND($K$3=1,$K$4="N"),Q93,IF(AND($K$3=2,$K$4="N"),S93,IF(AND($K$3=3,$K$4="N"),U93,IF(AND($K$3=4,$K$4="N"),W93,IF(AND($K$3=5,$K$4="N"),Y93,IF(AND($K$3=1,$K$4="Y"),#REF!,IF(AND($K$3=2,$K$4="Y"),#REF!,IF(AND($K$3=3,$K$4="Y"),#REF!,IF(AND($K$3=4,$K$4="Y"),#REF!,IF(AND($K$3=5,$K$4="Y"),#REF!,"FALSE"))))))))))</f>
        <v>66.88</v>
      </c>
      <c r="J93" s="33" t="str">
        <f>IF(OUT!F314="", "", OUT!F314)</f>
        <v/>
      </c>
      <c r="K93" s="7">
        <f>IF(OUT!P314="", "", OUT!P314)</f>
        <v>72</v>
      </c>
      <c r="L93" s="7" t="str">
        <f>IF(OUT!AE314="", "", OUT!AE314)</f>
        <v/>
      </c>
      <c r="M93" s="7" t="str">
        <f>IF(OUT!AG314="", "", OUT!AG314)</f>
        <v/>
      </c>
      <c r="N93" s="7" t="str">
        <f>IF(OUT!AQ314="", "", OUT!AQ314)</f>
        <v>CUT</v>
      </c>
      <c r="O93" s="7" t="str">
        <f>IF(OUT!BM314="", "", OUT!BM314)</f>
        <v>T3</v>
      </c>
      <c r="P93" s="8">
        <f>IF(OUT!N314="", "", OUT!N314)</f>
        <v>0.92900000000000005</v>
      </c>
      <c r="Q93" s="9">
        <f>IF(OUT!O314="", "", OUT!O314)</f>
        <v>66.88</v>
      </c>
      <c r="R93" s="8">
        <f>IF(PPG!H314="", "", PPG!H314)</f>
        <v>0.873</v>
      </c>
      <c r="S93" s="9">
        <f>IF(PPG!I314="", "", PPG!I314)</f>
        <v>62.85</v>
      </c>
      <c r="T93" s="8">
        <f>IF(PPG!J314="", "", PPG!J314)</f>
        <v>0.85499999999999998</v>
      </c>
      <c r="U93" s="9">
        <f>IF(PPG!K314="", "", PPG!K314)</f>
        <v>61.56</v>
      </c>
      <c r="V93" s="8">
        <f>IF(PPG!L314="", "", PPG!L314)</f>
        <v>0.81899999999999995</v>
      </c>
      <c r="W93" s="9">
        <f>IF(PPG!M314="", "", PPG!M314)</f>
        <v>58.96</v>
      </c>
      <c r="X93" s="8">
        <f>IF(PPG!N314="", "", PPG!N314)</f>
        <v>0.80200000000000005</v>
      </c>
      <c r="Y93" s="9">
        <f>IF(PPG!O314="", "", PPG!O314)</f>
        <v>57.74</v>
      </c>
      <c r="Z93" s="32" t="str">
        <f t="shared" si="3"/>
        <v>0.00</v>
      </c>
      <c r="AA93" s="7" t="str">
        <f t="shared" si="4"/>
        <v>0</v>
      </c>
      <c r="AB93" s="7" t="str">
        <f t="shared" si="5"/>
        <v>0</v>
      </c>
    </row>
    <row r="94" spans="1:28">
      <c r="A94" s="7">
        <f>IF(OUT!C315="", "", OUT!C315)</f>
        <v>722</v>
      </c>
      <c r="B94" s="19">
        <f>IF(OUT!A315="", "", OUT!A315)</f>
        <v>86075</v>
      </c>
      <c r="C94" s="7" t="str">
        <f>IF(OUT!D315="", "", OUT!D315)</f>
        <v>O</v>
      </c>
      <c r="D94" s="27"/>
      <c r="E94" s="7" t="str">
        <f>IF(OUT!E315="", "", OUT!E315)</f>
        <v>72 TRAY</v>
      </c>
      <c r="F94" s="24" t="str">
        <f>IF(OUT!AE315="NEW", "✷", "")</f>
        <v/>
      </c>
      <c r="G94" s="10" t="str">
        <f>IF(OUT!B315="", "", OUT!B315)</f>
        <v>CHELONE OBILQUE TINY TORTUGA</v>
      </c>
      <c r="H94" s="20">
        <f>IF(AND($K$3=1,$K$4="N"),P94,IF(AND($K$3=2,$K$4="N"),R94,IF(AND($K$3=3,$K$4="N"),T94,IF(AND($K$3=4,$K$4="N"),V94,IF(AND($K$3=5,$K$4="N"),X94,IF(AND($K$3=1,$K$4="Y"),#REF!,IF(AND($K$3=2,$K$4="Y"),#REF!,IF(AND($K$3=3,$K$4="Y"),#REF!,IF(AND($K$3=4,$K$4="Y"),#REF!,IF(AND($K$3=5,$K$4="Y"),#REF!,"FALSE"))))))))))</f>
        <v>1.37</v>
      </c>
      <c r="I94" s="21">
        <f>IF(AND($K$3=1,$K$4="N"),Q94,IF(AND($K$3=2,$K$4="N"),S94,IF(AND($K$3=3,$K$4="N"),U94,IF(AND($K$3=4,$K$4="N"),W94,IF(AND($K$3=5,$K$4="N"),Y94,IF(AND($K$3=1,$K$4="Y"),#REF!,IF(AND($K$3=2,$K$4="Y"),#REF!,IF(AND($K$3=3,$K$4="Y"),#REF!,IF(AND($K$3=4,$K$4="Y"),#REF!,IF(AND($K$3=5,$K$4="Y"),#REF!,"FALSE"))))))))))</f>
        <v>98.64</v>
      </c>
      <c r="J94" s="33" t="str">
        <f>IF(OUT!F315="", "", OUT!F315)</f>
        <v/>
      </c>
      <c r="K94" s="7">
        <f>IF(OUT!P315="", "", OUT!P315)</f>
        <v>72</v>
      </c>
      <c r="L94" s="7" t="str">
        <f>IF(OUT!AE315="", "", OUT!AE315)</f>
        <v/>
      </c>
      <c r="M94" s="7" t="str">
        <f>IF(OUT!AG315="", "", OUT!AG315)</f>
        <v>PAT</v>
      </c>
      <c r="N94" s="7" t="str">
        <f>IF(OUT!AQ315="", "", OUT!AQ315)</f>
        <v/>
      </c>
      <c r="O94" s="7" t="str">
        <f>IF(OUT!BM315="", "", OUT!BM315)</f>
        <v>T3</v>
      </c>
      <c r="P94" s="8">
        <f>IF(OUT!N315="", "", OUT!N315)</f>
        <v>1.37</v>
      </c>
      <c r="Q94" s="9">
        <f>IF(OUT!O315="", "", OUT!O315)</f>
        <v>98.64</v>
      </c>
      <c r="R94" s="8">
        <f>IF(PPG!H315="", "", PPG!H315)</f>
        <v>1.3080000000000001</v>
      </c>
      <c r="S94" s="9">
        <f>IF(PPG!I315="", "", PPG!I315)</f>
        <v>94.17</v>
      </c>
      <c r="T94" s="8">
        <f>IF(PPG!J315="", "", PPG!J315)</f>
        <v>1.286</v>
      </c>
      <c r="U94" s="9">
        <f>IF(PPG!K315="", "", PPG!K315)</f>
        <v>92.59</v>
      </c>
      <c r="V94" s="8">
        <f>IF(PPG!L315="", "", PPG!L315)</f>
        <v>1.24</v>
      </c>
      <c r="W94" s="9">
        <f>IF(PPG!M315="", "", PPG!M315)</f>
        <v>89.28</v>
      </c>
      <c r="X94" s="8">
        <f>IF(PPG!N315="", "", PPG!N315)</f>
        <v>1.2190000000000001</v>
      </c>
      <c r="Y94" s="9">
        <f>IF(PPG!O315="", "", PPG!O315)</f>
        <v>87.76</v>
      </c>
      <c r="Z94" s="32" t="str">
        <f t="shared" si="3"/>
        <v>0.00</v>
      </c>
      <c r="AA94" s="7" t="str">
        <f t="shared" si="4"/>
        <v>0</v>
      </c>
      <c r="AB94" s="7" t="str">
        <f t="shared" si="5"/>
        <v>0</v>
      </c>
    </row>
    <row r="95" spans="1:28">
      <c r="A95" s="7">
        <f>IF(OUT!C21="", "", OUT!C21)</f>
        <v>722</v>
      </c>
      <c r="B95" s="19">
        <f>IF(OUT!A21="", "", OUT!A21)</f>
        <v>80669</v>
      </c>
      <c r="C95" s="7" t="str">
        <f>IF(OUT!D21="", "", OUT!D21)</f>
        <v>AG</v>
      </c>
      <c r="D95" s="27"/>
      <c r="E95" s="7" t="str">
        <f>IF(OUT!E21="", "", OUT!E21)</f>
        <v>38 TRAY</v>
      </c>
      <c r="F95" s="24" t="str">
        <f>IF(OUT!AE21="NEW", "✷", "")</f>
        <v/>
      </c>
      <c r="G95" s="10" t="str">
        <f>IF(OUT!B21="", "", OUT!B21)</f>
        <v>COLOCASIA ROYAL HAWAIIAN BLACK CORAL</v>
      </c>
      <c r="H95" s="20">
        <f>IF(AND($K$3=1,$K$4="N"),P95,IF(AND($K$3=2,$K$4="N"),R95,IF(AND($K$3=3,$K$4="N"),T95,IF(AND($K$3=4,$K$4="N"),V95,IF(AND($K$3=5,$K$4="N"),X95,IF(AND($K$3=1,$K$4="Y"),#REF!,IF(AND($K$3=2,$K$4="Y"),#REF!,IF(AND($K$3=3,$K$4="Y"),#REF!,IF(AND($K$3=4,$K$4="Y"),#REF!,IF(AND($K$3=5,$K$4="Y"),#REF!,"FALSE"))))))))))</f>
        <v>2.7869999999999999</v>
      </c>
      <c r="I95" s="21">
        <f>IF(AND($K$3=1,$K$4="N"),Q95,IF(AND($K$3=2,$K$4="N"),S95,IF(AND($K$3=3,$K$4="N"),U95,IF(AND($K$3=4,$K$4="N"),W95,IF(AND($K$3=5,$K$4="N"),Y95,IF(AND($K$3=1,$K$4="Y"),#REF!,IF(AND($K$3=2,$K$4="Y"),#REF!,IF(AND($K$3=3,$K$4="Y"),#REF!,IF(AND($K$3=4,$K$4="Y"),#REF!,IF(AND($K$3=5,$K$4="Y"),#REF!,"FALSE"))))))))))</f>
        <v>105.9</v>
      </c>
      <c r="J95" s="33" t="str">
        <f>IF(OUT!F21="", "", OUT!F21)</f>
        <v/>
      </c>
      <c r="K95" s="7">
        <f>IF(OUT!P21="", "", OUT!P21)</f>
        <v>38</v>
      </c>
      <c r="L95" s="7" t="str">
        <f>IF(OUT!AE21="", "", OUT!AE21)</f>
        <v/>
      </c>
      <c r="M95" s="7" t="str">
        <f>IF(OUT!AG21="", "", OUT!AG21)</f>
        <v>PAT</v>
      </c>
      <c r="N95" s="7" t="str">
        <f>IF(OUT!AQ21="", "", OUT!AQ21)</f>
        <v/>
      </c>
      <c r="O95" s="7" t="str">
        <f>IF(OUT!BM21="", "", OUT!BM21)</f>
        <v>T3</v>
      </c>
      <c r="P95" s="8">
        <f>IF(OUT!N21="", "", OUT!N21)</f>
        <v>2.7869999999999999</v>
      </c>
      <c r="Q95" s="9">
        <f>IF(OUT!O21="", "", OUT!O21)</f>
        <v>105.9</v>
      </c>
      <c r="R95" s="8">
        <f>IF(PPG!H21="", "", PPG!H21)</f>
        <v>2.65</v>
      </c>
      <c r="S95" s="9">
        <f>IF(PPG!I21="", "", PPG!I21)</f>
        <v>100.7</v>
      </c>
      <c r="T95" s="8">
        <f>IF(PPG!J21="", "", PPG!J21)</f>
        <v>2.6040000000000001</v>
      </c>
      <c r="U95" s="9">
        <f>IF(PPG!K21="", "", PPG!K21)</f>
        <v>98.95</v>
      </c>
      <c r="V95" s="8">
        <f>IF(PPG!L21="", "", PPG!L21)</f>
        <v>2.5070000000000001</v>
      </c>
      <c r="W95" s="9">
        <f>IF(PPG!M21="", "", PPG!M21)</f>
        <v>95.26</v>
      </c>
      <c r="X95" s="8">
        <f>IF(PPG!N21="", "", PPG!N21)</f>
        <v>2.4620000000000002</v>
      </c>
      <c r="Y95" s="9">
        <f>IF(PPG!O21="", "", PPG!O21)</f>
        <v>93.55</v>
      </c>
      <c r="Z95" s="32" t="str">
        <f t="shared" si="3"/>
        <v>0.00</v>
      </c>
      <c r="AA95" s="7" t="str">
        <f t="shared" si="4"/>
        <v>0</v>
      </c>
      <c r="AB95" s="7" t="str">
        <f t="shared" si="5"/>
        <v>0</v>
      </c>
    </row>
    <row r="96" spans="1:28">
      <c r="A96" s="7">
        <f>IF(OUT!C22="", "", OUT!C22)</f>
        <v>722</v>
      </c>
      <c r="B96" s="19">
        <f>IF(OUT!A22="", "", OUT!A22)</f>
        <v>84626</v>
      </c>
      <c r="C96" s="7" t="str">
        <f>IF(OUT!D22="", "", OUT!D22)</f>
        <v>AG</v>
      </c>
      <c r="D96" s="27"/>
      <c r="E96" s="7" t="str">
        <f>IF(OUT!E22="", "", OUT!E22)</f>
        <v>38 TRAY</v>
      </c>
      <c r="F96" s="24" t="str">
        <f>IF(OUT!AE22="NEW", "✷", "")</f>
        <v/>
      </c>
      <c r="G96" s="10" t="str">
        <f>IF(OUT!B22="", "", OUT!B22)</f>
        <v>COLOCASIA ROYAL HAWAIIAN MAUI GOLD</v>
      </c>
      <c r="H96" s="20">
        <f>IF(AND($K$3=1,$K$4="N"),P96,IF(AND($K$3=2,$K$4="N"),R96,IF(AND($K$3=3,$K$4="N"),T96,IF(AND($K$3=4,$K$4="N"),V96,IF(AND($K$3=5,$K$4="N"),X96,IF(AND($K$3=1,$K$4="Y"),#REF!,IF(AND($K$3=2,$K$4="Y"),#REF!,IF(AND($K$3=3,$K$4="Y"),#REF!,IF(AND($K$3=4,$K$4="Y"),#REF!,IF(AND($K$3=5,$K$4="Y"),#REF!,"FALSE"))))))))))</f>
        <v>2.7869999999999999</v>
      </c>
      <c r="I96" s="21">
        <f>IF(AND($K$3=1,$K$4="N"),Q96,IF(AND($K$3=2,$K$4="N"),S96,IF(AND($K$3=3,$K$4="N"),U96,IF(AND($K$3=4,$K$4="N"),W96,IF(AND($K$3=5,$K$4="N"),Y96,IF(AND($K$3=1,$K$4="Y"),#REF!,IF(AND($K$3=2,$K$4="Y"),#REF!,IF(AND($K$3=3,$K$4="Y"),#REF!,IF(AND($K$3=4,$K$4="Y"),#REF!,IF(AND($K$3=5,$K$4="Y"),#REF!,"FALSE"))))))))))</f>
        <v>105.9</v>
      </c>
      <c r="J96" s="33" t="str">
        <f>IF(OUT!F22="", "", OUT!F22)</f>
        <v/>
      </c>
      <c r="K96" s="7">
        <f>IF(OUT!P22="", "", OUT!P22)</f>
        <v>38</v>
      </c>
      <c r="L96" s="7" t="str">
        <f>IF(OUT!AE22="", "", OUT!AE22)</f>
        <v/>
      </c>
      <c r="M96" s="7" t="str">
        <f>IF(OUT!AG22="", "", OUT!AG22)</f>
        <v>PAT</v>
      </c>
      <c r="N96" s="7" t="str">
        <f>IF(OUT!AQ22="", "", OUT!AQ22)</f>
        <v/>
      </c>
      <c r="O96" s="7" t="str">
        <f>IF(OUT!BM22="", "", OUT!BM22)</f>
        <v>T3</v>
      </c>
      <c r="P96" s="8">
        <f>IF(OUT!N22="", "", OUT!N22)</f>
        <v>2.7869999999999999</v>
      </c>
      <c r="Q96" s="9">
        <f>IF(OUT!O22="", "", OUT!O22)</f>
        <v>105.9</v>
      </c>
      <c r="R96" s="8">
        <f>IF(PPG!H22="", "", PPG!H22)</f>
        <v>2.65</v>
      </c>
      <c r="S96" s="9">
        <f>IF(PPG!I22="", "", PPG!I22)</f>
        <v>100.7</v>
      </c>
      <c r="T96" s="8">
        <f>IF(PPG!J22="", "", PPG!J22)</f>
        <v>2.6040000000000001</v>
      </c>
      <c r="U96" s="9">
        <f>IF(PPG!K22="", "", PPG!K22)</f>
        <v>98.95</v>
      </c>
      <c r="V96" s="8">
        <f>IF(PPG!L22="", "", PPG!L22)</f>
        <v>2.5070000000000001</v>
      </c>
      <c r="W96" s="9">
        <f>IF(PPG!M22="", "", PPG!M22)</f>
        <v>95.26</v>
      </c>
      <c r="X96" s="8">
        <f>IF(PPG!N22="", "", PPG!N22)</f>
        <v>2.4620000000000002</v>
      </c>
      <c r="Y96" s="9">
        <f>IF(PPG!O22="", "", PPG!O22)</f>
        <v>93.55</v>
      </c>
      <c r="Z96" s="32" t="str">
        <f t="shared" si="3"/>
        <v>0.00</v>
      </c>
      <c r="AA96" s="7" t="str">
        <f t="shared" si="4"/>
        <v>0</v>
      </c>
      <c r="AB96" s="7" t="str">
        <f t="shared" si="5"/>
        <v>0</v>
      </c>
    </row>
    <row r="97" spans="1:28">
      <c r="A97" s="7">
        <f>IF(OUT!C316="", "", OUT!C316)</f>
        <v>722</v>
      </c>
      <c r="B97" s="19">
        <f>IF(OUT!A316="", "", OUT!A316)</f>
        <v>78001</v>
      </c>
      <c r="C97" s="7" t="str">
        <f>IF(OUT!D316="", "", OUT!D316)</f>
        <v>O</v>
      </c>
      <c r="D97" s="27"/>
      <c r="E97" s="7" t="str">
        <f>IF(OUT!E316="", "", OUT!E316)</f>
        <v>72 TRAY</v>
      </c>
      <c r="F97" s="24" t="str">
        <f>IF(OUT!AE316="NEW", "✷", "")</f>
        <v/>
      </c>
      <c r="G97" s="10" t="str">
        <f>IF(OUT!B316="", "", OUT!B316)</f>
        <v>CORDYLINE AUSTRALIS RED SENSATION</v>
      </c>
      <c r="H97" s="20">
        <f>IF(AND($K$3=1,$K$4="N"),P97,IF(AND($K$3=2,$K$4="N"),R97,IF(AND($K$3=3,$K$4="N"),T97,IF(AND($K$3=4,$K$4="N"),V97,IF(AND($K$3=5,$K$4="N"),X97,IF(AND($K$3=1,$K$4="Y"),#REF!,IF(AND($K$3=2,$K$4="Y"),#REF!,IF(AND($K$3=3,$K$4="Y"),#REF!,IF(AND($K$3=4,$K$4="Y"),#REF!,IF(AND($K$3=5,$K$4="Y"),#REF!,"FALSE"))))))))))</f>
        <v>1.847</v>
      </c>
      <c r="I97" s="21">
        <f>IF(AND($K$3=1,$K$4="N"),Q97,IF(AND($K$3=2,$K$4="N"),S97,IF(AND($K$3=3,$K$4="N"),U97,IF(AND($K$3=4,$K$4="N"),W97,IF(AND($K$3=5,$K$4="N"),Y97,IF(AND($K$3=1,$K$4="Y"),#REF!,IF(AND($K$3=2,$K$4="Y"),#REF!,IF(AND($K$3=3,$K$4="Y"),#REF!,IF(AND($K$3=4,$K$4="Y"),#REF!,IF(AND($K$3=5,$K$4="Y"),#REF!,"FALSE"))))))))))</f>
        <v>132.97999999999999</v>
      </c>
      <c r="J97" s="33" t="str">
        <f>IF(OUT!F316="", "", OUT!F316)</f>
        <v/>
      </c>
      <c r="K97" s="7">
        <f>IF(OUT!P316="", "", OUT!P316)</f>
        <v>72</v>
      </c>
      <c r="L97" s="7" t="str">
        <f>IF(OUT!AE316="", "", OUT!AE316)</f>
        <v/>
      </c>
      <c r="M97" s="7" t="str">
        <f>IF(OUT!AG316="", "", OUT!AG316)</f>
        <v/>
      </c>
      <c r="N97" s="7" t="str">
        <f>IF(OUT!AQ316="", "", OUT!AQ316)</f>
        <v/>
      </c>
      <c r="O97" s="7" t="str">
        <f>IF(OUT!BM316="", "", OUT!BM316)</f>
        <v>T3</v>
      </c>
      <c r="P97" s="8">
        <f>IF(OUT!N316="", "", OUT!N316)</f>
        <v>1.847</v>
      </c>
      <c r="Q97" s="9">
        <f>IF(OUT!O316="", "", OUT!O316)</f>
        <v>132.97999999999999</v>
      </c>
      <c r="R97" s="8">
        <f>IF(PPG!H316="", "", PPG!H316)</f>
        <v>1.736</v>
      </c>
      <c r="S97" s="9">
        <f>IF(PPG!I316="", "", PPG!I316)</f>
        <v>124.99</v>
      </c>
      <c r="T97" s="8">
        <f>IF(PPG!J316="", "", PPG!J316)</f>
        <v>1.6990000000000001</v>
      </c>
      <c r="U97" s="9">
        <f>IF(PPG!K316="", "", PPG!K316)</f>
        <v>122.32</v>
      </c>
      <c r="V97" s="8">
        <f>IF(PPG!L316="", "", PPG!L316)</f>
        <v>1.629</v>
      </c>
      <c r="W97" s="9">
        <f>IF(PPG!M316="", "", PPG!M316)</f>
        <v>117.28</v>
      </c>
      <c r="X97" s="8">
        <f>IF(PPG!N316="", "", PPG!N316)</f>
        <v>1.593</v>
      </c>
      <c r="Y97" s="9">
        <f>IF(PPG!O316="", "", PPG!O316)</f>
        <v>114.69</v>
      </c>
      <c r="Z97" s="32" t="str">
        <f t="shared" si="3"/>
        <v>0.00</v>
      </c>
      <c r="AA97" s="7" t="str">
        <f t="shared" si="4"/>
        <v>0</v>
      </c>
      <c r="AB97" s="7" t="str">
        <f t="shared" si="5"/>
        <v>0</v>
      </c>
    </row>
    <row r="98" spans="1:28">
      <c r="A98" s="7">
        <f>IF(OUT!C317="", "", OUT!C317)</f>
        <v>722</v>
      </c>
      <c r="B98" s="19">
        <f>IF(OUT!A317="", "", OUT!A317)</f>
        <v>73796</v>
      </c>
      <c r="C98" s="7" t="str">
        <f>IF(OUT!D317="", "", OUT!D317)</f>
        <v>O</v>
      </c>
      <c r="D98" s="27"/>
      <c r="E98" s="7" t="str">
        <f>IF(OUT!E317="", "", OUT!E317)</f>
        <v>72 TRAY</v>
      </c>
      <c r="F98" s="24" t="str">
        <f>IF(OUT!AE317="NEW", "✷", "")</f>
        <v/>
      </c>
      <c r="G98" s="10" t="str">
        <f>IF(OUT!B317="", "", OUT!B317)</f>
        <v>CORDYLINE AUSTRALIS RED STAR</v>
      </c>
      <c r="H98" s="20">
        <f>IF(AND($K$3=1,$K$4="N"),P98,IF(AND($K$3=2,$K$4="N"),R98,IF(AND($K$3=3,$K$4="N"),T98,IF(AND($K$3=4,$K$4="N"),V98,IF(AND($K$3=5,$K$4="N"),X98,IF(AND($K$3=1,$K$4="Y"),#REF!,IF(AND($K$3=2,$K$4="Y"),#REF!,IF(AND($K$3=3,$K$4="Y"),#REF!,IF(AND($K$3=4,$K$4="Y"),#REF!,IF(AND($K$3=5,$K$4="Y"),#REF!,"FALSE"))))))))))</f>
        <v>1.847</v>
      </c>
      <c r="I98" s="21">
        <f>IF(AND($K$3=1,$K$4="N"),Q98,IF(AND($K$3=2,$K$4="N"),S98,IF(AND($K$3=3,$K$4="N"),U98,IF(AND($K$3=4,$K$4="N"),W98,IF(AND($K$3=5,$K$4="N"),Y98,IF(AND($K$3=1,$K$4="Y"),#REF!,IF(AND($K$3=2,$K$4="Y"),#REF!,IF(AND($K$3=3,$K$4="Y"),#REF!,IF(AND($K$3=4,$K$4="Y"),#REF!,IF(AND($K$3=5,$K$4="Y"),#REF!,"FALSE"))))))))))</f>
        <v>132.97999999999999</v>
      </c>
      <c r="J98" s="33" t="str">
        <f>IF(OUT!F317="", "", OUT!F317)</f>
        <v/>
      </c>
      <c r="K98" s="7">
        <f>IF(OUT!P317="", "", OUT!P317)</f>
        <v>72</v>
      </c>
      <c r="L98" s="7" t="str">
        <f>IF(OUT!AE317="", "", OUT!AE317)</f>
        <v/>
      </c>
      <c r="M98" s="7" t="str">
        <f>IF(OUT!AG317="", "", OUT!AG317)</f>
        <v/>
      </c>
      <c r="N98" s="7" t="str">
        <f>IF(OUT!AQ317="", "", OUT!AQ317)</f>
        <v/>
      </c>
      <c r="O98" s="7" t="str">
        <f>IF(OUT!BM317="", "", OUT!BM317)</f>
        <v>T3</v>
      </c>
      <c r="P98" s="8">
        <f>IF(OUT!N317="", "", OUT!N317)</f>
        <v>1.847</v>
      </c>
      <c r="Q98" s="9">
        <f>IF(OUT!O317="", "", OUT!O317)</f>
        <v>132.97999999999999</v>
      </c>
      <c r="R98" s="8">
        <f>IF(PPG!H317="", "", PPG!H317)</f>
        <v>1.736</v>
      </c>
      <c r="S98" s="9">
        <f>IF(PPG!I317="", "", PPG!I317)</f>
        <v>124.99</v>
      </c>
      <c r="T98" s="8">
        <f>IF(PPG!J317="", "", PPG!J317)</f>
        <v>1.6990000000000001</v>
      </c>
      <c r="U98" s="9">
        <f>IF(PPG!K317="", "", PPG!K317)</f>
        <v>122.32</v>
      </c>
      <c r="V98" s="8">
        <f>IF(PPG!L317="", "", PPG!L317)</f>
        <v>1.629</v>
      </c>
      <c r="W98" s="9">
        <f>IF(PPG!M317="", "", PPG!M317)</f>
        <v>117.28</v>
      </c>
      <c r="X98" s="8">
        <f>IF(PPG!N317="", "", PPG!N317)</f>
        <v>1.593</v>
      </c>
      <c r="Y98" s="9">
        <f>IF(PPG!O317="", "", PPG!O317)</f>
        <v>114.69</v>
      </c>
      <c r="Z98" s="32" t="str">
        <f t="shared" si="3"/>
        <v>0.00</v>
      </c>
      <c r="AA98" s="7" t="str">
        <f t="shared" si="4"/>
        <v>0</v>
      </c>
      <c r="AB98" s="7" t="str">
        <f t="shared" si="5"/>
        <v>0</v>
      </c>
    </row>
    <row r="99" spans="1:28">
      <c r="A99" s="7">
        <f>IF(OUT!C318="", "", OUT!C318)</f>
        <v>722</v>
      </c>
      <c r="B99" s="19">
        <f>IF(OUT!A318="", "", OUT!A318)</f>
        <v>30180</v>
      </c>
      <c r="C99" s="7" t="str">
        <f>IF(OUT!D318="", "", OUT!D318)</f>
        <v>O</v>
      </c>
      <c r="D99" s="27"/>
      <c r="E99" s="7" t="str">
        <f>IF(OUT!E318="", "", OUT!E318)</f>
        <v>72 TRAY</v>
      </c>
      <c r="F99" s="24" t="str">
        <f>IF(OUT!AE318="NEW", "✷", "")</f>
        <v/>
      </c>
      <c r="G99" s="10" t="str">
        <f>IF(OUT!B318="", "", OUT!B318)</f>
        <v>COREOPSIS AURICULATA NANA (Bright Yellow Dwarf)</v>
      </c>
      <c r="H99" s="20">
        <f>IF(AND($K$3=1,$K$4="N"),P99,IF(AND($K$3=2,$K$4="N"),R99,IF(AND($K$3=3,$K$4="N"),T99,IF(AND($K$3=4,$K$4="N"),V99,IF(AND($K$3=5,$K$4="N"),X99,IF(AND($K$3=1,$K$4="Y"),#REF!,IF(AND($K$3=2,$K$4="Y"),#REF!,IF(AND($K$3=3,$K$4="Y"),#REF!,IF(AND($K$3=4,$K$4="Y"),#REF!,IF(AND($K$3=5,$K$4="Y"),#REF!,"FALSE"))))))))))</f>
        <v>0.90900000000000003</v>
      </c>
      <c r="I99" s="21">
        <f>IF(AND($K$3=1,$K$4="N"),Q99,IF(AND($K$3=2,$K$4="N"),S99,IF(AND($K$3=3,$K$4="N"),U99,IF(AND($K$3=4,$K$4="N"),W99,IF(AND($K$3=5,$K$4="N"),Y99,IF(AND($K$3=1,$K$4="Y"),#REF!,IF(AND($K$3=2,$K$4="Y"),#REF!,IF(AND($K$3=3,$K$4="Y"),#REF!,IF(AND($K$3=4,$K$4="Y"),#REF!,IF(AND($K$3=5,$K$4="Y"),#REF!,"FALSE"))))))))))</f>
        <v>65.44</v>
      </c>
      <c r="J99" s="33" t="str">
        <f>IF(OUT!F318="", "", OUT!F318)</f>
        <v/>
      </c>
      <c r="K99" s="7">
        <f>IF(OUT!P318="", "", OUT!P318)</f>
        <v>72</v>
      </c>
      <c r="L99" s="7" t="str">
        <f>IF(OUT!AE318="", "", OUT!AE318)</f>
        <v/>
      </c>
      <c r="M99" s="7" t="str">
        <f>IF(OUT!AG318="", "", OUT!AG318)</f>
        <v/>
      </c>
      <c r="N99" s="7" t="str">
        <f>IF(OUT!AQ318="", "", OUT!AQ318)</f>
        <v/>
      </c>
      <c r="O99" s="7" t="str">
        <f>IF(OUT!BM318="", "", OUT!BM318)</f>
        <v>T3</v>
      </c>
      <c r="P99" s="8">
        <f>IF(OUT!N318="", "", OUT!N318)</f>
        <v>0.90900000000000003</v>
      </c>
      <c r="Q99" s="9">
        <f>IF(OUT!O318="", "", OUT!O318)</f>
        <v>65.44</v>
      </c>
      <c r="R99" s="8">
        <f>IF(PPG!H318="", "", PPG!H318)</f>
        <v>0.85399999999999998</v>
      </c>
      <c r="S99" s="9">
        <f>IF(PPG!I318="", "", PPG!I318)</f>
        <v>61.48</v>
      </c>
      <c r="T99" s="8">
        <f>IF(PPG!J318="", "", PPG!J318)</f>
        <v>0.83599999999999997</v>
      </c>
      <c r="U99" s="9">
        <f>IF(PPG!K318="", "", PPG!K318)</f>
        <v>60.19</v>
      </c>
      <c r="V99" s="8">
        <f>IF(PPG!L318="", "", PPG!L318)</f>
        <v>0.80200000000000005</v>
      </c>
      <c r="W99" s="9">
        <f>IF(PPG!M318="", "", PPG!M318)</f>
        <v>57.74</v>
      </c>
      <c r="X99" s="8">
        <f>IF(PPG!N318="", "", PPG!N318)</f>
        <v>0.78400000000000003</v>
      </c>
      <c r="Y99" s="9">
        <f>IF(PPG!O318="", "", PPG!O318)</f>
        <v>56.44</v>
      </c>
      <c r="Z99" s="32" t="str">
        <f t="shared" si="3"/>
        <v>0.00</v>
      </c>
      <c r="AA99" s="7" t="str">
        <f t="shared" si="4"/>
        <v>0</v>
      </c>
      <c r="AB99" s="7" t="str">
        <f t="shared" si="5"/>
        <v>0</v>
      </c>
    </row>
    <row r="100" spans="1:28">
      <c r="A100" s="7">
        <f>IF(OUT!C319="", "", OUT!C319)</f>
        <v>722</v>
      </c>
      <c r="B100" s="19">
        <f>IF(OUT!A319="", "", OUT!A319)</f>
        <v>82501</v>
      </c>
      <c r="C100" s="7" t="str">
        <f>IF(OUT!D319="", "", OUT!D319)</f>
        <v>O</v>
      </c>
      <c r="D100" s="27"/>
      <c r="E100" s="7" t="str">
        <f>IF(OUT!E319="", "", OUT!E319)</f>
        <v>72 TRAY</v>
      </c>
      <c r="F100" s="24" t="str">
        <f>IF(OUT!AE319="NEW", "✷", "")</f>
        <v/>
      </c>
      <c r="G100" s="10" t="str">
        <f>IF(OUT!B319="", "", OUT!B319)</f>
        <v>COREOPSIS BIG BANG MERCURY RISING (Red w/Gold Center)</v>
      </c>
      <c r="H100" s="20">
        <f>IF(AND($K$3=1,$K$4="N"),P100,IF(AND($K$3=2,$K$4="N"),R100,IF(AND($K$3=3,$K$4="N"),T100,IF(AND($K$3=4,$K$4="N"),V100,IF(AND($K$3=5,$K$4="N"),X100,IF(AND($K$3=1,$K$4="Y"),#REF!,IF(AND($K$3=2,$K$4="Y"),#REF!,IF(AND($K$3=3,$K$4="Y"),#REF!,IF(AND($K$3=4,$K$4="Y"),#REF!,IF(AND($K$3=5,$K$4="Y"),#REF!,"FALSE"))))))))))</f>
        <v>1.2270000000000001</v>
      </c>
      <c r="I100" s="21">
        <f>IF(AND($K$3=1,$K$4="N"),Q100,IF(AND($K$3=2,$K$4="N"),S100,IF(AND($K$3=3,$K$4="N"),U100,IF(AND($K$3=4,$K$4="N"),W100,IF(AND($K$3=5,$K$4="N"),Y100,IF(AND($K$3=1,$K$4="Y"),#REF!,IF(AND($K$3=2,$K$4="Y"),#REF!,IF(AND($K$3=3,$K$4="Y"),#REF!,IF(AND($K$3=4,$K$4="Y"),#REF!,IF(AND($K$3=5,$K$4="Y"),#REF!,"FALSE"))))))))))</f>
        <v>88.34</v>
      </c>
      <c r="J100" s="33" t="str">
        <f>IF(OUT!F319="", "", OUT!F319)</f>
        <v/>
      </c>
      <c r="K100" s="7">
        <f>IF(OUT!P319="", "", OUT!P319)</f>
        <v>72</v>
      </c>
      <c r="L100" s="7" t="str">
        <f>IF(OUT!AE319="", "", OUT!AE319)</f>
        <v/>
      </c>
      <c r="M100" s="7" t="str">
        <f>IF(OUT!AG319="", "", OUT!AG319)</f>
        <v>PAT</v>
      </c>
      <c r="N100" s="7" t="str">
        <f>IF(OUT!AQ319="", "", OUT!AQ319)</f>
        <v/>
      </c>
      <c r="O100" s="7" t="str">
        <f>IF(OUT!BM319="", "", OUT!BM319)</f>
        <v>T3</v>
      </c>
      <c r="P100" s="8">
        <f>IF(OUT!N319="", "", OUT!N319)</f>
        <v>1.2270000000000001</v>
      </c>
      <c r="Q100" s="9">
        <f>IF(OUT!O319="", "", OUT!O319)</f>
        <v>88.34</v>
      </c>
      <c r="R100" s="8">
        <f>IF(PPG!H319="", "", PPG!H319)</f>
        <v>1.173</v>
      </c>
      <c r="S100" s="9">
        <f>IF(PPG!I319="", "", PPG!I319)</f>
        <v>84.45</v>
      </c>
      <c r="T100" s="8">
        <f>IF(PPG!J319="", "", PPG!J319)</f>
        <v>1.155</v>
      </c>
      <c r="U100" s="9">
        <f>IF(PPG!K319="", "", PPG!K319)</f>
        <v>83.16</v>
      </c>
      <c r="V100" s="8">
        <f>IF(PPG!L319="", "", PPG!L319)</f>
        <v>1.1140000000000001</v>
      </c>
      <c r="W100" s="9">
        <f>IF(PPG!M319="", "", PPG!M319)</f>
        <v>80.2</v>
      </c>
      <c r="X100" s="8">
        <f>IF(PPG!N319="", "", PPG!N319)</f>
        <v>1.097</v>
      </c>
      <c r="Y100" s="9">
        <f>IF(PPG!O319="", "", PPG!O319)</f>
        <v>78.98</v>
      </c>
      <c r="Z100" s="32" t="str">
        <f t="shared" si="3"/>
        <v>0.00</v>
      </c>
      <c r="AA100" s="7" t="str">
        <f t="shared" si="4"/>
        <v>0</v>
      </c>
      <c r="AB100" s="7" t="str">
        <f t="shared" si="5"/>
        <v>0</v>
      </c>
    </row>
    <row r="101" spans="1:28">
      <c r="A101" s="7">
        <f>IF(OUT!C320="", "", OUT!C320)</f>
        <v>722</v>
      </c>
      <c r="B101" s="19">
        <f>IF(OUT!A320="", "", OUT!A320)</f>
        <v>40238</v>
      </c>
      <c r="C101" s="7" t="str">
        <f>IF(OUT!D320="", "", OUT!D320)</f>
        <v>O</v>
      </c>
      <c r="D101" s="27"/>
      <c r="E101" s="7" t="str">
        <f>IF(OUT!E320="", "", OUT!E320)</f>
        <v>72 TRAY</v>
      </c>
      <c r="F101" s="24" t="str">
        <f>IF(OUT!AE320="NEW", "✷", "")</f>
        <v/>
      </c>
      <c r="G101" s="10" t="str">
        <f>IF(OUT!B320="", "", OUT!B320)</f>
        <v>COREOPSIS GRANDIFLORA BABY SUN (Orange/Yellow)</v>
      </c>
      <c r="H101" s="20">
        <f>IF(AND($K$3=1,$K$4="N"),P101,IF(AND($K$3=2,$K$4="N"),R101,IF(AND($K$3=3,$K$4="N"),T101,IF(AND($K$3=4,$K$4="N"),V101,IF(AND($K$3=5,$K$4="N"),X101,IF(AND($K$3=1,$K$4="Y"),#REF!,IF(AND($K$3=2,$K$4="Y"),#REF!,IF(AND($K$3=3,$K$4="Y"),#REF!,IF(AND($K$3=4,$K$4="Y"),#REF!,IF(AND($K$3=5,$K$4="Y"),#REF!,"FALSE"))))))))))</f>
        <v>0.77600000000000002</v>
      </c>
      <c r="I101" s="21">
        <f>IF(AND($K$3=1,$K$4="N"),Q101,IF(AND($K$3=2,$K$4="N"),S101,IF(AND($K$3=3,$K$4="N"),U101,IF(AND($K$3=4,$K$4="N"),W101,IF(AND($K$3=5,$K$4="N"),Y101,IF(AND($K$3=1,$K$4="Y"),#REF!,IF(AND($K$3=2,$K$4="Y"),#REF!,IF(AND($K$3=3,$K$4="Y"),#REF!,IF(AND($K$3=4,$K$4="Y"),#REF!,IF(AND($K$3=5,$K$4="Y"),#REF!,"FALSE"))))))))))</f>
        <v>55.87</v>
      </c>
      <c r="J101" s="33" t="str">
        <f>IF(OUT!F320="", "", OUT!F320)</f>
        <v/>
      </c>
      <c r="K101" s="7">
        <f>IF(OUT!P320="", "", OUT!P320)</f>
        <v>72</v>
      </c>
      <c r="L101" s="7" t="str">
        <f>IF(OUT!AE320="", "", OUT!AE320)</f>
        <v/>
      </c>
      <c r="M101" s="7" t="str">
        <f>IF(OUT!AG320="", "", OUT!AG320)</f>
        <v/>
      </c>
      <c r="N101" s="7" t="str">
        <f>IF(OUT!AQ320="", "", OUT!AQ320)</f>
        <v>CUT</v>
      </c>
      <c r="O101" s="7" t="str">
        <f>IF(OUT!BM320="", "", OUT!BM320)</f>
        <v>T3</v>
      </c>
      <c r="P101" s="8">
        <f>IF(OUT!N320="", "", OUT!N320)</f>
        <v>0.77600000000000002</v>
      </c>
      <c r="Q101" s="9">
        <f>IF(OUT!O320="", "", OUT!O320)</f>
        <v>55.87</v>
      </c>
      <c r="R101" s="8">
        <f>IF(PPG!H320="", "", PPG!H320)</f>
        <v>0.73</v>
      </c>
      <c r="S101" s="9">
        <f>IF(PPG!I320="", "", PPG!I320)</f>
        <v>52.56</v>
      </c>
      <c r="T101" s="8">
        <f>IF(PPG!J320="", "", PPG!J320)</f>
        <v>0.71299999999999997</v>
      </c>
      <c r="U101" s="9">
        <f>IF(PPG!K320="", "", PPG!K320)</f>
        <v>51.33</v>
      </c>
      <c r="V101" s="8">
        <f>IF(PPG!L320="", "", PPG!L320)</f>
        <v>0.68400000000000005</v>
      </c>
      <c r="W101" s="9">
        <f>IF(PPG!M320="", "", PPG!M320)</f>
        <v>49.24</v>
      </c>
      <c r="X101" s="8">
        <f>IF(PPG!N320="", "", PPG!N320)</f>
        <v>0.66900000000000004</v>
      </c>
      <c r="Y101" s="9">
        <f>IF(PPG!O320="", "", PPG!O320)</f>
        <v>48.16</v>
      </c>
      <c r="Z101" s="32" t="str">
        <f t="shared" si="3"/>
        <v>0.00</v>
      </c>
      <c r="AA101" s="7" t="str">
        <f t="shared" si="4"/>
        <v>0</v>
      </c>
      <c r="AB101" s="7" t="str">
        <f t="shared" si="5"/>
        <v>0</v>
      </c>
    </row>
    <row r="102" spans="1:28">
      <c r="A102" s="7">
        <f>IF(OUT!C321="", "", OUT!C321)</f>
        <v>722</v>
      </c>
      <c r="B102" s="19">
        <f>IF(OUT!A321="", "", OUT!A321)</f>
        <v>5734</v>
      </c>
      <c r="C102" s="7" t="str">
        <f>IF(OUT!D321="", "", OUT!D321)</f>
        <v>O</v>
      </c>
      <c r="D102" s="27"/>
      <c r="E102" s="7" t="str">
        <f>IF(OUT!E321="", "", OUT!E321)</f>
        <v>72 TRAY</v>
      </c>
      <c r="F102" s="24" t="str">
        <f>IF(OUT!AE321="NEW", "✷", "")</f>
        <v/>
      </c>
      <c r="G102" s="10" t="str">
        <f>IF(OUT!B321="", "", OUT!B321)</f>
        <v>COREOPSIS GRANDIFLORA EARLY SUNRISE (Gold)</v>
      </c>
      <c r="H102" s="20">
        <f>IF(AND($K$3=1,$K$4="N"),P102,IF(AND($K$3=2,$K$4="N"),R102,IF(AND($K$3=3,$K$4="N"),T102,IF(AND($K$3=4,$K$4="N"),V102,IF(AND($K$3=5,$K$4="N"),X102,IF(AND($K$3=1,$K$4="Y"),#REF!,IF(AND($K$3=2,$K$4="Y"),#REF!,IF(AND($K$3=3,$K$4="Y"),#REF!,IF(AND($K$3=4,$K$4="Y"),#REF!,IF(AND($K$3=5,$K$4="Y"),#REF!,"FALSE"))))))))))</f>
        <v>0.77600000000000002</v>
      </c>
      <c r="I102" s="21">
        <f>IF(AND($K$3=1,$K$4="N"),Q102,IF(AND($K$3=2,$K$4="N"),S102,IF(AND($K$3=3,$K$4="N"),U102,IF(AND($K$3=4,$K$4="N"),W102,IF(AND($K$3=5,$K$4="N"),Y102,IF(AND($K$3=1,$K$4="Y"),#REF!,IF(AND($K$3=2,$K$4="Y"),#REF!,IF(AND($K$3=3,$K$4="Y"),#REF!,IF(AND($K$3=4,$K$4="Y"),#REF!,IF(AND($K$3=5,$K$4="Y"),#REF!,"FALSE"))))))))))</f>
        <v>55.87</v>
      </c>
      <c r="J102" s="33" t="str">
        <f>IF(OUT!F321="", "", OUT!F321)</f>
        <v/>
      </c>
      <c r="K102" s="7">
        <f>IF(OUT!P321="", "", OUT!P321)</f>
        <v>72</v>
      </c>
      <c r="L102" s="7" t="str">
        <f>IF(OUT!AE321="", "", OUT!AE321)</f>
        <v/>
      </c>
      <c r="M102" s="7" t="str">
        <f>IF(OUT!AG321="", "", OUT!AG321)</f>
        <v/>
      </c>
      <c r="N102" s="7" t="str">
        <f>IF(OUT!AQ321="", "", OUT!AQ321)</f>
        <v>CUT</v>
      </c>
      <c r="O102" s="7" t="str">
        <f>IF(OUT!BM321="", "", OUT!BM321)</f>
        <v>T3</v>
      </c>
      <c r="P102" s="8">
        <f>IF(OUT!N321="", "", OUT!N321)</f>
        <v>0.77600000000000002</v>
      </c>
      <c r="Q102" s="9">
        <f>IF(OUT!O321="", "", OUT!O321)</f>
        <v>55.87</v>
      </c>
      <c r="R102" s="8">
        <f>IF(PPG!H321="", "", PPG!H321)</f>
        <v>0.73</v>
      </c>
      <c r="S102" s="9">
        <f>IF(PPG!I321="", "", PPG!I321)</f>
        <v>52.56</v>
      </c>
      <c r="T102" s="8">
        <f>IF(PPG!J321="", "", PPG!J321)</f>
        <v>0.71299999999999997</v>
      </c>
      <c r="U102" s="9">
        <f>IF(PPG!K321="", "", PPG!K321)</f>
        <v>51.33</v>
      </c>
      <c r="V102" s="8">
        <f>IF(PPG!L321="", "", PPG!L321)</f>
        <v>0.68400000000000005</v>
      </c>
      <c r="W102" s="9">
        <f>IF(PPG!M321="", "", PPG!M321)</f>
        <v>49.24</v>
      </c>
      <c r="X102" s="8">
        <f>IF(PPG!N321="", "", PPG!N321)</f>
        <v>0.66900000000000004</v>
      </c>
      <c r="Y102" s="9">
        <f>IF(PPG!O321="", "", PPG!O321)</f>
        <v>48.16</v>
      </c>
      <c r="Z102" s="32" t="str">
        <f t="shared" si="3"/>
        <v>0.00</v>
      </c>
      <c r="AA102" s="7" t="str">
        <f t="shared" si="4"/>
        <v>0</v>
      </c>
      <c r="AB102" s="7" t="str">
        <f t="shared" si="5"/>
        <v>0</v>
      </c>
    </row>
    <row r="103" spans="1:28">
      <c r="A103" s="7">
        <f>IF(OUT!C322="", "", OUT!C322)</f>
        <v>722</v>
      </c>
      <c r="B103" s="19">
        <f>IF(OUT!A322="", "", OUT!A322)</f>
        <v>55463</v>
      </c>
      <c r="C103" s="7" t="str">
        <f>IF(OUT!D322="", "", OUT!D322)</f>
        <v>O</v>
      </c>
      <c r="D103" s="27"/>
      <c r="E103" s="7" t="str">
        <f>IF(OUT!E322="", "", OUT!E322)</f>
        <v>72 TRAY</v>
      </c>
      <c r="F103" s="24" t="str">
        <f>IF(OUT!AE322="NEW", "✷", "")</f>
        <v/>
      </c>
      <c r="G103" s="10" t="str">
        <f>IF(OUT!B322="", "", OUT!B322)</f>
        <v>COREOPSIS GRANDIFLORA SUNKISS (Bright Yellow w/Red Blotch)</v>
      </c>
      <c r="H103" s="20">
        <f>IF(AND($K$3=1,$K$4="N"),P103,IF(AND($K$3=2,$K$4="N"),R103,IF(AND($K$3=3,$K$4="N"),T103,IF(AND($K$3=4,$K$4="N"),V103,IF(AND($K$3=5,$K$4="N"),X103,IF(AND($K$3=1,$K$4="Y"),#REF!,IF(AND($K$3=2,$K$4="Y"),#REF!,IF(AND($K$3=3,$K$4="Y"),#REF!,IF(AND($K$3=4,$K$4="Y"),#REF!,IF(AND($K$3=5,$K$4="Y"),#REF!,"FALSE"))))))))))</f>
        <v>0.77600000000000002</v>
      </c>
      <c r="I103" s="21">
        <f>IF(AND($K$3=1,$K$4="N"),Q103,IF(AND($K$3=2,$K$4="N"),S103,IF(AND($K$3=3,$K$4="N"),U103,IF(AND($K$3=4,$K$4="N"),W103,IF(AND($K$3=5,$K$4="N"),Y103,IF(AND($K$3=1,$K$4="Y"),#REF!,IF(AND($K$3=2,$K$4="Y"),#REF!,IF(AND($K$3=3,$K$4="Y"),#REF!,IF(AND($K$3=4,$K$4="Y"),#REF!,IF(AND($K$3=5,$K$4="Y"),#REF!,"FALSE"))))))))))</f>
        <v>55.87</v>
      </c>
      <c r="J103" s="33" t="str">
        <f>IF(OUT!F322="", "", OUT!F322)</f>
        <v/>
      </c>
      <c r="K103" s="7">
        <f>IF(OUT!P322="", "", OUT!P322)</f>
        <v>72</v>
      </c>
      <c r="L103" s="7" t="str">
        <f>IF(OUT!AE322="", "", OUT!AE322)</f>
        <v/>
      </c>
      <c r="M103" s="7" t="str">
        <f>IF(OUT!AG322="", "", OUT!AG322)</f>
        <v/>
      </c>
      <c r="N103" s="7" t="str">
        <f>IF(OUT!AQ322="", "", OUT!AQ322)</f>
        <v/>
      </c>
      <c r="O103" s="7" t="str">
        <f>IF(OUT!BM322="", "", OUT!BM322)</f>
        <v>T3</v>
      </c>
      <c r="P103" s="8">
        <f>IF(OUT!N322="", "", OUT!N322)</f>
        <v>0.77600000000000002</v>
      </c>
      <c r="Q103" s="9">
        <f>IF(OUT!O322="", "", OUT!O322)</f>
        <v>55.87</v>
      </c>
      <c r="R103" s="8">
        <f>IF(PPG!H322="", "", PPG!H322)</f>
        <v>0.73</v>
      </c>
      <c r="S103" s="9">
        <f>IF(PPG!I322="", "", PPG!I322)</f>
        <v>52.56</v>
      </c>
      <c r="T103" s="8">
        <f>IF(PPG!J322="", "", PPG!J322)</f>
        <v>0.71299999999999997</v>
      </c>
      <c r="U103" s="9">
        <f>IF(PPG!K322="", "", PPG!K322)</f>
        <v>51.33</v>
      </c>
      <c r="V103" s="8">
        <f>IF(PPG!L322="", "", PPG!L322)</f>
        <v>0.68400000000000005</v>
      </c>
      <c r="W103" s="9">
        <f>IF(PPG!M322="", "", PPG!M322)</f>
        <v>49.24</v>
      </c>
      <c r="X103" s="8">
        <f>IF(PPG!N322="", "", PPG!N322)</f>
        <v>0.66900000000000004</v>
      </c>
      <c r="Y103" s="9">
        <f>IF(PPG!O322="", "", PPG!O322)</f>
        <v>48.16</v>
      </c>
      <c r="Z103" s="32" t="str">
        <f t="shared" si="3"/>
        <v>0.00</v>
      </c>
      <c r="AA103" s="7" t="str">
        <f t="shared" si="4"/>
        <v>0</v>
      </c>
      <c r="AB103" s="7" t="str">
        <f t="shared" si="5"/>
        <v>0</v>
      </c>
    </row>
    <row r="104" spans="1:28">
      <c r="A104" s="7">
        <f>IF(OUT!C171="", "", OUT!C171)</f>
        <v>722</v>
      </c>
      <c r="B104" s="19">
        <f>IF(OUT!A171="", "", OUT!A171)</f>
        <v>72498</v>
      </c>
      <c r="C104" s="7" t="str">
        <f>IF(OUT!D171="", "", OUT!D171)</f>
        <v>M</v>
      </c>
      <c r="D104" s="27"/>
      <c r="E104" s="7" t="str">
        <f>IF(OUT!E171="", "", OUT!E171)</f>
        <v>50 TRAY</v>
      </c>
      <c r="F104" s="24" t="str">
        <f>IF(OUT!AE171="NEW", "✷", "")</f>
        <v/>
      </c>
      <c r="G104" s="10" t="str">
        <f>IF(OUT!B171="", "", OUT!B171)</f>
        <v>COREOPSIS HYBRIDA JETHRO TULL (Gold Fluted Petals)</v>
      </c>
      <c r="H104" s="20">
        <f>IF(AND($K$3=1,$K$4="N"),P104,IF(AND($K$3=2,$K$4="N"),R104,IF(AND($K$3=3,$K$4="N"),T104,IF(AND($K$3=4,$K$4="N"),V104,IF(AND($K$3=5,$K$4="N"),X104,IF(AND($K$3=1,$K$4="Y"),#REF!,IF(AND($K$3=2,$K$4="Y"),#REF!,IF(AND($K$3=3,$K$4="Y"),#REF!,IF(AND($K$3=4,$K$4="Y"),#REF!,IF(AND($K$3=5,$K$4="Y"),#REF!,"FALSE"))))))))))</f>
        <v>1.266</v>
      </c>
      <c r="I104" s="21">
        <f>IF(AND($K$3=1,$K$4="N"),Q104,IF(AND($K$3=2,$K$4="N"),S104,IF(AND($K$3=3,$K$4="N"),U104,IF(AND($K$3=4,$K$4="N"),W104,IF(AND($K$3=5,$K$4="N"),Y104,IF(AND($K$3=1,$K$4="Y"),#REF!,IF(AND($K$3=2,$K$4="Y"),#REF!,IF(AND($K$3=3,$K$4="Y"),#REF!,IF(AND($K$3=4,$K$4="Y"),#REF!,IF(AND($K$3=5,$K$4="Y"),#REF!,"FALSE"))))))))))</f>
        <v>63.3</v>
      </c>
      <c r="J104" s="33" t="str">
        <f>IF(OUT!F171="", "", OUT!F171)</f>
        <v/>
      </c>
      <c r="K104" s="7">
        <f>IF(OUT!P171="", "", OUT!P171)</f>
        <v>50</v>
      </c>
      <c r="L104" s="7" t="str">
        <f>IF(OUT!AE171="", "", OUT!AE171)</f>
        <v/>
      </c>
      <c r="M104" s="7" t="str">
        <f>IF(OUT!AG171="", "", OUT!AG171)</f>
        <v>PAT</v>
      </c>
      <c r="N104" s="7" t="str">
        <f>IF(OUT!AQ171="", "", OUT!AQ171)</f>
        <v>CUT</v>
      </c>
      <c r="O104" s="7" t="str">
        <f>IF(OUT!BM171="", "", OUT!BM171)</f>
        <v>T3</v>
      </c>
      <c r="P104" s="8">
        <f>IF(OUT!N171="", "", OUT!N171)</f>
        <v>1.266</v>
      </c>
      <c r="Q104" s="9">
        <f>IF(OUT!O171="", "", OUT!O171)</f>
        <v>63.3</v>
      </c>
      <c r="R104" s="8">
        <f>IF(PPG!H171="", "", PPG!H171)</f>
        <v>1.2050000000000001</v>
      </c>
      <c r="S104" s="9">
        <f>IF(PPG!I171="", "", PPG!I171)</f>
        <v>60.25</v>
      </c>
      <c r="T104" s="8">
        <f>IF(PPG!J171="", "", PPG!J171)</f>
        <v>1.1850000000000001</v>
      </c>
      <c r="U104" s="9">
        <f>IF(PPG!K171="", "", PPG!K171)</f>
        <v>59.25</v>
      </c>
      <c r="V104" s="8">
        <f>IF(PPG!L171="", "", PPG!L171)</f>
        <v>1.1419999999999999</v>
      </c>
      <c r="W104" s="9">
        <f>IF(PPG!M171="", "", PPG!M171)</f>
        <v>57.1</v>
      </c>
      <c r="X104" s="8">
        <f>IF(PPG!N171="", "", PPG!N171)</f>
        <v>1.1220000000000001</v>
      </c>
      <c r="Y104" s="9">
        <f>IF(PPG!O171="", "", PPG!O171)</f>
        <v>56.1</v>
      </c>
      <c r="Z104" s="32" t="str">
        <f t="shared" si="3"/>
        <v>0.00</v>
      </c>
      <c r="AA104" s="7" t="str">
        <f t="shared" si="4"/>
        <v>0</v>
      </c>
      <c r="AB104" s="7" t="str">
        <f t="shared" si="5"/>
        <v>0</v>
      </c>
    </row>
    <row r="105" spans="1:28">
      <c r="A105" s="7">
        <f>IF(OUT!C323="", "", OUT!C323)</f>
        <v>722</v>
      </c>
      <c r="B105" s="19">
        <f>IF(OUT!A323="", "", OUT!A323)</f>
        <v>66053</v>
      </c>
      <c r="C105" s="7" t="str">
        <f>IF(OUT!D323="", "", OUT!D323)</f>
        <v>O</v>
      </c>
      <c r="D105" s="27"/>
      <c r="E105" s="7" t="str">
        <f>IF(OUT!E323="", "", OUT!E323)</f>
        <v>72 TRAY</v>
      </c>
      <c r="F105" s="24" t="str">
        <f>IF(OUT!AE323="NEW", "✷", "")</f>
        <v/>
      </c>
      <c r="G105" s="10" t="str">
        <f>IF(OUT!B323="", "", OUT!B323)</f>
        <v>COREOPSIS HYBRIDA UPTICK CREAM AND RED</v>
      </c>
      <c r="H105" s="20">
        <f>IF(AND($K$3=1,$K$4="N"),P105,IF(AND($K$3=2,$K$4="N"),R105,IF(AND($K$3=3,$K$4="N"),T105,IF(AND($K$3=4,$K$4="N"),V105,IF(AND($K$3=5,$K$4="N"),X105,IF(AND($K$3=1,$K$4="Y"),#REF!,IF(AND($K$3=2,$K$4="Y"),#REF!,IF(AND($K$3=3,$K$4="Y"),#REF!,IF(AND($K$3=4,$K$4="Y"),#REF!,IF(AND($K$3=5,$K$4="Y"),#REF!,"FALSE"))))))))))</f>
        <v>1.1000000000000001</v>
      </c>
      <c r="I105" s="21">
        <f>IF(AND($K$3=1,$K$4="N"),Q105,IF(AND($K$3=2,$K$4="N"),S105,IF(AND($K$3=3,$K$4="N"),U105,IF(AND($K$3=4,$K$4="N"),W105,IF(AND($K$3=5,$K$4="N"),Y105,IF(AND($K$3=1,$K$4="Y"),#REF!,IF(AND($K$3=2,$K$4="Y"),#REF!,IF(AND($K$3=3,$K$4="Y"),#REF!,IF(AND($K$3=4,$K$4="Y"),#REF!,IF(AND($K$3=5,$K$4="Y"),#REF!,"FALSE"))))))))))</f>
        <v>79.2</v>
      </c>
      <c r="J105" s="33" t="str">
        <f>IF(OUT!F323="", "", OUT!F323)</f>
        <v/>
      </c>
      <c r="K105" s="7">
        <f>IF(OUT!P323="", "", OUT!P323)</f>
        <v>72</v>
      </c>
      <c r="L105" s="7" t="str">
        <f>IF(OUT!AE323="", "", OUT!AE323)</f>
        <v/>
      </c>
      <c r="M105" s="7" t="str">
        <f>IF(OUT!AG323="", "", OUT!AG323)</f>
        <v>PAT</v>
      </c>
      <c r="N105" s="7" t="str">
        <f>IF(OUT!AQ323="", "", OUT!AQ323)</f>
        <v/>
      </c>
      <c r="O105" s="7" t="str">
        <f>IF(OUT!BM323="", "", OUT!BM323)</f>
        <v>T3</v>
      </c>
      <c r="P105" s="8">
        <f>IF(OUT!N323="", "", OUT!N323)</f>
        <v>1.1000000000000001</v>
      </c>
      <c r="Q105" s="9">
        <f>IF(OUT!O323="", "", OUT!O323)</f>
        <v>79.2</v>
      </c>
      <c r="R105" s="8">
        <f>IF(PPG!H323="", "", PPG!H323)</f>
        <v>1.0449999999999999</v>
      </c>
      <c r="S105" s="9">
        <f>IF(PPG!I323="", "", PPG!I323)</f>
        <v>75.239999999999995</v>
      </c>
      <c r="T105" s="8">
        <f>IF(PPG!J323="", "", PPG!J323)</f>
        <v>1.0269999999999999</v>
      </c>
      <c r="U105" s="9">
        <f>IF(PPG!K323="", "", PPG!K323)</f>
        <v>73.94</v>
      </c>
      <c r="V105" s="8">
        <f>IF(PPG!L323="", "", PPG!L323)</f>
        <v>0.98899999999999999</v>
      </c>
      <c r="W105" s="9">
        <f>IF(PPG!M323="", "", PPG!M323)</f>
        <v>71.2</v>
      </c>
      <c r="X105" s="8">
        <f>IF(PPG!N323="", "", PPG!N323)</f>
        <v>0.97199999999999998</v>
      </c>
      <c r="Y105" s="9">
        <f>IF(PPG!O323="", "", PPG!O323)</f>
        <v>69.98</v>
      </c>
      <c r="Z105" s="32" t="str">
        <f t="shared" si="3"/>
        <v>0.00</v>
      </c>
      <c r="AA105" s="7" t="str">
        <f t="shared" si="4"/>
        <v>0</v>
      </c>
      <c r="AB105" s="7" t="str">
        <f t="shared" si="5"/>
        <v>0</v>
      </c>
    </row>
    <row r="106" spans="1:28">
      <c r="A106" s="7">
        <f>IF(OUT!C324="", "", OUT!C324)</f>
        <v>722</v>
      </c>
      <c r="B106" s="19">
        <f>IF(OUT!A324="", "", OUT!A324)</f>
        <v>66054</v>
      </c>
      <c r="C106" s="7" t="str">
        <f>IF(OUT!D324="", "", OUT!D324)</f>
        <v>O</v>
      </c>
      <c r="D106" s="27"/>
      <c r="E106" s="7" t="str">
        <f>IF(OUT!E324="", "", OUT!E324)</f>
        <v>72 TRAY</v>
      </c>
      <c r="F106" s="24" t="str">
        <f>IF(OUT!AE324="NEW", "✷", "")</f>
        <v/>
      </c>
      <c r="G106" s="10" t="str">
        <f>IF(OUT!B324="", "", OUT!B324)</f>
        <v>COREOPSIS HYBRIDA UPTICK GOLD AND BRONZE</v>
      </c>
      <c r="H106" s="20">
        <f>IF(AND($K$3=1,$K$4="N"),P106,IF(AND($K$3=2,$K$4="N"),R106,IF(AND($K$3=3,$K$4="N"),T106,IF(AND($K$3=4,$K$4="N"),V106,IF(AND($K$3=5,$K$4="N"),X106,IF(AND($K$3=1,$K$4="Y"),#REF!,IF(AND($K$3=2,$K$4="Y"),#REF!,IF(AND($K$3=3,$K$4="Y"),#REF!,IF(AND($K$3=4,$K$4="Y"),#REF!,IF(AND($K$3=5,$K$4="Y"),#REF!,"FALSE"))))))))))</f>
        <v>1.1000000000000001</v>
      </c>
      <c r="I106" s="21">
        <f>IF(AND($K$3=1,$K$4="N"),Q106,IF(AND($K$3=2,$K$4="N"),S106,IF(AND($K$3=3,$K$4="N"),U106,IF(AND($K$3=4,$K$4="N"),W106,IF(AND($K$3=5,$K$4="N"),Y106,IF(AND($K$3=1,$K$4="Y"),#REF!,IF(AND($K$3=2,$K$4="Y"),#REF!,IF(AND($K$3=3,$K$4="Y"),#REF!,IF(AND($K$3=4,$K$4="Y"),#REF!,IF(AND($K$3=5,$K$4="Y"),#REF!,"FALSE"))))))))))</f>
        <v>79.2</v>
      </c>
      <c r="J106" s="33" t="str">
        <f>IF(OUT!F324="", "", OUT!F324)</f>
        <v/>
      </c>
      <c r="K106" s="7">
        <f>IF(OUT!P324="", "", OUT!P324)</f>
        <v>72</v>
      </c>
      <c r="L106" s="7" t="str">
        <f>IF(OUT!AE324="", "", OUT!AE324)</f>
        <v/>
      </c>
      <c r="M106" s="7" t="str">
        <f>IF(OUT!AG324="", "", OUT!AG324)</f>
        <v>PAT</v>
      </c>
      <c r="N106" s="7" t="str">
        <f>IF(OUT!AQ324="", "", OUT!AQ324)</f>
        <v/>
      </c>
      <c r="O106" s="7" t="str">
        <f>IF(OUT!BM324="", "", OUT!BM324)</f>
        <v>T3</v>
      </c>
      <c r="P106" s="8">
        <f>IF(OUT!N324="", "", OUT!N324)</f>
        <v>1.1000000000000001</v>
      </c>
      <c r="Q106" s="9">
        <f>IF(OUT!O324="", "", OUT!O324)</f>
        <v>79.2</v>
      </c>
      <c r="R106" s="8">
        <f>IF(PPG!H324="", "", PPG!H324)</f>
        <v>1.0449999999999999</v>
      </c>
      <c r="S106" s="9">
        <f>IF(PPG!I324="", "", PPG!I324)</f>
        <v>75.239999999999995</v>
      </c>
      <c r="T106" s="8">
        <f>IF(PPG!J324="", "", PPG!J324)</f>
        <v>1.0269999999999999</v>
      </c>
      <c r="U106" s="9">
        <f>IF(PPG!K324="", "", PPG!K324)</f>
        <v>73.94</v>
      </c>
      <c r="V106" s="8">
        <f>IF(PPG!L324="", "", PPG!L324)</f>
        <v>0.98899999999999999</v>
      </c>
      <c r="W106" s="9">
        <f>IF(PPG!M324="", "", PPG!M324)</f>
        <v>71.2</v>
      </c>
      <c r="X106" s="8">
        <f>IF(PPG!N324="", "", PPG!N324)</f>
        <v>0.97199999999999998</v>
      </c>
      <c r="Y106" s="9">
        <f>IF(PPG!O324="", "", PPG!O324)</f>
        <v>69.98</v>
      </c>
      <c r="Z106" s="32" t="str">
        <f t="shared" si="3"/>
        <v>0.00</v>
      </c>
      <c r="AA106" s="7" t="str">
        <f t="shared" si="4"/>
        <v>0</v>
      </c>
      <c r="AB106" s="7" t="str">
        <f t="shared" si="5"/>
        <v>0</v>
      </c>
    </row>
    <row r="107" spans="1:28">
      <c r="A107" s="7">
        <f>IF(OUT!C325="", "", OUT!C325)</f>
        <v>722</v>
      </c>
      <c r="B107" s="19">
        <f>IF(OUT!A325="", "", OUT!A325)</f>
        <v>66055</v>
      </c>
      <c r="C107" s="7" t="str">
        <f>IF(OUT!D325="", "", OUT!D325)</f>
        <v>O</v>
      </c>
      <c r="D107" s="27"/>
      <c r="E107" s="7" t="str">
        <f>IF(OUT!E325="", "", OUT!E325)</f>
        <v>72 TRAY</v>
      </c>
      <c r="F107" s="24" t="str">
        <f>IF(OUT!AE325="NEW", "✷", "")</f>
        <v/>
      </c>
      <c r="G107" s="10" t="str">
        <f>IF(OUT!B325="", "", OUT!B325)</f>
        <v>COREOPSIS HYBRIDA UPTICK YELLOW AND RED</v>
      </c>
      <c r="H107" s="20">
        <f>IF(AND($K$3=1,$K$4="N"),P107,IF(AND($K$3=2,$K$4="N"),R107,IF(AND($K$3=3,$K$4="N"),T107,IF(AND($K$3=4,$K$4="N"),V107,IF(AND($K$3=5,$K$4="N"),X107,IF(AND($K$3=1,$K$4="Y"),#REF!,IF(AND($K$3=2,$K$4="Y"),#REF!,IF(AND($K$3=3,$K$4="Y"),#REF!,IF(AND($K$3=4,$K$4="Y"),#REF!,IF(AND($K$3=5,$K$4="Y"),#REF!,"FALSE"))))))))))</f>
        <v>1.1000000000000001</v>
      </c>
      <c r="I107" s="21">
        <f>IF(AND($K$3=1,$K$4="N"),Q107,IF(AND($K$3=2,$K$4="N"),S107,IF(AND($K$3=3,$K$4="N"),U107,IF(AND($K$3=4,$K$4="N"),W107,IF(AND($K$3=5,$K$4="N"),Y107,IF(AND($K$3=1,$K$4="Y"),#REF!,IF(AND($K$3=2,$K$4="Y"),#REF!,IF(AND($K$3=3,$K$4="Y"),#REF!,IF(AND($K$3=4,$K$4="Y"),#REF!,IF(AND($K$3=5,$K$4="Y"),#REF!,"FALSE"))))))))))</f>
        <v>79.2</v>
      </c>
      <c r="J107" s="33" t="str">
        <f>IF(OUT!F325="", "", OUT!F325)</f>
        <v/>
      </c>
      <c r="K107" s="7">
        <f>IF(OUT!P325="", "", OUT!P325)</f>
        <v>72</v>
      </c>
      <c r="L107" s="7" t="str">
        <f>IF(OUT!AE325="", "", OUT!AE325)</f>
        <v/>
      </c>
      <c r="M107" s="7" t="str">
        <f>IF(OUT!AG325="", "", OUT!AG325)</f>
        <v>PAT</v>
      </c>
      <c r="N107" s="7" t="str">
        <f>IF(OUT!AQ325="", "", OUT!AQ325)</f>
        <v/>
      </c>
      <c r="O107" s="7" t="str">
        <f>IF(OUT!BM325="", "", OUT!BM325)</f>
        <v>T3</v>
      </c>
      <c r="P107" s="8">
        <f>IF(OUT!N325="", "", OUT!N325)</f>
        <v>1.1000000000000001</v>
      </c>
      <c r="Q107" s="9">
        <f>IF(OUT!O325="", "", OUT!O325)</f>
        <v>79.2</v>
      </c>
      <c r="R107" s="8">
        <f>IF(PPG!H325="", "", PPG!H325)</f>
        <v>1.0449999999999999</v>
      </c>
      <c r="S107" s="9">
        <f>IF(PPG!I325="", "", PPG!I325)</f>
        <v>75.239999999999995</v>
      </c>
      <c r="T107" s="8">
        <f>IF(PPG!J325="", "", PPG!J325)</f>
        <v>1.0269999999999999</v>
      </c>
      <c r="U107" s="9">
        <f>IF(PPG!K325="", "", PPG!K325)</f>
        <v>73.94</v>
      </c>
      <c r="V107" s="8">
        <f>IF(PPG!L325="", "", PPG!L325)</f>
        <v>0.98899999999999999</v>
      </c>
      <c r="W107" s="9">
        <f>IF(PPG!M325="", "", PPG!M325)</f>
        <v>71.2</v>
      </c>
      <c r="X107" s="8">
        <f>IF(PPG!N325="", "", PPG!N325)</f>
        <v>0.97199999999999998</v>
      </c>
      <c r="Y107" s="9">
        <f>IF(PPG!O325="", "", PPG!O325)</f>
        <v>69.98</v>
      </c>
      <c r="Z107" s="32" t="str">
        <f t="shared" si="3"/>
        <v>0.00</v>
      </c>
      <c r="AA107" s="7" t="str">
        <f t="shared" si="4"/>
        <v>0</v>
      </c>
      <c r="AB107" s="7" t="str">
        <f t="shared" si="5"/>
        <v>0</v>
      </c>
    </row>
    <row r="108" spans="1:28">
      <c r="A108" s="7">
        <f>IF(OUT!C326="", "", OUT!C326)</f>
        <v>722</v>
      </c>
      <c r="B108" s="19">
        <f>IF(OUT!A326="", "", OUT!A326)</f>
        <v>84463</v>
      </c>
      <c r="C108" s="7" t="str">
        <f>IF(OUT!D326="", "", OUT!D326)</f>
        <v>O</v>
      </c>
      <c r="D108" s="27"/>
      <c r="E108" s="7" t="str">
        <f>IF(OUT!E326="", "", OUT!E326)</f>
        <v>72 TRAY</v>
      </c>
      <c r="F108" s="24" t="str">
        <f>IF(OUT!AE326="NEW", "✷", "")</f>
        <v/>
      </c>
      <c r="G108" s="10" t="str">
        <f>IF(OUT!B326="", "", OUT!B326)</f>
        <v>COREOPSIS LI'L BANG DAYBREAK (Orange Red Ctr w/Gold Tips)</v>
      </c>
      <c r="H108" s="20">
        <f>IF(AND($K$3=1,$K$4="N"),P108,IF(AND($K$3=2,$K$4="N"),R108,IF(AND($K$3=3,$K$4="N"),T108,IF(AND($K$3=4,$K$4="N"),V108,IF(AND($K$3=5,$K$4="N"),X108,IF(AND($K$3=1,$K$4="Y"),#REF!,IF(AND($K$3=2,$K$4="Y"),#REF!,IF(AND($K$3=3,$K$4="Y"),#REF!,IF(AND($K$3=4,$K$4="Y"),#REF!,IF(AND($K$3=5,$K$4="Y"),#REF!,"FALSE"))))))))))</f>
        <v>1.2270000000000001</v>
      </c>
      <c r="I108" s="21">
        <f>IF(AND($K$3=1,$K$4="N"),Q108,IF(AND($K$3=2,$K$4="N"),S108,IF(AND($K$3=3,$K$4="N"),U108,IF(AND($K$3=4,$K$4="N"),W108,IF(AND($K$3=5,$K$4="N"),Y108,IF(AND($K$3=1,$K$4="Y"),#REF!,IF(AND($K$3=2,$K$4="Y"),#REF!,IF(AND($K$3=3,$K$4="Y"),#REF!,IF(AND($K$3=4,$K$4="Y"),#REF!,IF(AND($K$3=5,$K$4="Y"),#REF!,"FALSE"))))))))))</f>
        <v>88.34</v>
      </c>
      <c r="J108" s="33" t="str">
        <f>IF(OUT!F326="", "", OUT!F326)</f>
        <v/>
      </c>
      <c r="K108" s="7">
        <f>IF(OUT!P326="", "", OUT!P326)</f>
        <v>72</v>
      </c>
      <c r="L108" s="7" t="str">
        <f>IF(OUT!AE326="", "", OUT!AE326)</f>
        <v/>
      </c>
      <c r="M108" s="7" t="str">
        <f>IF(OUT!AG326="", "", OUT!AG326)</f>
        <v>PAT</v>
      </c>
      <c r="N108" s="7" t="str">
        <f>IF(OUT!AQ326="", "", OUT!AQ326)</f>
        <v/>
      </c>
      <c r="O108" s="7" t="str">
        <f>IF(OUT!BM326="", "", OUT!BM326)</f>
        <v>T3</v>
      </c>
      <c r="P108" s="8">
        <f>IF(OUT!N326="", "", OUT!N326)</f>
        <v>1.2270000000000001</v>
      </c>
      <c r="Q108" s="9">
        <f>IF(OUT!O326="", "", OUT!O326)</f>
        <v>88.34</v>
      </c>
      <c r="R108" s="8">
        <f>IF(PPG!H326="", "", PPG!H326)</f>
        <v>1.173</v>
      </c>
      <c r="S108" s="9">
        <f>IF(PPG!I326="", "", PPG!I326)</f>
        <v>84.45</v>
      </c>
      <c r="T108" s="8">
        <f>IF(PPG!J326="", "", PPG!J326)</f>
        <v>1.155</v>
      </c>
      <c r="U108" s="9">
        <f>IF(PPG!K326="", "", PPG!K326)</f>
        <v>83.16</v>
      </c>
      <c r="V108" s="8">
        <f>IF(PPG!L326="", "", PPG!L326)</f>
        <v>1.1140000000000001</v>
      </c>
      <c r="W108" s="9">
        <f>IF(PPG!M326="", "", PPG!M326)</f>
        <v>80.2</v>
      </c>
      <c r="X108" s="8">
        <f>IF(PPG!N326="", "", PPG!N326)</f>
        <v>1.097</v>
      </c>
      <c r="Y108" s="9">
        <f>IF(PPG!O326="", "", PPG!O326)</f>
        <v>78.98</v>
      </c>
      <c r="Z108" s="32" t="str">
        <f t="shared" si="3"/>
        <v>0.00</v>
      </c>
      <c r="AA108" s="7" t="str">
        <f t="shared" si="4"/>
        <v>0</v>
      </c>
      <c r="AB108" s="7" t="str">
        <f t="shared" si="5"/>
        <v>0</v>
      </c>
    </row>
    <row r="109" spans="1:28">
      <c r="A109" s="7">
        <f>IF(OUT!C327="", "", OUT!C327)</f>
        <v>722</v>
      </c>
      <c r="B109" s="19">
        <f>IF(OUT!A327="", "", OUT!A327)</f>
        <v>85883</v>
      </c>
      <c r="C109" s="7" t="str">
        <f>IF(OUT!D327="", "", OUT!D327)</f>
        <v>O</v>
      </c>
      <c r="D109" s="27"/>
      <c r="E109" s="7" t="str">
        <f>IF(OUT!E327="", "", OUT!E327)</f>
        <v>72 TRAY</v>
      </c>
      <c r="F109" s="24" t="str">
        <f>IF(OUT!AE327="NEW", "✷", "")</f>
        <v/>
      </c>
      <c r="G109" s="10" t="str">
        <f>IF(OUT!B327="", "", OUT!B327)</f>
        <v>COREOPSIS LI'L BANG ENCHANTED EVE (Yellow w/Red Eye)</v>
      </c>
      <c r="H109" s="20">
        <f>IF(AND($K$3=1,$K$4="N"),P109,IF(AND($K$3=2,$K$4="N"),R109,IF(AND($K$3=3,$K$4="N"),T109,IF(AND($K$3=4,$K$4="N"),V109,IF(AND($K$3=5,$K$4="N"),X109,IF(AND($K$3=1,$K$4="Y"),#REF!,IF(AND($K$3=2,$K$4="Y"),#REF!,IF(AND($K$3=3,$K$4="Y"),#REF!,IF(AND($K$3=4,$K$4="Y"),#REF!,IF(AND($K$3=5,$K$4="Y"),#REF!,"FALSE"))))))))))</f>
        <v>1.2270000000000001</v>
      </c>
      <c r="I109" s="21">
        <f>IF(AND($K$3=1,$K$4="N"),Q109,IF(AND($K$3=2,$K$4="N"),S109,IF(AND($K$3=3,$K$4="N"),U109,IF(AND($K$3=4,$K$4="N"),W109,IF(AND($K$3=5,$K$4="N"),Y109,IF(AND($K$3=1,$K$4="Y"),#REF!,IF(AND($K$3=2,$K$4="Y"),#REF!,IF(AND($K$3=3,$K$4="Y"),#REF!,IF(AND($K$3=4,$K$4="Y"),#REF!,IF(AND($K$3=5,$K$4="Y"),#REF!,"FALSE"))))))))))</f>
        <v>88.34</v>
      </c>
      <c r="J109" s="33" t="str">
        <f>IF(OUT!F327="", "", OUT!F327)</f>
        <v/>
      </c>
      <c r="K109" s="7">
        <f>IF(OUT!P327="", "", OUT!P327)</f>
        <v>72</v>
      </c>
      <c r="L109" s="7" t="str">
        <f>IF(OUT!AE327="", "", OUT!AE327)</f>
        <v/>
      </c>
      <c r="M109" s="7" t="str">
        <f>IF(OUT!AG327="", "", OUT!AG327)</f>
        <v>PAT</v>
      </c>
      <c r="N109" s="7" t="str">
        <f>IF(OUT!AQ327="", "", OUT!AQ327)</f>
        <v/>
      </c>
      <c r="O109" s="7" t="str">
        <f>IF(OUT!BM327="", "", OUT!BM327)</f>
        <v>T3</v>
      </c>
      <c r="P109" s="8">
        <f>IF(OUT!N327="", "", OUT!N327)</f>
        <v>1.2270000000000001</v>
      </c>
      <c r="Q109" s="9">
        <f>IF(OUT!O327="", "", OUT!O327)</f>
        <v>88.34</v>
      </c>
      <c r="R109" s="8">
        <f>IF(PPG!H327="", "", PPG!H327)</f>
        <v>1.173</v>
      </c>
      <c r="S109" s="9">
        <f>IF(PPG!I327="", "", PPG!I327)</f>
        <v>84.45</v>
      </c>
      <c r="T109" s="8">
        <f>IF(PPG!J327="", "", PPG!J327)</f>
        <v>1.155</v>
      </c>
      <c r="U109" s="9">
        <f>IF(PPG!K327="", "", PPG!K327)</f>
        <v>83.16</v>
      </c>
      <c r="V109" s="8">
        <f>IF(PPG!L327="", "", PPG!L327)</f>
        <v>1.1140000000000001</v>
      </c>
      <c r="W109" s="9">
        <f>IF(PPG!M327="", "", PPG!M327)</f>
        <v>80.2</v>
      </c>
      <c r="X109" s="8">
        <f>IF(PPG!N327="", "", PPG!N327)</f>
        <v>1.097</v>
      </c>
      <c r="Y109" s="9">
        <f>IF(PPG!O327="", "", PPG!O327)</f>
        <v>78.98</v>
      </c>
      <c r="Z109" s="32" t="str">
        <f t="shared" si="3"/>
        <v>0.00</v>
      </c>
      <c r="AA109" s="7" t="str">
        <f t="shared" si="4"/>
        <v>0</v>
      </c>
      <c r="AB109" s="7" t="str">
        <f t="shared" si="5"/>
        <v>0</v>
      </c>
    </row>
    <row r="110" spans="1:28">
      <c r="A110" s="7">
        <f>IF(OUT!C328="", "", OUT!C328)</f>
        <v>722</v>
      </c>
      <c r="B110" s="19">
        <f>IF(OUT!A328="", "", OUT!A328)</f>
        <v>90482</v>
      </c>
      <c r="C110" s="7" t="str">
        <f>IF(OUT!D328="", "", OUT!D328)</f>
        <v>O</v>
      </c>
      <c r="D110" s="27"/>
      <c r="E110" s="7" t="str">
        <f>IF(OUT!E328="", "", OUT!E328)</f>
        <v>72 TRAY</v>
      </c>
      <c r="F110" s="24" t="str">
        <f>IF(OUT!AE328="NEW", "✷", "")</f>
        <v/>
      </c>
      <c r="G110" s="10" t="str">
        <f>IF(OUT!B328="", "", OUT!B328)</f>
        <v>COREOPSIS LI'L BANG GOLDILOCKS</v>
      </c>
      <c r="H110" s="20">
        <f>IF(AND($K$3=1,$K$4="N"),P110,IF(AND($K$3=2,$K$4="N"),R110,IF(AND($K$3=3,$K$4="N"),T110,IF(AND($K$3=4,$K$4="N"),V110,IF(AND($K$3=5,$K$4="N"),X110,IF(AND($K$3=1,$K$4="Y"),#REF!,IF(AND($K$3=2,$K$4="Y"),#REF!,IF(AND($K$3=3,$K$4="Y"),#REF!,IF(AND($K$3=4,$K$4="Y"),#REF!,IF(AND($K$3=5,$K$4="Y"),#REF!,"FALSE"))))))))))</f>
        <v>1.2270000000000001</v>
      </c>
      <c r="I110" s="21">
        <f>IF(AND($K$3=1,$K$4="N"),Q110,IF(AND($K$3=2,$K$4="N"),S110,IF(AND($K$3=3,$K$4="N"),U110,IF(AND($K$3=4,$K$4="N"),W110,IF(AND($K$3=5,$K$4="N"),Y110,IF(AND($K$3=1,$K$4="Y"),#REF!,IF(AND($K$3=2,$K$4="Y"),#REF!,IF(AND($K$3=3,$K$4="Y"),#REF!,IF(AND($K$3=4,$K$4="Y"),#REF!,IF(AND($K$3=5,$K$4="Y"),#REF!,"FALSE"))))))))))</f>
        <v>88.34</v>
      </c>
      <c r="J110" s="33" t="str">
        <f>IF(OUT!F328="", "", OUT!F328)</f>
        <v/>
      </c>
      <c r="K110" s="7">
        <f>IF(OUT!P328="", "", OUT!P328)</f>
        <v>72</v>
      </c>
      <c r="L110" s="7" t="str">
        <f>IF(OUT!AE328="", "", OUT!AE328)</f>
        <v/>
      </c>
      <c r="M110" s="7" t="str">
        <f>IF(OUT!AG328="", "", OUT!AG328)</f>
        <v>PAT</v>
      </c>
      <c r="N110" s="7" t="str">
        <f>IF(OUT!AQ328="", "", OUT!AQ328)</f>
        <v/>
      </c>
      <c r="O110" s="7" t="str">
        <f>IF(OUT!BM328="", "", OUT!BM328)</f>
        <v>T3</v>
      </c>
      <c r="P110" s="8">
        <f>IF(OUT!N328="", "", OUT!N328)</f>
        <v>1.2270000000000001</v>
      </c>
      <c r="Q110" s="9">
        <f>IF(OUT!O328="", "", OUT!O328)</f>
        <v>88.34</v>
      </c>
      <c r="R110" s="8">
        <f>IF(PPG!H328="", "", PPG!H328)</f>
        <v>1.173</v>
      </c>
      <c r="S110" s="9">
        <f>IF(PPG!I328="", "", PPG!I328)</f>
        <v>84.45</v>
      </c>
      <c r="T110" s="8">
        <f>IF(PPG!J328="", "", PPG!J328)</f>
        <v>1.155</v>
      </c>
      <c r="U110" s="9">
        <f>IF(PPG!K328="", "", PPG!K328)</f>
        <v>83.16</v>
      </c>
      <c r="V110" s="8">
        <f>IF(PPG!L328="", "", PPG!L328)</f>
        <v>1.1140000000000001</v>
      </c>
      <c r="W110" s="9">
        <f>IF(PPG!M328="", "", PPG!M328)</f>
        <v>80.2</v>
      </c>
      <c r="X110" s="8">
        <f>IF(PPG!N328="", "", PPG!N328)</f>
        <v>1.097</v>
      </c>
      <c r="Y110" s="9">
        <f>IF(PPG!O328="", "", PPG!O328)</f>
        <v>78.98</v>
      </c>
      <c r="Z110" s="32" t="str">
        <f t="shared" si="3"/>
        <v>0.00</v>
      </c>
      <c r="AA110" s="7" t="str">
        <f t="shared" si="4"/>
        <v>0</v>
      </c>
      <c r="AB110" s="7" t="str">
        <f t="shared" si="5"/>
        <v>0</v>
      </c>
    </row>
    <row r="111" spans="1:28">
      <c r="A111" s="7">
        <f>IF(OUT!C329="", "", OUT!C329)</f>
        <v>722</v>
      </c>
      <c r="B111" s="19">
        <f>IF(OUT!A329="", "", OUT!A329)</f>
        <v>85884</v>
      </c>
      <c r="C111" s="7" t="str">
        <f>IF(OUT!D329="", "", OUT!D329)</f>
        <v>O</v>
      </c>
      <c r="D111" s="27"/>
      <c r="E111" s="7" t="str">
        <f>IF(OUT!E329="", "", OUT!E329)</f>
        <v>72 TRAY</v>
      </c>
      <c r="F111" s="24" t="str">
        <f>IF(OUT!AE329="NEW", "✷", "")</f>
        <v/>
      </c>
      <c r="G111" s="10" t="str">
        <f>IF(OUT!B329="", "", OUT!B329)</f>
        <v>COREOPSIS LI'L BANG RED ELF (Burgundy Red)</v>
      </c>
      <c r="H111" s="20">
        <f>IF(AND($K$3=1,$K$4="N"),P111,IF(AND($K$3=2,$K$4="N"),R111,IF(AND($K$3=3,$K$4="N"),T111,IF(AND($K$3=4,$K$4="N"),V111,IF(AND($K$3=5,$K$4="N"),X111,IF(AND($K$3=1,$K$4="Y"),#REF!,IF(AND($K$3=2,$K$4="Y"),#REF!,IF(AND($K$3=3,$K$4="Y"),#REF!,IF(AND($K$3=4,$K$4="Y"),#REF!,IF(AND($K$3=5,$K$4="Y"),#REF!,"FALSE"))))))))))</f>
        <v>1.2270000000000001</v>
      </c>
      <c r="I111" s="21">
        <f>IF(AND($K$3=1,$K$4="N"),Q111,IF(AND($K$3=2,$K$4="N"),S111,IF(AND($K$3=3,$K$4="N"),U111,IF(AND($K$3=4,$K$4="N"),W111,IF(AND($K$3=5,$K$4="N"),Y111,IF(AND($K$3=1,$K$4="Y"),#REF!,IF(AND($K$3=2,$K$4="Y"),#REF!,IF(AND($K$3=3,$K$4="Y"),#REF!,IF(AND($K$3=4,$K$4="Y"),#REF!,IF(AND($K$3=5,$K$4="Y"),#REF!,"FALSE"))))))))))</f>
        <v>88.34</v>
      </c>
      <c r="J111" s="33" t="str">
        <f>IF(OUT!F329="", "", OUT!F329)</f>
        <v/>
      </c>
      <c r="K111" s="7">
        <f>IF(OUT!P329="", "", OUT!P329)</f>
        <v>72</v>
      </c>
      <c r="L111" s="7" t="str">
        <f>IF(OUT!AE329="", "", OUT!AE329)</f>
        <v/>
      </c>
      <c r="M111" s="7" t="str">
        <f>IF(OUT!AG329="", "", OUT!AG329)</f>
        <v>PAT</v>
      </c>
      <c r="N111" s="7" t="str">
        <f>IF(OUT!AQ329="", "", OUT!AQ329)</f>
        <v/>
      </c>
      <c r="O111" s="7" t="str">
        <f>IF(OUT!BM329="", "", OUT!BM329)</f>
        <v>T3</v>
      </c>
      <c r="P111" s="8">
        <f>IF(OUT!N329="", "", OUT!N329)</f>
        <v>1.2270000000000001</v>
      </c>
      <c r="Q111" s="9">
        <f>IF(OUT!O329="", "", OUT!O329)</f>
        <v>88.34</v>
      </c>
      <c r="R111" s="8">
        <f>IF(PPG!H329="", "", PPG!H329)</f>
        <v>1.173</v>
      </c>
      <c r="S111" s="9">
        <f>IF(PPG!I329="", "", PPG!I329)</f>
        <v>84.45</v>
      </c>
      <c r="T111" s="8">
        <f>IF(PPG!J329="", "", PPG!J329)</f>
        <v>1.155</v>
      </c>
      <c r="U111" s="9">
        <f>IF(PPG!K329="", "", PPG!K329)</f>
        <v>83.16</v>
      </c>
      <c r="V111" s="8">
        <f>IF(PPG!L329="", "", PPG!L329)</f>
        <v>1.1140000000000001</v>
      </c>
      <c r="W111" s="9">
        <f>IF(PPG!M329="", "", PPG!M329)</f>
        <v>80.2</v>
      </c>
      <c r="X111" s="8">
        <f>IF(PPG!N329="", "", PPG!N329)</f>
        <v>1.097</v>
      </c>
      <c r="Y111" s="9">
        <f>IF(PPG!O329="", "", PPG!O329)</f>
        <v>78.98</v>
      </c>
      <c r="Z111" s="32" t="str">
        <f t="shared" si="3"/>
        <v>0.00</v>
      </c>
      <c r="AA111" s="7" t="str">
        <f t="shared" si="4"/>
        <v>0</v>
      </c>
      <c r="AB111" s="7" t="str">
        <f t="shared" si="5"/>
        <v>0</v>
      </c>
    </row>
    <row r="112" spans="1:28">
      <c r="A112" s="7">
        <f>IF(OUT!C330="", "", OUT!C330)</f>
        <v>722</v>
      </c>
      <c r="B112" s="19">
        <f>IF(OUT!A330="", "", OUT!A330)</f>
        <v>90483</v>
      </c>
      <c r="C112" s="7" t="str">
        <f>IF(OUT!D330="", "", OUT!D330)</f>
        <v>O</v>
      </c>
      <c r="D112" s="27"/>
      <c r="E112" s="7" t="str">
        <f>IF(OUT!E330="", "", OUT!E330)</f>
        <v>72 TRAY</v>
      </c>
      <c r="F112" s="24" t="str">
        <f>IF(OUT!AE330="NEW", "✷", "")</f>
        <v/>
      </c>
      <c r="G112" s="10" t="str">
        <f>IF(OUT!B330="", "", OUT!B330)</f>
        <v>COREOPSIS PERMATHREAD BUTTER RUM</v>
      </c>
      <c r="H112" s="20">
        <f>IF(AND($K$3=1,$K$4="N"),P112,IF(AND($K$3=2,$K$4="N"),R112,IF(AND($K$3=3,$K$4="N"),T112,IF(AND($K$3=4,$K$4="N"),V112,IF(AND($K$3=5,$K$4="N"),X112,IF(AND($K$3=1,$K$4="Y"),#REF!,IF(AND($K$3=2,$K$4="Y"),#REF!,IF(AND($K$3=3,$K$4="Y"),#REF!,IF(AND($K$3=4,$K$4="Y"),#REF!,IF(AND($K$3=5,$K$4="Y"),#REF!,"FALSE"))))))))))</f>
        <v>1.2270000000000001</v>
      </c>
      <c r="I112" s="21">
        <f>IF(AND($K$3=1,$K$4="N"),Q112,IF(AND($K$3=2,$K$4="N"),S112,IF(AND($K$3=3,$K$4="N"),U112,IF(AND($K$3=4,$K$4="N"),W112,IF(AND($K$3=5,$K$4="N"),Y112,IF(AND($K$3=1,$K$4="Y"),#REF!,IF(AND($K$3=2,$K$4="Y"),#REF!,IF(AND($K$3=3,$K$4="Y"),#REF!,IF(AND($K$3=4,$K$4="Y"),#REF!,IF(AND($K$3=5,$K$4="Y"),#REF!,"FALSE"))))))))))</f>
        <v>88.34</v>
      </c>
      <c r="J112" s="33" t="str">
        <f>IF(OUT!F330="", "", OUT!F330)</f>
        <v/>
      </c>
      <c r="K112" s="7">
        <f>IF(OUT!P330="", "", OUT!P330)</f>
        <v>72</v>
      </c>
      <c r="L112" s="7" t="str">
        <f>IF(OUT!AE330="", "", OUT!AE330)</f>
        <v/>
      </c>
      <c r="M112" s="7" t="str">
        <f>IF(OUT!AG330="", "", OUT!AG330)</f>
        <v>PAT</v>
      </c>
      <c r="N112" s="7" t="str">
        <f>IF(OUT!AQ330="", "", OUT!AQ330)</f>
        <v/>
      </c>
      <c r="O112" s="7" t="str">
        <f>IF(OUT!BM330="", "", OUT!BM330)</f>
        <v>T3</v>
      </c>
      <c r="P112" s="8">
        <f>IF(OUT!N330="", "", OUT!N330)</f>
        <v>1.2270000000000001</v>
      </c>
      <c r="Q112" s="9">
        <f>IF(OUT!O330="", "", OUT!O330)</f>
        <v>88.34</v>
      </c>
      <c r="R112" s="8">
        <f>IF(PPG!H330="", "", PPG!H330)</f>
        <v>1.173</v>
      </c>
      <c r="S112" s="9">
        <f>IF(PPG!I330="", "", PPG!I330)</f>
        <v>84.45</v>
      </c>
      <c r="T112" s="8">
        <f>IF(PPG!J330="", "", PPG!J330)</f>
        <v>1.155</v>
      </c>
      <c r="U112" s="9">
        <f>IF(PPG!K330="", "", PPG!K330)</f>
        <v>83.16</v>
      </c>
      <c r="V112" s="8">
        <f>IF(PPG!L330="", "", PPG!L330)</f>
        <v>1.1140000000000001</v>
      </c>
      <c r="W112" s="9">
        <f>IF(PPG!M330="", "", PPG!M330)</f>
        <v>80.2</v>
      </c>
      <c r="X112" s="8">
        <f>IF(PPG!N330="", "", PPG!N330)</f>
        <v>1.097</v>
      </c>
      <c r="Y112" s="9">
        <f>IF(PPG!O330="", "", PPG!O330)</f>
        <v>78.98</v>
      </c>
      <c r="Z112" s="32" t="str">
        <f t="shared" si="3"/>
        <v>0.00</v>
      </c>
      <c r="AA112" s="7" t="str">
        <f t="shared" si="4"/>
        <v>0</v>
      </c>
      <c r="AB112" s="7" t="str">
        <f t="shared" si="5"/>
        <v>0</v>
      </c>
    </row>
    <row r="113" spans="1:28">
      <c r="A113" s="7">
        <f>IF(OUT!C331="", "", OUT!C331)</f>
        <v>722</v>
      </c>
      <c r="B113" s="19">
        <f>IF(OUT!A331="", "", OUT!A331)</f>
        <v>84255</v>
      </c>
      <c r="C113" s="7" t="str">
        <f>IF(OUT!D331="", "", OUT!D331)</f>
        <v>O</v>
      </c>
      <c r="D113" s="27"/>
      <c r="E113" s="7" t="str">
        <f>IF(OUT!E331="", "", OUT!E331)</f>
        <v>72 TRAY</v>
      </c>
      <c r="F113" s="24" t="str">
        <f>IF(OUT!AE331="NEW", "✷", "")</f>
        <v/>
      </c>
      <c r="G113" s="10" t="str">
        <f>IF(OUT!B331="", "", OUT!B331)</f>
        <v>COREOPSIS PERMATHREAD RED SATIN (Wine Red To Ruby)</v>
      </c>
      <c r="H113" s="20">
        <f>IF(AND($K$3=1,$K$4="N"),P113,IF(AND($K$3=2,$K$4="N"),R113,IF(AND($K$3=3,$K$4="N"),T113,IF(AND($K$3=4,$K$4="N"),V113,IF(AND($K$3=5,$K$4="N"),X113,IF(AND($K$3=1,$K$4="Y"),#REF!,IF(AND($K$3=2,$K$4="Y"),#REF!,IF(AND($K$3=3,$K$4="Y"),#REF!,IF(AND($K$3=4,$K$4="Y"),#REF!,IF(AND($K$3=5,$K$4="Y"),#REF!,"FALSE"))))))))))</f>
        <v>1.2270000000000001</v>
      </c>
      <c r="I113" s="21">
        <f>IF(AND($K$3=1,$K$4="N"),Q113,IF(AND($K$3=2,$K$4="N"),S113,IF(AND($K$3=3,$K$4="N"),U113,IF(AND($K$3=4,$K$4="N"),W113,IF(AND($K$3=5,$K$4="N"),Y113,IF(AND($K$3=1,$K$4="Y"),#REF!,IF(AND($K$3=2,$K$4="Y"),#REF!,IF(AND($K$3=3,$K$4="Y"),#REF!,IF(AND($K$3=4,$K$4="Y"),#REF!,IF(AND($K$3=5,$K$4="Y"),#REF!,"FALSE"))))))))))</f>
        <v>88.34</v>
      </c>
      <c r="J113" s="33" t="str">
        <f>IF(OUT!F331="", "", OUT!F331)</f>
        <v/>
      </c>
      <c r="K113" s="7">
        <f>IF(OUT!P331="", "", OUT!P331)</f>
        <v>72</v>
      </c>
      <c r="L113" s="7" t="str">
        <f>IF(OUT!AE331="", "", OUT!AE331)</f>
        <v/>
      </c>
      <c r="M113" s="7" t="str">
        <f>IF(OUT!AG331="", "", OUT!AG331)</f>
        <v>PAT</v>
      </c>
      <c r="N113" s="7" t="str">
        <f>IF(OUT!AQ331="", "", OUT!AQ331)</f>
        <v/>
      </c>
      <c r="O113" s="7" t="str">
        <f>IF(OUT!BM331="", "", OUT!BM331)</f>
        <v>T3</v>
      </c>
      <c r="P113" s="8">
        <f>IF(OUT!N331="", "", OUT!N331)</f>
        <v>1.2270000000000001</v>
      </c>
      <c r="Q113" s="9">
        <f>IF(OUT!O331="", "", OUT!O331)</f>
        <v>88.34</v>
      </c>
      <c r="R113" s="8">
        <f>IF(PPG!H331="", "", PPG!H331)</f>
        <v>1.173</v>
      </c>
      <c r="S113" s="9">
        <f>IF(PPG!I331="", "", PPG!I331)</f>
        <v>84.45</v>
      </c>
      <c r="T113" s="8">
        <f>IF(PPG!J331="", "", PPG!J331)</f>
        <v>1.155</v>
      </c>
      <c r="U113" s="9">
        <f>IF(PPG!K331="", "", PPG!K331)</f>
        <v>83.16</v>
      </c>
      <c r="V113" s="8">
        <f>IF(PPG!L331="", "", PPG!L331)</f>
        <v>1.1140000000000001</v>
      </c>
      <c r="W113" s="9">
        <f>IF(PPG!M331="", "", PPG!M331)</f>
        <v>80.2</v>
      </c>
      <c r="X113" s="8">
        <f>IF(PPG!N331="", "", PPG!N331)</f>
        <v>1.097</v>
      </c>
      <c r="Y113" s="9">
        <f>IF(PPG!O331="", "", PPG!O331)</f>
        <v>78.98</v>
      </c>
      <c r="Z113" s="32" t="str">
        <f t="shared" si="3"/>
        <v>0.00</v>
      </c>
      <c r="AA113" s="7" t="str">
        <f t="shared" si="4"/>
        <v>0</v>
      </c>
      <c r="AB113" s="7" t="str">
        <f t="shared" si="5"/>
        <v>0</v>
      </c>
    </row>
    <row r="114" spans="1:28">
      <c r="A114" s="7">
        <f>IF(OUT!C332="", "", OUT!C332)</f>
        <v>722</v>
      </c>
      <c r="B114" s="19">
        <f>IF(OUT!A332="", "", OUT!A332)</f>
        <v>68291</v>
      </c>
      <c r="C114" s="7" t="str">
        <f>IF(OUT!D332="", "", OUT!D332)</f>
        <v>O</v>
      </c>
      <c r="D114" s="27"/>
      <c r="E114" s="7" t="str">
        <f>IF(OUT!E332="", "", OUT!E332)</f>
        <v>72 TRAY</v>
      </c>
      <c r="F114" s="24" t="str">
        <f>IF(OUT!AE332="NEW", "✷", "")</f>
        <v/>
      </c>
      <c r="G114" s="10" t="str">
        <f>IF(OUT!B332="", "", OUT!B332)</f>
        <v>COREOPSIS ROSEA AMERICAN DREAM</v>
      </c>
      <c r="H114" s="20">
        <f>IF(AND($K$3=1,$K$4="N"),P114,IF(AND($K$3=2,$K$4="N"),R114,IF(AND($K$3=3,$K$4="N"),T114,IF(AND($K$3=4,$K$4="N"),V114,IF(AND($K$3=5,$K$4="N"),X114,IF(AND($K$3=1,$K$4="Y"),#REF!,IF(AND($K$3=2,$K$4="Y"),#REF!,IF(AND($K$3=3,$K$4="Y"),#REF!,IF(AND($K$3=4,$K$4="Y"),#REF!,IF(AND($K$3=5,$K$4="Y"),#REF!,"FALSE"))))))))))</f>
        <v>0.90900000000000003</v>
      </c>
      <c r="I114" s="21">
        <f>IF(AND($K$3=1,$K$4="N"),Q114,IF(AND($K$3=2,$K$4="N"),S114,IF(AND($K$3=3,$K$4="N"),U114,IF(AND($K$3=4,$K$4="N"),W114,IF(AND($K$3=5,$K$4="N"),Y114,IF(AND($K$3=1,$K$4="Y"),#REF!,IF(AND($K$3=2,$K$4="Y"),#REF!,IF(AND($K$3=3,$K$4="Y"),#REF!,IF(AND($K$3=4,$K$4="Y"),#REF!,IF(AND($K$3=5,$K$4="Y"),#REF!,"FALSE"))))))))))</f>
        <v>65.44</v>
      </c>
      <c r="J114" s="33" t="str">
        <f>IF(OUT!F332="", "", OUT!F332)</f>
        <v/>
      </c>
      <c r="K114" s="7">
        <f>IF(OUT!P332="", "", OUT!P332)</f>
        <v>72</v>
      </c>
      <c r="L114" s="7" t="str">
        <f>IF(OUT!AE332="", "", OUT!AE332)</f>
        <v/>
      </c>
      <c r="M114" s="7" t="str">
        <f>IF(OUT!AG332="", "", OUT!AG332)</f>
        <v/>
      </c>
      <c r="N114" s="7" t="str">
        <f>IF(OUT!AQ332="", "", OUT!AQ332)</f>
        <v/>
      </c>
      <c r="O114" s="7" t="str">
        <f>IF(OUT!BM332="", "", OUT!BM332)</f>
        <v>T3</v>
      </c>
      <c r="P114" s="8">
        <f>IF(OUT!N332="", "", OUT!N332)</f>
        <v>0.90900000000000003</v>
      </c>
      <c r="Q114" s="9">
        <f>IF(OUT!O332="", "", OUT!O332)</f>
        <v>65.44</v>
      </c>
      <c r="R114" s="8">
        <f>IF(PPG!H332="", "", PPG!H332)</f>
        <v>0.85399999999999998</v>
      </c>
      <c r="S114" s="9">
        <f>IF(PPG!I332="", "", PPG!I332)</f>
        <v>61.48</v>
      </c>
      <c r="T114" s="8">
        <f>IF(PPG!J332="", "", PPG!J332)</f>
        <v>0.83599999999999997</v>
      </c>
      <c r="U114" s="9">
        <f>IF(PPG!K332="", "", PPG!K332)</f>
        <v>60.19</v>
      </c>
      <c r="V114" s="8">
        <f>IF(PPG!L332="", "", PPG!L332)</f>
        <v>0.80200000000000005</v>
      </c>
      <c r="W114" s="9">
        <f>IF(PPG!M332="", "", PPG!M332)</f>
        <v>57.74</v>
      </c>
      <c r="X114" s="8">
        <f>IF(PPG!N332="", "", PPG!N332)</f>
        <v>0.78400000000000003</v>
      </c>
      <c r="Y114" s="9">
        <f>IF(PPG!O332="", "", PPG!O332)</f>
        <v>56.44</v>
      </c>
      <c r="Z114" s="32" t="str">
        <f t="shared" si="3"/>
        <v>0.00</v>
      </c>
      <c r="AA114" s="7" t="str">
        <f t="shared" si="4"/>
        <v>0</v>
      </c>
      <c r="AB114" s="7" t="str">
        <f t="shared" si="5"/>
        <v>0</v>
      </c>
    </row>
    <row r="115" spans="1:28">
      <c r="A115" s="7">
        <f>IF(OUT!C333="", "", OUT!C333)</f>
        <v>722</v>
      </c>
      <c r="B115" s="19">
        <f>IF(OUT!A333="", "", OUT!A333)</f>
        <v>88486</v>
      </c>
      <c r="C115" s="7" t="str">
        <f>IF(OUT!D333="", "", OUT!D333)</f>
        <v>O</v>
      </c>
      <c r="D115" s="27"/>
      <c r="E115" s="7" t="str">
        <f>IF(OUT!E333="", "", OUT!E333)</f>
        <v>72 TRAY</v>
      </c>
      <c r="F115" s="24" t="str">
        <f>IF(OUT!AE333="NEW", "✷", "")</f>
        <v/>
      </c>
      <c r="G115" s="10" t="str">
        <f>IF(OUT!B333="", "", OUT!B333)</f>
        <v>COREOPSIS SATIN AND LACE ICE WINE</v>
      </c>
      <c r="H115" s="20">
        <f>IF(AND($K$3=1,$K$4="N"),P115,IF(AND($K$3=2,$K$4="N"),R115,IF(AND($K$3=3,$K$4="N"),T115,IF(AND($K$3=4,$K$4="N"),V115,IF(AND($K$3=5,$K$4="N"),X115,IF(AND($K$3=1,$K$4="Y"),#REF!,IF(AND($K$3=2,$K$4="Y"),#REF!,IF(AND($K$3=3,$K$4="Y"),#REF!,IF(AND($K$3=4,$K$4="Y"),#REF!,IF(AND($K$3=5,$K$4="Y"),#REF!,"FALSE"))))))))))</f>
        <v>1.2270000000000001</v>
      </c>
      <c r="I115" s="21">
        <f>IF(AND($K$3=1,$K$4="N"),Q115,IF(AND($K$3=2,$K$4="N"),S115,IF(AND($K$3=3,$K$4="N"),U115,IF(AND($K$3=4,$K$4="N"),W115,IF(AND($K$3=5,$K$4="N"),Y115,IF(AND($K$3=1,$K$4="Y"),#REF!,IF(AND($K$3=2,$K$4="Y"),#REF!,IF(AND($K$3=3,$K$4="Y"),#REF!,IF(AND($K$3=4,$K$4="Y"),#REF!,IF(AND($K$3=5,$K$4="Y"),#REF!,"FALSE"))))))))))</f>
        <v>88.34</v>
      </c>
      <c r="J115" s="33" t="str">
        <f>IF(OUT!F333="", "", OUT!F333)</f>
        <v/>
      </c>
      <c r="K115" s="7">
        <f>IF(OUT!P333="", "", OUT!P333)</f>
        <v>72</v>
      </c>
      <c r="L115" s="7" t="str">
        <f>IF(OUT!AE333="", "", OUT!AE333)</f>
        <v/>
      </c>
      <c r="M115" s="7" t="str">
        <f>IF(OUT!AG333="", "", OUT!AG333)</f>
        <v>PAT</v>
      </c>
      <c r="N115" s="7" t="str">
        <f>IF(OUT!AQ333="", "", OUT!AQ333)</f>
        <v/>
      </c>
      <c r="O115" s="7" t="str">
        <f>IF(OUT!BM333="", "", OUT!BM333)</f>
        <v>T3</v>
      </c>
      <c r="P115" s="8">
        <f>IF(OUT!N333="", "", OUT!N333)</f>
        <v>1.2270000000000001</v>
      </c>
      <c r="Q115" s="9">
        <f>IF(OUT!O333="", "", OUT!O333)</f>
        <v>88.34</v>
      </c>
      <c r="R115" s="8">
        <f>IF(PPG!H333="", "", PPG!H333)</f>
        <v>1.173</v>
      </c>
      <c r="S115" s="9">
        <f>IF(PPG!I333="", "", PPG!I333)</f>
        <v>84.45</v>
      </c>
      <c r="T115" s="8">
        <f>IF(PPG!J333="", "", PPG!J333)</f>
        <v>1.155</v>
      </c>
      <c r="U115" s="9">
        <f>IF(PPG!K333="", "", PPG!K333)</f>
        <v>83.16</v>
      </c>
      <c r="V115" s="8">
        <f>IF(PPG!L333="", "", PPG!L333)</f>
        <v>1.1140000000000001</v>
      </c>
      <c r="W115" s="9">
        <f>IF(PPG!M333="", "", PPG!M333)</f>
        <v>80.2</v>
      </c>
      <c r="X115" s="8">
        <f>IF(PPG!N333="", "", PPG!N333)</f>
        <v>1.097</v>
      </c>
      <c r="Y115" s="9">
        <f>IF(PPG!O333="", "", PPG!O333)</f>
        <v>78.98</v>
      </c>
      <c r="Z115" s="32" t="str">
        <f t="shared" si="3"/>
        <v>0.00</v>
      </c>
      <c r="AA115" s="7" t="str">
        <f t="shared" si="4"/>
        <v>0</v>
      </c>
      <c r="AB115" s="7" t="str">
        <f t="shared" si="5"/>
        <v>0</v>
      </c>
    </row>
    <row r="116" spans="1:28">
      <c r="A116" s="7">
        <f>IF(OUT!C334="", "", OUT!C334)</f>
        <v>722</v>
      </c>
      <c r="B116" s="19">
        <f>IF(OUT!A334="", "", OUT!A334)</f>
        <v>30183</v>
      </c>
      <c r="C116" s="7" t="str">
        <f>IF(OUT!D334="", "", OUT!D334)</f>
        <v>O</v>
      </c>
      <c r="D116" s="27"/>
      <c r="E116" s="7" t="str">
        <f>IF(OUT!E334="", "", OUT!E334)</f>
        <v>72 TRAY</v>
      </c>
      <c r="F116" s="24" t="str">
        <f>IF(OUT!AE334="NEW", "✷", "")</f>
        <v/>
      </c>
      <c r="G116" s="10" t="str">
        <f>IF(OUT!B334="", "", OUT!B334)</f>
        <v>COREOPSIS VERTICILLATA MOONBEAM (Creamy Yellow)</v>
      </c>
      <c r="H116" s="20">
        <f>IF(AND($K$3=1,$K$4="N"),P116,IF(AND($K$3=2,$K$4="N"),R116,IF(AND($K$3=3,$K$4="N"),T116,IF(AND($K$3=4,$K$4="N"),V116,IF(AND($K$3=5,$K$4="N"),X116,IF(AND($K$3=1,$K$4="Y"),#REF!,IF(AND($K$3=2,$K$4="Y"),#REF!,IF(AND($K$3=3,$K$4="Y"),#REF!,IF(AND($K$3=4,$K$4="Y"),#REF!,IF(AND($K$3=5,$K$4="Y"),#REF!,"FALSE"))))))))))</f>
        <v>0.90900000000000003</v>
      </c>
      <c r="I116" s="21">
        <f>IF(AND($K$3=1,$K$4="N"),Q116,IF(AND($K$3=2,$K$4="N"),S116,IF(AND($K$3=3,$K$4="N"),U116,IF(AND($K$3=4,$K$4="N"),W116,IF(AND($K$3=5,$K$4="N"),Y116,IF(AND($K$3=1,$K$4="Y"),#REF!,IF(AND($K$3=2,$K$4="Y"),#REF!,IF(AND($K$3=3,$K$4="Y"),#REF!,IF(AND($K$3=4,$K$4="Y"),#REF!,IF(AND($K$3=5,$K$4="Y"),#REF!,"FALSE"))))))))))</f>
        <v>65.44</v>
      </c>
      <c r="J116" s="33" t="str">
        <f>IF(OUT!F334="", "", OUT!F334)</f>
        <v/>
      </c>
      <c r="K116" s="7">
        <f>IF(OUT!P334="", "", OUT!P334)</f>
        <v>72</v>
      </c>
      <c r="L116" s="7" t="str">
        <f>IF(OUT!AE334="", "", OUT!AE334)</f>
        <v/>
      </c>
      <c r="M116" s="7" t="str">
        <f>IF(OUT!AG334="", "", OUT!AG334)</f>
        <v/>
      </c>
      <c r="N116" s="7" t="str">
        <f>IF(OUT!AQ334="", "", OUT!AQ334)</f>
        <v/>
      </c>
      <c r="O116" s="7" t="str">
        <f>IF(OUT!BM334="", "", OUT!BM334)</f>
        <v>T3</v>
      </c>
      <c r="P116" s="8">
        <f>IF(OUT!N334="", "", OUT!N334)</f>
        <v>0.90900000000000003</v>
      </c>
      <c r="Q116" s="9">
        <f>IF(OUT!O334="", "", OUT!O334)</f>
        <v>65.44</v>
      </c>
      <c r="R116" s="8">
        <f>IF(PPG!H334="", "", PPG!H334)</f>
        <v>0.85399999999999998</v>
      </c>
      <c r="S116" s="9">
        <f>IF(PPG!I334="", "", PPG!I334)</f>
        <v>61.48</v>
      </c>
      <c r="T116" s="8">
        <f>IF(PPG!J334="", "", PPG!J334)</f>
        <v>0.83599999999999997</v>
      </c>
      <c r="U116" s="9">
        <f>IF(PPG!K334="", "", PPG!K334)</f>
        <v>60.19</v>
      </c>
      <c r="V116" s="8">
        <f>IF(PPG!L334="", "", PPG!L334)</f>
        <v>0.80200000000000005</v>
      </c>
      <c r="W116" s="9">
        <f>IF(PPG!M334="", "", PPG!M334)</f>
        <v>57.74</v>
      </c>
      <c r="X116" s="8">
        <f>IF(PPG!N334="", "", PPG!N334)</f>
        <v>0.78400000000000003</v>
      </c>
      <c r="Y116" s="9">
        <f>IF(PPG!O334="", "", PPG!O334)</f>
        <v>56.44</v>
      </c>
      <c r="Z116" s="32" t="str">
        <f t="shared" si="3"/>
        <v>0.00</v>
      </c>
      <c r="AA116" s="7" t="str">
        <f t="shared" si="4"/>
        <v>0</v>
      </c>
      <c r="AB116" s="7" t="str">
        <f t="shared" si="5"/>
        <v>0</v>
      </c>
    </row>
    <row r="117" spans="1:28">
      <c r="A117" s="7">
        <f>IF(OUT!C335="", "", OUT!C335)</f>
        <v>722</v>
      </c>
      <c r="B117" s="19">
        <f>IF(OUT!A335="", "", OUT!A335)</f>
        <v>30184</v>
      </c>
      <c r="C117" s="7" t="str">
        <f>IF(OUT!D335="", "", OUT!D335)</f>
        <v>O</v>
      </c>
      <c r="D117" s="27"/>
      <c r="E117" s="7" t="str">
        <f>IF(OUT!E335="", "", OUT!E335)</f>
        <v>72 TRAY</v>
      </c>
      <c r="F117" s="24" t="str">
        <f>IF(OUT!AE335="NEW", "✷", "")</f>
        <v/>
      </c>
      <c r="G117" s="10" t="str">
        <f>IF(OUT!B335="", "", OUT!B335)</f>
        <v>COREOPSIS VERTICILLATA ZAGREB (Golden Yellow)</v>
      </c>
      <c r="H117" s="20">
        <f>IF(AND($K$3=1,$K$4="N"),P117,IF(AND($K$3=2,$K$4="N"),R117,IF(AND($K$3=3,$K$4="N"),T117,IF(AND($K$3=4,$K$4="N"),V117,IF(AND($K$3=5,$K$4="N"),X117,IF(AND($K$3=1,$K$4="Y"),#REF!,IF(AND($K$3=2,$K$4="Y"),#REF!,IF(AND($K$3=3,$K$4="Y"),#REF!,IF(AND($K$3=4,$K$4="Y"),#REF!,IF(AND($K$3=5,$K$4="Y"),#REF!,"FALSE"))))))))))</f>
        <v>0.90900000000000003</v>
      </c>
      <c r="I117" s="21">
        <f>IF(AND($K$3=1,$K$4="N"),Q117,IF(AND($K$3=2,$K$4="N"),S117,IF(AND($K$3=3,$K$4="N"),U117,IF(AND($K$3=4,$K$4="N"),W117,IF(AND($K$3=5,$K$4="N"),Y117,IF(AND($K$3=1,$K$4="Y"),#REF!,IF(AND($K$3=2,$K$4="Y"),#REF!,IF(AND($K$3=3,$K$4="Y"),#REF!,IF(AND($K$3=4,$K$4="Y"),#REF!,IF(AND($K$3=5,$K$4="Y"),#REF!,"FALSE"))))))))))</f>
        <v>65.44</v>
      </c>
      <c r="J117" s="33" t="str">
        <f>IF(OUT!F335="", "", OUT!F335)</f>
        <v/>
      </c>
      <c r="K117" s="7">
        <f>IF(OUT!P335="", "", OUT!P335)</f>
        <v>72</v>
      </c>
      <c r="L117" s="7" t="str">
        <f>IF(OUT!AE335="", "", OUT!AE335)</f>
        <v/>
      </c>
      <c r="M117" s="7" t="str">
        <f>IF(OUT!AG335="", "", OUT!AG335)</f>
        <v/>
      </c>
      <c r="N117" s="7" t="str">
        <f>IF(OUT!AQ335="", "", OUT!AQ335)</f>
        <v/>
      </c>
      <c r="O117" s="7" t="str">
        <f>IF(OUT!BM335="", "", OUT!BM335)</f>
        <v>T3</v>
      </c>
      <c r="P117" s="8">
        <f>IF(OUT!N335="", "", OUT!N335)</f>
        <v>0.90900000000000003</v>
      </c>
      <c r="Q117" s="9">
        <f>IF(OUT!O335="", "", OUT!O335)</f>
        <v>65.44</v>
      </c>
      <c r="R117" s="8">
        <f>IF(PPG!H335="", "", PPG!H335)</f>
        <v>0.85399999999999998</v>
      </c>
      <c r="S117" s="9">
        <f>IF(PPG!I335="", "", PPG!I335)</f>
        <v>61.48</v>
      </c>
      <c r="T117" s="8">
        <f>IF(PPG!J335="", "", PPG!J335)</f>
        <v>0.83599999999999997</v>
      </c>
      <c r="U117" s="9">
        <f>IF(PPG!K335="", "", PPG!K335)</f>
        <v>60.19</v>
      </c>
      <c r="V117" s="8">
        <f>IF(PPG!L335="", "", PPG!L335)</f>
        <v>0.80200000000000005</v>
      </c>
      <c r="W117" s="9">
        <f>IF(PPG!M335="", "", PPG!M335)</f>
        <v>57.74</v>
      </c>
      <c r="X117" s="8">
        <f>IF(PPG!N335="", "", PPG!N335)</f>
        <v>0.78400000000000003</v>
      </c>
      <c r="Y117" s="9">
        <f>IF(PPG!O335="", "", PPG!O335)</f>
        <v>56.44</v>
      </c>
      <c r="Z117" s="32" t="str">
        <f t="shared" si="3"/>
        <v>0.00</v>
      </c>
      <c r="AA117" s="7" t="str">
        <f t="shared" si="4"/>
        <v>0</v>
      </c>
      <c r="AB117" s="7" t="str">
        <f t="shared" si="5"/>
        <v>0</v>
      </c>
    </row>
    <row r="118" spans="1:28">
      <c r="A118" s="7">
        <f>IF(OUT!C336="", "", OUT!C336)</f>
        <v>722</v>
      </c>
      <c r="B118" s="19">
        <f>IF(OUT!A336="", "", OUT!A336)</f>
        <v>30718</v>
      </c>
      <c r="C118" s="7" t="str">
        <f>IF(OUT!D336="", "", OUT!D336)</f>
        <v>O</v>
      </c>
      <c r="D118" s="27"/>
      <c r="E118" s="7" t="str">
        <f>IF(OUT!E336="", "", OUT!E336)</f>
        <v>72 TRAY</v>
      </c>
      <c r="F118" s="24" t="str">
        <f>IF(OUT!AE336="NEW", "✷", "")</f>
        <v/>
      </c>
      <c r="G118" s="10" t="str">
        <f>IF(OUT!B336="", "", OUT!B336)</f>
        <v>DELOSPERMA COOPERI (Fluorescent Pink)</v>
      </c>
      <c r="H118" s="20">
        <f>IF(AND($K$3=1,$K$4="N"),P118,IF(AND($K$3=2,$K$4="N"),R118,IF(AND($K$3=3,$K$4="N"),T118,IF(AND($K$3=4,$K$4="N"),V118,IF(AND($K$3=5,$K$4="N"),X118,IF(AND($K$3=1,$K$4="Y"),#REF!,IF(AND($K$3=2,$K$4="Y"),#REF!,IF(AND($K$3=3,$K$4="Y"),#REF!,IF(AND($K$3=4,$K$4="Y"),#REF!,IF(AND($K$3=5,$K$4="Y"),#REF!,"FALSE"))))))))))</f>
        <v>0.77600000000000002</v>
      </c>
      <c r="I118" s="21">
        <f>IF(AND($K$3=1,$K$4="N"),Q118,IF(AND($K$3=2,$K$4="N"),S118,IF(AND($K$3=3,$K$4="N"),U118,IF(AND($K$3=4,$K$4="N"),W118,IF(AND($K$3=5,$K$4="N"),Y118,IF(AND($K$3=1,$K$4="Y"),#REF!,IF(AND($K$3=2,$K$4="Y"),#REF!,IF(AND($K$3=3,$K$4="Y"),#REF!,IF(AND($K$3=4,$K$4="Y"),#REF!,IF(AND($K$3=5,$K$4="Y"),#REF!,"FALSE"))))))))))</f>
        <v>55.87</v>
      </c>
      <c r="J118" s="33" t="str">
        <f>IF(OUT!F336="", "", OUT!F336)</f>
        <v/>
      </c>
      <c r="K118" s="7">
        <f>IF(OUT!P336="", "", OUT!P336)</f>
        <v>72</v>
      </c>
      <c r="L118" s="7" t="str">
        <f>IF(OUT!AE336="", "", OUT!AE336)</f>
        <v/>
      </c>
      <c r="M118" s="7" t="str">
        <f>IF(OUT!AG336="", "", OUT!AG336)</f>
        <v/>
      </c>
      <c r="N118" s="7" t="str">
        <f>IF(OUT!AQ336="", "", OUT!AQ336)</f>
        <v/>
      </c>
      <c r="O118" s="7" t="str">
        <f>IF(OUT!BM336="", "", OUT!BM336)</f>
        <v>T3</v>
      </c>
      <c r="P118" s="8">
        <f>IF(OUT!N336="", "", OUT!N336)</f>
        <v>0.77600000000000002</v>
      </c>
      <c r="Q118" s="9">
        <f>IF(OUT!O336="", "", OUT!O336)</f>
        <v>55.87</v>
      </c>
      <c r="R118" s="8">
        <f>IF(PPG!H336="", "", PPG!H336)</f>
        <v>0.73</v>
      </c>
      <c r="S118" s="9">
        <f>IF(PPG!I336="", "", PPG!I336)</f>
        <v>52.56</v>
      </c>
      <c r="T118" s="8">
        <f>IF(PPG!J336="", "", PPG!J336)</f>
        <v>0.71299999999999997</v>
      </c>
      <c r="U118" s="9">
        <f>IF(PPG!K336="", "", PPG!K336)</f>
        <v>51.33</v>
      </c>
      <c r="V118" s="8">
        <f>IF(PPG!L336="", "", PPG!L336)</f>
        <v>0.68400000000000005</v>
      </c>
      <c r="W118" s="9">
        <f>IF(PPG!M336="", "", PPG!M336)</f>
        <v>49.24</v>
      </c>
      <c r="X118" s="8">
        <f>IF(PPG!N336="", "", PPG!N336)</f>
        <v>0.66900000000000004</v>
      </c>
      <c r="Y118" s="9">
        <f>IF(PPG!O336="", "", PPG!O336)</f>
        <v>48.16</v>
      </c>
      <c r="Z118" s="32" t="str">
        <f t="shared" si="3"/>
        <v>0.00</v>
      </c>
      <c r="AA118" s="7" t="str">
        <f t="shared" si="4"/>
        <v>0</v>
      </c>
      <c r="AB118" s="7" t="str">
        <f t="shared" si="5"/>
        <v>0</v>
      </c>
    </row>
    <row r="119" spans="1:28">
      <c r="A119" s="7">
        <f>IF(OUT!C337="", "", OUT!C337)</f>
        <v>722</v>
      </c>
      <c r="B119" s="19">
        <f>IF(OUT!A337="", "", OUT!A337)</f>
        <v>81064</v>
      </c>
      <c r="C119" s="7" t="str">
        <f>IF(OUT!D337="", "", OUT!D337)</f>
        <v>O</v>
      </c>
      <c r="D119" s="27"/>
      <c r="E119" s="7" t="str">
        <f>IF(OUT!E337="", "", OUT!E337)</f>
        <v>72 TRAY</v>
      </c>
      <c r="F119" s="24" t="str">
        <f>IF(OUT!AE337="NEW", "✷", "")</f>
        <v/>
      </c>
      <c r="G119" s="10" t="str">
        <f>IF(OUT!B337="", "", OUT!B337)</f>
        <v>DELOSPERMA FIRE SPINNER   PLANT SELECT</v>
      </c>
      <c r="H119" s="20">
        <f>IF(AND($K$3=1,$K$4="N"),P119,IF(AND($K$3=2,$K$4="N"),R119,IF(AND($K$3=3,$K$4="N"),T119,IF(AND($K$3=4,$K$4="N"),V119,IF(AND($K$3=5,$K$4="N"),X119,IF(AND($K$3=1,$K$4="Y"),#REF!,IF(AND($K$3=2,$K$4="Y"),#REF!,IF(AND($K$3=3,$K$4="Y"),#REF!,IF(AND($K$3=4,$K$4="Y"),#REF!,IF(AND($K$3=5,$K$4="Y"),#REF!,"FALSE"))))))))))</f>
        <v>0.89100000000000001</v>
      </c>
      <c r="I119" s="21">
        <f>IF(AND($K$3=1,$K$4="N"),Q119,IF(AND($K$3=2,$K$4="N"),S119,IF(AND($K$3=3,$K$4="N"),U119,IF(AND($K$3=4,$K$4="N"),W119,IF(AND($K$3=5,$K$4="N"),Y119,IF(AND($K$3=1,$K$4="Y"),#REF!,IF(AND($K$3=2,$K$4="Y"),#REF!,IF(AND($K$3=3,$K$4="Y"),#REF!,IF(AND($K$3=4,$K$4="Y"),#REF!,IF(AND($K$3=5,$K$4="Y"),#REF!,"FALSE"))))))))))</f>
        <v>64.150000000000006</v>
      </c>
      <c r="J119" s="33" t="str">
        <f>IF(OUT!F337="", "", OUT!F337)</f>
        <v/>
      </c>
      <c r="K119" s="7">
        <f>IF(OUT!P337="", "", OUT!P337)</f>
        <v>72</v>
      </c>
      <c r="L119" s="7" t="str">
        <f>IF(OUT!AE337="", "", OUT!AE337)</f>
        <v/>
      </c>
      <c r="M119" s="7" t="str">
        <f>IF(OUT!AG337="", "", OUT!AG337)</f>
        <v>PAT</v>
      </c>
      <c r="N119" s="7" t="str">
        <f>IF(OUT!AQ337="", "", OUT!AQ337)</f>
        <v/>
      </c>
      <c r="O119" s="7" t="str">
        <f>IF(OUT!BM337="", "", OUT!BM337)</f>
        <v>T3</v>
      </c>
      <c r="P119" s="8">
        <f>IF(OUT!N337="", "", OUT!N337)</f>
        <v>0.89100000000000001</v>
      </c>
      <c r="Q119" s="9">
        <f>IF(OUT!O337="", "", OUT!O337)</f>
        <v>64.150000000000006</v>
      </c>
      <c r="R119" s="8">
        <f>IF(PPG!H337="", "", PPG!H337)</f>
        <v>0.84499999999999997</v>
      </c>
      <c r="S119" s="9">
        <f>IF(PPG!I337="", "", PPG!I337)</f>
        <v>60.84</v>
      </c>
      <c r="T119" s="8">
        <f>IF(PPG!J337="", "", PPG!J337)</f>
        <v>0.82799999999999996</v>
      </c>
      <c r="U119" s="9">
        <f>IF(PPG!K337="", "", PPG!K337)</f>
        <v>59.61</v>
      </c>
      <c r="V119" s="8">
        <f>IF(PPG!L337="", "", PPG!L337)</f>
        <v>0.79700000000000004</v>
      </c>
      <c r="W119" s="9">
        <f>IF(PPG!M337="", "", PPG!M337)</f>
        <v>57.38</v>
      </c>
      <c r="X119" s="8">
        <f>IF(PPG!N337="", "", PPG!N337)</f>
        <v>0.78200000000000003</v>
      </c>
      <c r="Y119" s="9">
        <f>IF(PPG!O337="", "", PPG!O337)</f>
        <v>56.3</v>
      </c>
      <c r="Z119" s="32" t="str">
        <f t="shared" si="3"/>
        <v>0.00</v>
      </c>
      <c r="AA119" s="7" t="str">
        <f t="shared" si="4"/>
        <v>0</v>
      </c>
      <c r="AB119" s="7" t="str">
        <f t="shared" si="5"/>
        <v>0</v>
      </c>
    </row>
    <row r="120" spans="1:28">
      <c r="A120" s="7">
        <f>IF(OUT!C338="", "", OUT!C338)</f>
        <v>722</v>
      </c>
      <c r="B120" s="19">
        <f>IF(OUT!A338="", "", OUT!A338)</f>
        <v>91353</v>
      </c>
      <c r="C120" s="7" t="str">
        <f>IF(OUT!D338="", "", OUT!D338)</f>
        <v>O</v>
      </c>
      <c r="D120" s="27"/>
      <c r="E120" s="7" t="str">
        <f>IF(OUT!E338="", "", OUT!E338)</f>
        <v>72 TRAY</v>
      </c>
      <c r="F120" s="24" t="str">
        <f>IF(OUT!AE338="NEW", "✷", "")</f>
        <v/>
      </c>
      <c r="G120" s="10" t="str">
        <f>IF(OUT!B338="", "", OUT!B338)</f>
        <v>DELOSPERMA JEWEL OF DESERT CANDYSTONE</v>
      </c>
      <c r="H120" s="20">
        <f>IF(AND($K$3=1,$K$4="N"),P120,IF(AND($K$3=2,$K$4="N"),R120,IF(AND($K$3=3,$K$4="N"),T120,IF(AND($K$3=4,$K$4="N"),V120,IF(AND($K$3=5,$K$4="N"),X120,IF(AND($K$3=1,$K$4="Y"),#REF!,IF(AND($K$3=2,$K$4="Y"),#REF!,IF(AND($K$3=3,$K$4="Y"),#REF!,IF(AND($K$3=4,$K$4="Y"),#REF!,IF(AND($K$3=5,$K$4="Y"),#REF!,"FALSE"))))))))))</f>
        <v>0.96699999999999997</v>
      </c>
      <c r="I120" s="21">
        <f>IF(AND($K$3=1,$K$4="N"),Q120,IF(AND($K$3=2,$K$4="N"),S120,IF(AND($K$3=3,$K$4="N"),U120,IF(AND($K$3=4,$K$4="N"),W120,IF(AND($K$3=5,$K$4="N"),Y120,IF(AND($K$3=1,$K$4="Y"),#REF!,IF(AND($K$3=2,$K$4="Y"),#REF!,IF(AND($K$3=3,$K$4="Y"),#REF!,IF(AND($K$3=4,$K$4="Y"),#REF!,IF(AND($K$3=5,$K$4="Y"),#REF!,"FALSE"))))))))))</f>
        <v>69.62</v>
      </c>
      <c r="J120" s="33" t="str">
        <f>IF(OUT!F338="", "", OUT!F338)</f>
        <v/>
      </c>
      <c r="K120" s="7">
        <f>IF(OUT!P338="", "", OUT!P338)</f>
        <v>72</v>
      </c>
      <c r="L120" s="7" t="str">
        <f>IF(OUT!AE338="", "", OUT!AE338)</f>
        <v/>
      </c>
      <c r="M120" s="7" t="str">
        <f>IF(OUT!AG338="", "", OUT!AG338)</f>
        <v>PAT</v>
      </c>
      <c r="N120" s="7" t="str">
        <f>IF(OUT!AQ338="", "", OUT!AQ338)</f>
        <v/>
      </c>
      <c r="O120" s="7" t="str">
        <f>IF(OUT!BM338="", "", OUT!BM338)</f>
        <v>T3</v>
      </c>
      <c r="P120" s="8">
        <f>IF(OUT!N338="", "", OUT!N338)</f>
        <v>0.96699999999999997</v>
      </c>
      <c r="Q120" s="9">
        <f>IF(OUT!O338="", "", OUT!O338)</f>
        <v>69.62</v>
      </c>
      <c r="R120" s="8">
        <f>IF(PPG!H338="", "", PPG!H338)</f>
        <v>0.92100000000000004</v>
      </c>
      <c r="S120" s="9">
        <f>IF(PPG!I338="", "", PPG!I338)</f>
        <v>66.31</v>
      </c>
      <c r="T120" s="8">
        <f>IF(PPG!J338="", "", PPG!J338)</f>
        <v>0.90500000000000003</v>
      </c>
      <c r="U120" s="9">
        <f>IF(PPG!K338="", "", PPG!K338)</f>
        <v>65.16</v>
      </c>
      <c r="V120" s="8">
        <f>IF(PPG!L338="", "", PPG!L338)</f>
        <v>0.872</v>
      </c>
      <c r="W120" s="9">
        <f>IF(PPG!M338="", "", PPG!M338)</f>
        <v>62.78</v>
      </c>
      <c r="X120" s="8">
        <f>IF(PPG!N338="", "", PPG!N338)</f>
        <v>0.85699999999999998</v>
      </c>
      <c r="Y120" s="9">
        <f>IF(PPG!O338="", "", PPG!O338)</f>
        <v>61.7</v>
      </c>
      <c r="Z120" s="32" t="str">
        <f t="shared" si="3"/>
        <v>0.00</v>
      </c>
      <c r="AA120" s="7" t="str">
        <f t="shared" si="4"/>
        <v>0</v>
      </c>
      <c r="AB120" s="7" t="str">
        <f t="shared" si="5"/>
        <v>0</v>
      </c>
    </row>
    <row r="121" spans="1:28">
      <c r="A121" s="7">
        <f>IF(OUT!C339="", "", OUT!C339)</f>
        <v>722</v>
      </c>
      <c r="B121" s="19">
        <f>IF(OUT!A339="", "", OUT!A339)</f>
        <v>81031</v>
      </c>
      <c r="C121" s="7" t="str">
        <f>IF(OUT!D339="", "", OUT!D339)</f>
        <v>O</v>
      </c>
      <c r="D121" s="27"/>
      <c r="E121" s="7" t="str">
        <f>IF(OUT!E339="", "", OUT!E339)</f>
        <v>72 TRAY</v>
      </c>
      <c r="F121" s="24" t="str">
        <f>IF(OUT!AE339="NEW", "✷", "")</f>
        <v/>
      </c>
      <c r="G121" s="10" t="str">
        <f>IF(OUT!B339="", "", OUT!B339)</f>
        <v>DELOSPERMA JEWEL OF DESERT GARNET   (PINK RIBBON) (Iridescent Pink)</v>
      </c>
      <c r="H121" s="20">
        <f>IF(AND($K$3=1,$K$4="N"),P121,IF(AND($K$3=2,$K$4="N"),R121,IF(AND($K$3=3,$K$4="N"),T121,IF(AND($K$3=4,$K$4="N"),V121,IF(AND($K$3=5,$K$4="N"),X121,IF(AND($K$3=1,$K$4="Y"),#REF!,IF(AND($K$3=2,$K$4="Y"),#REF!,IF(AND($K$3=3,$K$4="Y"),#REF!,IF(AND($K$3=4,$K$4="Y"),#REF!,IF(AND($K$3=5,$K$4="Y"),#REF!,"FALSE"))))))))))</f>
        <v>0.96699999999999997</v>
      </c>
      <c r="I121" s="21">
        <f>IF(AND($K$3=1,$K$4="N"),Q121,IF(AND($K$3=2,$K$4="N"),S121,IF(AND($K$3=3,$K$4="N"),U121,IF(AND($K$3=4,$K$4="N"),W121,IF(AND($K$3=5,$K$4="N"),Y121,IF(AND($K$3=1,$K$4="Y"),#REF!,IF(AND($K$3=2,$K$4="Y"),#REF!,IF(AND($K$3=3,$K$4="Y"),#REF!,IF(AND($K$3=4,$K$4="Y"),#REF!,IF(AND($K$3=5,$K$4="Y"),#REF!,"FALSE"))))))))))</f>
        <v>69.62</v>
      </c>
      <c r="J121" s="33" t="str">
        <f>IF(OUT!F339="", "", OUT!F339)</f>
        <v/>
      </c>
      <c r="K121" s="7">
        <f>IF(OUT!P339="", "", OUT!P339)</f>
        <v>72</v>
      </c>
      <c r="L121" s="7" t="str">
        <f>IF(OUT!AE339="", "", OUT!AE339)</f>
        <v/>
      </c>
      <c r="M121" s="7" t="str">
        <f>IF(OUT!AG339="", "", OUT!AG339)</f>
        <v>PAT</v>
      </c>
      <c r="N121" s="7" t="str">
        <f>IF(OUT!AQ339="", "", OUT!AQ339)</f>
        <v/>
      </c>
      <c r="O121" s="7" t="str">
        <f>IF(OUT!BM339="", "", OUT!BM339)</f>
        <v>T3</v>
      </c>
      <c r="P121" s="8">
        <f>IF(OUT!N339="", "", OUT!N339)</f>
        <v>0.96699999999999997</v>
      </c>
      <c r="Q121" s="9">
        <f>IF(OUT!O339="", "", OUT!O339)</f>
        <v>69.62</v>
      </c>
      <c r="R121" s="8">
        <f>IF(PPG!H339="", "", PPG!H339)</f>
        <v>0.92100000000000004</v>
      </c>
      <c r="S121" s="9">
        <f>IF(PPG!I339="", "", PPG!I339)</f>
        <v>66.31</v>
      </c>
      <c r="T121" s="8">
        <f>IF(PPG!J339="", "", PPG!J339)</f>
        <v>0.90500000000000003</v>
      </c>
      <c r="U121" s="9">
        <f>IF(PPG!K339="", "", PPG!K339)</f>
        <v>65.16</v>
      </c>
      <c r="V121" s="8">
        <f>IF(PPG!L339="", "", PPG!L339)</f>
        <v>0.872</v>
      </c>
      <c r="W121" s="9">
        <f>IF(PPG!M339="", "", PPG!M339)</f>
        <v>62.78</v>
      </c>
      <c r="X121" s="8">
        <f>IF(PPG!N339="", "", PPG!N339)</f>
        <v>0.85699999999999998</v>
      </c>
      <c r="Y121" s="9">
        <f>IF(PPG!O339="", "", PPG!O339)</f>
        <v>61.7</v>
      </c>
      <c r="Z121" s="32" t="str">
        <f t="shared" si="3"/>
        <v>0.00</v>
      </c>
      <c r="AA121" s="7" t="str">
        <f t="shared" si="4"/>
        <v>0</v>
      </c>
      <c r="AB121" s="7" t="str">
        <f t="shared" si="5"/>
        <v>0</v>
      </c>
    </row>
    <row r="122" spans="1:28">
      <c r="A122" s="7">
        <f>IF(OUT!C340="", "", OUT!C340)</f>
        <v>722</v>
      </c>
      <c r="B122" s="19">
        <f>IF(OUT!A340="", "", OUT!A340)</f>
        <v>55920</v>
      </c>
      <c r="C122" s="7" t="str">
        <f>IF(OUT!D340="", "", OUT!D340)</f>
        <v>O</v>
      </c>
      <c r="D122" s="27"/>
      <c r="E122" s="7" t="str">
        <f>IF(OUT!E340="", "", OUT!E340)</f>
        <v>72 TRAY</v>
      </c>
      <c r="F122" s="24" t="str">
        <f>IF(OUT!AE340="NEW", "✷", "")</f>
        <v/>
      </c>
      <c r="G122" s="10" t="str">
        <f>IF(OUT!B340="", "", OUT!B340)</f>
        <v>DELOSPERMA JEWEL OF DESERT GRENADE (Fiery Red and Magenta)</v>
      </c>
      <c r="H122" s="20">
        <f>IF(AND($K$3=1,$K$4="N"),P122,IF(AND($K$3=2,$K$4="N"),R122,IF(AND($K$3=3,$K$4="N"),T122,IF(AND($K$3=4,$K$4="N"),V122,IF(AND($K$3=5,$K$4="N"),X122,IF(AND($K$3=1,$K$4="Y"),#REF!,IF(AND($K$3=2,$K$4="Y"),#REF!,IF(AND($K$3=3,$K$4="Y"),#REF!,IF(AND($K$3=4,$K$4="Y"),#REF!,IF(AND($K$3=5,$K$4="Y"),#REF!,"FALSE"))))))))))</f>
        <v>0.96699999999999997</v>
      </c>
      <c r="I122" s="21">
        <f>IF(AND($K$3=1,$K$4="N"),Q122,IF(AND($K$3=2,$K$4="N"),S122,IF(AND($K$3=3,$K$4="N"),U122,IF(AND($K$3=4,$K$4="N"),W122,IF(AND($K$3=5,$K$4="N"),Y122,IF(AND($K$3=1,$K$4="Y"),#REF!,IF(AND($K$3=2,$K$4="Y"),#REF!,IF(AND($K$3=3,$K$4="Y"),#REF!,IF(AND($K$3=4,$K$4="Y"),#REF!,IF(AND($K$3=5,$K$4="Y"),#REF!,"FALSE"))))))))))</f>
        <v>69.62</v>
      </c>
      <c r="J122" s="33" t="str">
        <f>IF(OUT!F340="", "", OUT!F340)</f>
        <v/>
      </c>
      <c r="K122" s="7">
        <f>IF(OUT!P340="", "", OUT!P340)</f>
        <v>72</v>
      </c>
      <c r="L122" s="7" t="str">
        <f>IF(OUT!AE340="", "", OUT!AE340)</f>
        <v/>
      </c>
      <c r="M122" s="7" t="str">
        <f>IF(OUT!AG340="", "", OUT!AG340)</f>
        <v>PAT</v>
      </c>
      <c r="N122" s="7" t="str">
        <f>IF(OUT!AQ340="", "", OUT!AQ340)</f>
        <v/>
      </c>
      <c r="O122" s="7" t="str">
        <f>IF(OUT!BM340="", "", OUT!BM340)</f>
        <v>T3</v>
      </c>
      <c r="P122" s="8">
        <f>IF(OUT!N340="", "", OUT!N340)</f>
        <v>0.96699999999999997</v>
      </c>
      <c r="Q122" s="9">
        <f>IF(OUT!O340="", "", OUT!O340)</f>
        <v>69.62</v>
      </c>
      <c r="R122" s="8">
        <f>IF(PPG!H340="", "", PPG!H340)</f>
        <v>0.92100000000000004</v>
      </c>
      <c r="S122" s="9">
        <f>IF(PPG!I340="", "", PPG!I340)</f>
        <v>66.31</v>
      </c>
      <c r="T122" s="8">
        <f>IF(PPG!J340="", "", PPG!J340)</f>
        <v>0.90500000000000003</v>
      </c>
      <c r="U122" s="9">
        <f>IF(PPG!K340="", "", PPG!K340)</f>
        <v>65.16</v>
      </c>
      <c r="V122" s="8">
        <f>IF(PPG!L340="", "", PPG!L340)</f>
        <v>0.872</v>
      </c>
      <c r="W122" s="9">
        <f>IF(PPG!M340="", "", PPG!M340)</f>
        <v>62.78</v>
      </c>
      <c r="X122" s="8">
        <f>IF(PPG!N340="", "", PPG!N340)</f>
        <v>0.85699999999999998</v>
      </c>
      <c r="Y122" s="9">
        <f>IF(PPG!O340="", "", PPG!O340)</f>
        <v>61.7</v>
      </c>
      <c r="Z122" s="32" t="str">
        <f t="shared" si="3"/>
        <v>0.00</v>
      </c>
      <c r="AA122" s="7" t="str">
        <f t="shared" si="4"/>
        <v>0</v>
      </c>
      <c r="AB122" s="7" t="str">
        <f t="shared" si="5"/>
        <v>0</v>
      </c>
    </row>
    <row r="123" spans="1:28">
      <c r="A123" s="7">
        <f>IF(OUT!C341="", "", OUT!C341)</f>
        <v>722</v>
      </c>
      <c r="B123" s="19">
        <f>IF(OUT!A341="", "", OUT!A341)</f>
        <v>91354</v>
      </c>
      <c r="C123" s="7" t="str">
        <f>IF(OUT!D341="", "", OUT!D341)</f>
        <v>O</v>
      </c>
      <c r="D123" s="27"/>
      <c r="E123" s="7" t="str">
        <f>IF(OUT!E341="", "", OUT!E341)</f>
        <v>72 TRAY</v>
      </c>
      <c r="F123" s="24" t="str">
        <f>IF(OUT!AE341="NEW", "✷", "")</f>
        <v/>
      </c>
      <c r="G123" s="10" t="str">
        <f>IF(OUT!B341="", "", OUT!B341)</f>
        <v>DELOSPERMA JEWEL OF DESERT SUNSTONE</v>
      </c>
      <c r="H123" s="20">
        <f>IF(AND($K$3=1,$K$4="N"),P123,IF(AND($K$3=2,$K$4="N"),R123,IF(AND($K$3=3,$K$4="N"),T123,IF(AND($K$3=4,$K$4="N"),V123,IF(AND($K$3=5,$K$4="N"),X123,IF(AND($K$3=1,$K$4="Y"),#REF!,IF(AND($K$3=2,$K$4="Y"),#REF!,IF(AND($K$3=3,$K$4="Y"),#REF!,IF(AND($K$3=4,$K$4="Y"),#REF!,IF(AND($K$3=5,$K$4="Y"),#REF!,"FALSE"))))))))))</f>
        <v>0.96699999999999997</v>
      </c>
      <c r="I123" s="21">
        <f>IF(AND($K$3=1,$K$4="N"),Q123,IF(AND($K$3=2,$K$4="N"),S123,IF(AND($K$3=3,$K$4="N"),U123,IF(AND($K$3=4,$K$4="N"),W123,IF(AND($K$3=5,$K$4="N"),Y123,IF(AND($K$3=1,$K$4="Y"),#REF!,IF(AND($K$3=2,$K$4="Y"),#REF!,IF(AND($K$3=3,$K$4="Y"),#REF!,IF(AND($K$3=4,$K$4="Y"),#REF!,IF(AND($K$3=5,$K$4="Y"),#REF!,"FALSE"))))))))))</f>
        <v>69.62</v>
      </c>
      <c r="J123" s="33" t="str">
        <f>IF(OUT!F341="", "", OUT!F341)</f>
        <v/>
      </c>
      <c r="K123" s="7">
        <f>IF(OUT!P341="", "", OUT!P341)</f>
        <v>72</v>
      </c>
      <c r="L123" s="7" t="str">
        <f>IF(OUT!AE341="", "", OUT!AE341)</f>
        <v/>
      </c>
      <c r="M123" s="7" t="str">
        <f>IF(OUT!AG341="", "", OUT!AG341)</f>
        <v>PAT</v>
      </c>
      <c r="N123" s="7" t="str">
        <f>IF(OUT!AQ341="", "", OUT!AQ341)</f>
        <v/>
      </c>
      <c r="O123" s="7" t="str">
        <f>IF(OUT!BM341="", "", OUT!BM341)</f>
        <v>T3</v>
      </c>
      <c r="P123" s="8">
        <f>IF(OUT!N341="", "", OUT!N341)</f>
        <v>0.96699999999999997</v>
      </c>
      <c r="Q123" s="9">
        <f>IF(OUT!O341="", "", OUT!O341)</f>
        <v>69.62</v>
      </c>
      <c r="R123" s="8">
        <f>IF(PPG!H341="", "", PPG!H341)</f>
        <v>0.92100000000000004</v>
      </c>
      <c r="S123" s="9">
        <f>IF(PPG!I341="", "", PPG!I341)</f>
        <v>66.31</v>
      </c>
      <c r="T123" s="8">
        <f>IF(PPG!J341="", "", PPG!J341)</f>
        <v>0.90500000000000003</v>
      </c>
      <c r="U123" s="9">
        <f>IF(PPG!K341="", "", PPG!K341)</f>
        <v>65.16</v>
      </c>
      <c r="V123" s="8">
        <f>IF(PPG!L341="", "", PPG!L341)</f>
        <v>0.872</v>
      </c>
      <c r="W123" s="9">
        <f>IF(PPG!M341="", "", PPG!M341)</f>
        <v>62.78</v>
      </c>
      <c r="X123" s="8">
        <f>IF(PPG!N341="", "", PPG!N341)</f>
        <v>0.85699999999999998</v>
      </c>
      <c r="Y123" s="9">
        <f>IF(PPG!O341="", "", PPG!O341)</f>
        <v>61.7</v>
      </c>
      <c r="Z123" s="32" t="str">
        <f t="shared" si="3"/>
        <v>0.00</v>
      </c>
      <c r="AA123" s="7" t="str">
        <f t="shared" si="4"/>
        <v>0</v>
      </c>
      <c r="AB123" s="7" t="str">
        <f t="shared" si="5"/>
        <v>0</v>
      </c>
    </row>
    <row r="124" spans="1:28">
      <c r="A124" s="7">
        <f>IF(OUT!C342="", "", OUT!C342)</f>
        <v>722</v>
      </c>
      <c r="B124" s="19">
        <f>IF(OUT!A342="", "", OUT!A342)</f>
        <v>81030</v>
      </c>
      <c r="C124" s="7" t="str">
        <f>IF(OUT!D342="", "", OUT!D342)</f>
        <v>O</v>
      </c>
      <c r="D124" s="27"/>
      <c r="E124" s="7" t="str">
        <f>IF(OUT!E342="", "", OUT!E342)</f>
        <v>72 TRAY</v>
      </c>
      <c r="F124" s="24" t="str">
        <f>IF(OUT!AE342="NEW", "✷", "")</f>
        <v/>
      </c>
      <c r="G124" s="10" t="str">
        <f>IF(OUT!B342="", "", OUT!B342)</f>
        <v>DELOSPERMA JEWEL OF DESERT TOPAZ    (PERFECT ORANGE)</v>
      </c>
      <c r="H124" s="20">
        <f>IF(AND($K$3=1,$K$4="N"),P124,IF(AND($K$3=2,$K$4="N"),R124,IF(AND($K$3=3,$K$4="N"),T124,IF(AND($K$3=4,$K$4="N"),V124,IF(AND($K$3=5,$K$4="N"),X124,IF(AND($K$3=1,$K$4="Y"),#REF!,IF(AND($K$3=2,$K$4="Y"),#REF!,IF(AND($K$3=3,$K$4="Y"),#REF!,IF(AND($K$3=4,$K$4="Y"),#REF!,IF(AND($K$3=5,$K$4="Y"),#REF!,"FALSE"))))))))))</f>
        <v>0.96699999999999997</v>
      </c>
      <c r="I124" s="21">
        <f>IF(AND($K$3=1,$K$4="N"),Q124,IF(AND($K$3=2,$K$4="N"),S124,IF(AND($K$3=3,$K$4="N"),U124,IF(AND($K$3=4,$K$4="N"),W124,IF(AND($K$3=5,$K$4="N"),Y124,IF(AND($K$3=1,$K$4="Y"),#REF!,IF(AND($K$3=2,$K$4="Y"),#REF!,IF(AND($K$3=3,$K$4="Y"),#REF!,IF(AND($K$3=4,$K$4="Y"),#REF!,IF(AND($K$3=5,$K$4="Y"),#REF!,"FALSE"))))))))))</f>
        <v>69.62</v>
      </c>
      <c r="J124" s="33" t="str">
        <f>IF(OUT!F342="", "", OUT!F342)</f>
        <v/>
      </c>
      <c r="K124" s="7">
        <f>IF(OUT!P342="", "", OUT!P342)</f>
        <v>72</v>
      </c>
      <c r="L124" s="7" t="str">
        <f>IF(OUT!AE342="", "", OUT!AE342)</f>
        <v/>
      </c>
      <c r="M124" s="7" t="str">
        <f>IF(OUT!AG342="", "", OUT!AG342)</f>
        <v>PAT</v>
      </c>
      <c r="N124" s="7" t="str">
        <f>IF(OUT!AQ342="", "", OUT!AQ342)</f>
        <v/>
      </c>
      <c r="O124" s="7" t="str">
        <f>IF(OUT!BM342="", "", OUT!BM342)</f>
        <v>T3</v>
      </c>
      <c r="P124" s="8">
        <f>IF(OUT!N342="", "", OUT!N342)</f>
        <v>0.96699999999999997</v>
      </c>
      <c r="Q124" s="9">
        <f>IF(OUT!O342="", "", OUT!O342)</f>
        <v>69.62</v>
      </c>
      <c r="R124" s="8">
        <f>IF(PPG!H342="", "", PPG!H342)</f>
        <v>0.92100000000000004</v>
      </c>
      <c r="S124" s="9">
        <f>IF(PPG!I342="", "", PPG!I342)</f>
        <v>66.31</v>
      </c>
      <c r="T124" s="8">
        <f>IF(PPG!J342="", "", PPG!J342)</f>
        <v>0.90500000000000003</v>
      </c>
      <c r="U124" s="9">
        <f>IF(PPG!K342="", "", PPG!K342)</f>
        <v>65.16</v>
      </c>
      <c r="V124" s="8">
        <f>IF(PPG!L342="", "", PPG!L342)</f>
        <v>0.872</v>
      </c>
      <c r="W124" s="9">
        <f>IF(PPG!M342="", "", PPG!M342)</f>
        <v>62.78</v>
      </c>
      <c r="X124" s="8">
        <f>IF(PPG!N342="", "", PPG!N342)</f>
        <v>0.85699999999999998</v>
      </c>
      <c r="Y124" s="9">
        <f>IF(PPG!O342="", "", PPG!O342)</f>
        <v>61.7</v>
      </c>
      <c r="Z124" s="32" t="str">
        <f t="shared" si="3"/>
        <v>0.00</v>
      </c>
      <c r="AA124" s="7" t="str">
        <f t="shared" si="4"/>
        <v>0</v>
      </c>
      <c r="AB124" s="7" t="str">
        <f t="shared" si="5"/>
        <v>0</v>
      </c>
    </row>
    <row r="125" spans="1:28">
      <c r="A125" s="7">
        <f>IF(OUT!C343="", "", OUT!C343)</f>
        <v>722</v>
      </c>
      <c r="B125" s="19">
        <f>IF(OUT!A343="", "", OUT!A343)</f>
        <v>94670</v>
      </c>
      <c r="C125" s="7" t="str">
        <f>IF(OUT!D343="", "", OUT!D343)</f>
        <v>O</v>
      </c>
      <c r="D125" s="27"/>
      <c r="E125" s="7" t="str">
        <f>IF(OUT!E343="", "", OUT!E343)</f>
        <v>72 TRAY</v>
      </c>
      <c r="F125" s="24" t="str">
        <f>IF(OUT!AE343="NEW", "✷", "")</f>
        <v/>
      </c>
      <c r="G125" s="10" t="str">
        <f>IF(OUT!B343="", "", OUT!B343)</f>
        <v>DELOSPERMA OCEAN SUNSET ORANGE GLOW</v>
      </c>
      <c r="H125" s="20">
        <f>IF(AND($K$3=1,$K$4="N"),P125,IF(AND($K$3=2,$K$4="N"),R125,IF(AND($K$3=3,$K$4="N"),T125,IF(AND($K$3=4,$K$4="N"),V125,IF(AND($K$3=5,$K$4="N"),X125,IF(AND($K$3=1,$K$4="Y"),#REF!,IF(AND($K$3=2,$K$4="Y"),#REF!,IF(AND($K$3=3,$K$4="Y"),#REF!,IF(AND($K$3=4,$K$4="Y"),#REF!,IF(AND($K$3=5,$K$4="Y"),#REF!,"FALSE"))))))))))</f>
        <v>1.0820000000000001</v>
      </c>
      <c r="I125" s="21">
        <f>IF(AND($K$3=1,$K$4="N"),Q125,IF(AND($K$3=2,$K$4="N"),S125,IF(AND($K$3=3,$K$4="N"),U125,IF(AND($K$3=4,$K$4="N"),W125,IF(AND($K$3=5,$K$4="N"),Y125,IF(AND($K$3=1,$K$4="Y"),#REF!,IF(AND($K$3=2,$K$4="Y"),#REF!,IF(AND($K$3=3,$K$4="Y"),#REF!,IF(AND($K$3=4,$K$4="Y"),#REF!,IF(AND($K$3=5,$K$4="Y"),#REF!,"FALSE"))))))))))</f>
        <v>77.900000000000006</v>
      </c>
      <c r="J125" s="33" t="str">
        <f>IF(OUT!F343="", "", OUT!F343)</f>
        <v/>
      </c>
      <c r="K125" s="7">
        <f>IF(OUT!P343="", "", OUT!P343)</f>
        <v>72</v>
      </c>
      <c r="L125" s="7" t="str">
        <f>IF(OUT!AE343="", "", OUT!AE343)</f>
        <v/>
      </c>
      <c r="M125" s="7" t="str">
        <f>IF(OUT!AG343="", "", OUT!AG343)</f>
        <v>PAT</v>
      </c>
      <c r="N125" s="7" t="str">
        <f>IF(OUT!AQ343="", "", OUT!AQ343)</f>
        <v/>
      </c>
      <c r="O125" s="7" t="str">
        <f>IF(OUT!BM343="", "", OUT!BM343)</f>
        <v>T3</v>
      </c>
      <c r="P125" s="8">
        <f>IF(OUT!N343="", "", OUT!N343)</f>
        <v>1.0820000000000001</v>
      </c>
      <c r="Q125" s="9">
        <f>IF(OUT!O343="", "", OUT!O343)</f>
        <v>77.900000000000006</v>
      </c>
      <c r="R125" s="8">
        <f>IF(PPG!H343="", "", PPG!H343)</f>
        <v>1.032</v>
      </c>
      <c r="S125" s="9">
        <f>IF(PPG!I343="", "", PPG!I343)</f>
        <v>74.3</v>
      </c>
      <c r="T125" s="8">
        <f>IF(PPG!J343="", "", PPG!J343)</f>
        <v>1.016</v>
      </c>
      <c r="U125" s="9">
        <f>IF(PPG!K343="", "", PPG!K343)</f>
        <v>73.150000000000006</v>
      </c>
      <c r="V125" s="8">
        <f>IF(PPG!L343="", "", PPG!L343)</f>
        <v>0.97899999999999998</v>
      </c>
      <c r="W125" s="9">
        <f>IF(PPG!M343="", "", PPG!M343)</f>
        <v>70.48</v>
      </c>
      <c r="X125" s="8">
        <f>IF(PPG!N343="", "", PPG!N343)</f>
        <v>0.96299999999999997</v>
      </c>
      <c r="Y125" s="9">
        <f>IF(PPG!O343="", "", PPG!O343)</f>
        <v>69.33</v>
      </c>
      <c r="Z125" s="32" t="str">
        <f t="shared" si="3"/>
        <v>0.00</v>
      </c>
      <c r="AA125" s="7" t="str">
        <f t="shared" si="4"/>
        <v>0</v>
      </c>
      <c r="AB125" s="7" t="str">
        <f t="shared" si="5"/>
        <v>0</v>
      </c>
    </row>
    <row r="126" spans="1:28">
      <c r="A126" s="7">
        <f>IF(OUT!C344="", "", OUT!C344)</f>
        <v>722</v>
      </c>
      <c r="B126" s="19">
        <f>IF(OUT!A344="", "", OUT!A344)</f>
        <v>94671</v>
      </c>
      <c r="C126" s="7" t="str">
        <f>IF(OUT!D344="", "", OUT!D344)</f>
        <v>O</v>
      </c>
      <c r="D126" s="27"/>
      <c r="E126" s="7" t="str">
        <f>IF(OUT!E344="", "", OUT!E344)</f>
        <v>72 TRAY</v>
      </c>
      <c r="F126" s="24" t="str">
        <f>IF(OUT!AE344="NEW", "✷", "")</f>
        <v/>
      </c>
      <c r="G126" s="10" t="str">
        <f>IF(OUT!B344="", "", OUT!B344)</f>
        <v>DELOSPERMA OCEAN SUNSET ORANGE VIBE</v>
      </c>
      <c r="H126" s="20">
        <f>IF(AND($K$3=1,$K$4="N"),P126,IF(AND($K$3=2,$K$4="N"),R126,IF(AND($K$3=3,$K$4="N"),T126,IF(AND($K$3=4,$K$4="N"),V126,IF(AND($K$3=5,$K$4="N"),X126,IF(AND($K$3=1,$K$4="Y"),#REF!,IF(AND($K$3=2,$K$4="Y"),#REF!,IF(AND($K$3=3,$K$4="Y"),#REF!,IF(AND($K$3=4,$K$4="Y"),#REF!,IF(AND($K$3=5,$K$4="Y"),#REF!,"FALSE"))))))))))</f>
        <v>1.0820000000000001</v>
      </c>
      <c r="I126" s="21">
        <f>IF(AND($K$3=1,$K$4="N"),Q126,IF(AND($K$3=2,$K$4="N"),S126,IF(AND($K$3=3,$K$4="N"),U126,IF(AND($K$3=4,$K$4="N"),W126,IF(AND($K$3=5,$K$4="N"),Y126,IF(AND($K$3=1,$K$4="Y"),#REF!,IF(AND($K$3=2,$K$4="Y"),#REF!,IF(AND($K$3=3,$K$4="Y"),#REF!,IF(AND($K$3=4,$K$4="Y"),#REF!,IF(AND($K$3=5,$K$4="Y"),#REF!,"FALSE"))))))))))</f>
        <v>77.900000000000006</v>
      </c>
      <c r="J126" s="33" t="str">
        <f>IF(OUT!F344="", "", OUT!F344)</f>
        <v/>
      </c>
      <c r="K126" s="7">
        <f>IF(OUT!P344="", "", OUT!P344)</f>
        <v>72</v>
      </c>
      <c r="L126" s="7" t="str">
        <f>IF(OUT!AE344="", "", OUT!AE344)</f>
        <v/>
      </c>
      <c r="M126" s="7" t="str">
        <f>IF(OUT!AG344="", "", OUT!AG344)</f>
        <v>PAT</v>
      </c>
      <c r="N126" s="7" t="str">
        <f>IF(OUT!AQ344="", "", OUT!AQ344)</f>
        <v/>
      </c>
      <c r="O126" s="7" t="str">
        <f>IF(OUT!BM344="", "", OUT!BM344)</f>
        <v>T3</v>
      </c>
      <c r="P126" s="8">
        <f>IF(OUT!N344="", "", OUT!N344)</f>
        <v>1.0820000000000001</v>
      </c>
      <c r="Q126" s="9">
        <f>IF(OUT!O344="", "", OUT!O344)</f>
        <v>77.900000000000006</v>
      </c>
      <c r="R126" s="8">
        <f>IF(PPG!H344="", "", PPG!H344)</f>
        <v>1.032</v>
      </c>
      <c r="S126" s="9">
        <f>IF(PPG!I344="", "", PPG!I344)</f>
        <v>74.3</v>
      </c>
      <c r="T126" s="8">
        <f>IF(PPG!J344="", "", PPG!J344)</f>
        <v>1.016</v>
      </c>
      <c r="U126" s="9">
        <f>IF(PPG!K344="", "", PPG!K344)</f>
        <v>73.150000000000006</v>
      </c>
      <c r="V126" s="8">
        <f>IF(PPG!L344="", "", PPG!L344)</f>
        <v>0.97899999999999998</v>
      </c>
      <c r="W126" s="9">
        <f>IF(PPG!M344="", "", PPG!M344)</f>
        <v>70.48</v>
      </c>
      <c r="X126" s="8">
        <f>IF(PPG!N344="", "", PPG!N344)</f>
        <v>0.96299999999999997</v>
      </c>
      <c r="Y126" s="9">
        <f>IF(PPG!O344="", "", PPG!O344)</f>
        <v>69.33</v>
      </c>
      <c r="Z126" s="32" t="str">
        <f t="shared" si="3"/>
        <v>0.00</v>
      </c>
      <c r="AA126" s="7" t="str">
        <f t="shared" si="4"/>
        <v>0</v>
      </c>
      <c r="AB126" s="7" t="str">
        <f t="shared" si="5"/>
        <v>0</v>
      </c>
    </row>
    <row r="127" spans="1:28">
      <c r="A127" s="7">
        <f>IF(OUT!C345="", "", OUT!C345)</f>
        <v>722</v>
      </c>
      <c r="B127" s="19">
        <f>IF(OUT!A345="", "", OUT!A345)</f>
        <v>94672</v>
      </c>
      <c r="C127" s="7" t="str">
        <f>IF(OUT!D345="", "", OUT!D345)</f>
        <v>O</v>
      </c>
      <c r="D127" s="27"/>
      <c r="E127" s="7" t="str">
        <f>IF(OUT!E345="", "", OUT!E345)</f>
        <v>72 TRAY</v>
      </c>
      <c r="F127" s="24" t="str">
        <f>IF(OUT!AE345="NEW", "✷", "")</f>
        <v/>
      </c>
      <c r="G127" s="10" t="str">
        <f>IF(OUT!B345="", "", OUT!B345)</f>
        <v>DELOSPERMA OCEAN SUNSET VIOLET</v>
      </c>
      <c r="H127" s="20">
        <f>IF(AND($K$3=1,$K$4="N"),P127,IF(AND($K$3=2,$K$4="N"),R127,IF(AND($K$3=3,$K$4="N"),T127,IF(AND($K$3=4,$K$4="N"),V127,IF(AND($K$3=5,$K$4="N"),X127,IF(AND($K$3=1,$K$4="Y"),#REF!,IF(AND($K$3=2,$K$4="Y"),#REF!,IF(AND($K$3=3,$K$4="Y"),#REF!,IF(AND($K$3=4,$K$4="Y"),#REF!,IF(AND($K$3=5,$K$4="Y"),#REF!,"FALSE"))))))))))</f>
        <v>1.0820000000000001</v>
      </c>
      <c r="I127" s="21">
        <f>IF(AND($K$3=1,$K$4="N"),Q127,IF(AND($K$3=2,$K$4="N"),S127,IF(AND($K$3=3,$K$4="N"),U127,IF(AND($K$3=4,$K$4="N"),W127,IF(AND($K$3=5,$K$4="N"),Y127,IF(AND($K$3=1,$K$4="Y"),#REF!,IF(AND($K$3=2,$K$4="Y"),#REF!,IF(AND($K$3=3,$K$4="Y"),#REF!,IF(AND($K$3=4,$K$4="Y"),#REF!,IF(AND($K$3=5,$K$4="Y"),#REF!,"FALSE"))))))))))</f>
        <v>77.900000000000006</v>
      </c>
      <c r="J127" s="33" t="str">
        <f>IF(OUT!F345="", "", OUT!F345)</f>
        <v/>
      </c>
      <c r="K127" s="7">
        <f>IF(OUT!P345="", "", OUT!P345)</f>
        <v>72</v>
      </c>
      <c r="L127" s="7" t="str">
        <f>IF(OUT!AE345="", "", OUT!AE345)</f>
        <v/>
      </c>
      <c r="M127" s="7" t="str">
        <f>IF(OUT!AG345="", "", OUT!AG345)</f>
        <v>PAT</v>
      </c>
      <c r="N127" s="7" t="str">
        <f>IF(OUT!AQ345="", "", OUT!AQ345)</f>
        <v/>
      </c>
      <c r="O127" s="7" t="str">
        <f>IF(OUT!BM345="", "", OUT!BM345)</f>
        <v>T3</v>
      </c>
      <c r="P127" s="8">
        <f>IF(OUT!N345="", "", OUT!N345)</f>
        <v>1.0820000000000001</v>
      </c>
      <c r="Q127" s="9">
        <f>IF(OUT!O345="", "", OUT!O345)</f>
        <v>77.900000000000006</v>
      </c>
      <c r="R127" s="8">
        <f>IF(PPG!H345="", "", PPG!H345)</f>
        <v>1.032</v>
      </c>
      <c r="S127" s="9">
        <f>IF(PPG!I345="", "", PPG!I345)</f>
        <v>74.3</v>
      </c>
      <c r="T127" s="8">
        <f>IF(PPG!J345="", "", PPG!J345)</f>
        <v>1.016</v>
      </c>
      <c r="U127" s="9">
        <f>IF(PPG!K345="", "", PPG!K345)</f>
        <v>73.150000000000006</v>
      </c>
      <c r="V127" s="8">
        <f>IF(PPG!L345="", "", PPG!L345)</f>
        <v>0.97899999999999998</v>
      </c>
      <c r="W127" s="9">
        <f>IF(PPG!M345="", "", PPG!M345)</f>
        <v>70.48</v>
      </c>
      <c r="X127" s="8">
        <f>IF(PPG!N345="", "", PPG!N345)</f>
        <v>0.96299999999999997</v>
      </c>
      <c r="Y127" s="9">
        <f>IF(PPG!O345="", "", PPG!O345)</f>
        <v>69.33</v>
      </c>
      <c r="Z127" s="32" t="str">
        <f t="shared" si="3"/>
        <v>0.00</v>
      </c>
      <c r="AA127" s="7" t="str">
        <f t="shared" si="4"/>
        <v>0</v>
      </c>
      <c r="AB127" s="7" t="str">
        <f t="shared" si="5"/>
        <v>0</v>
      </c>
    </row>
    <row r="128" spans="1:28">
      <c r="A128" s="7">
        <f>IF(OUT!C346="", "", OUT!C346)</f>
        <v>722</v>
      </c>
      <c r="B128" s="19">
        <f>IF(OUT!A346="", "", OUT!A346)</f>
        <v>86076</v>
      </c>
      <c r="C128" s="7" t="str">
        <f>IF(OUT!D346="", "", OUT!D346)</f>
        <v>O</v>
      </c>
      <c r="D128" s="27"/>
      <c r="E128" s="7" t="str">
        <f>IF(OUT!E346="", "", OUT!E346)</f>
        <v>72 TRAY</v>
      </c>
      <c r="F128" s="24" t="str">
        <f>IF(OUT!AE346="NEW", "✷", "")</f>
        <v/>
      </c>
      <c r="G128" s="10" t="str">
        <f>IF(OUT!B346="", "", OUT!B346)</f>
        <v>DELOSPERMA WHEELS OF WONDER FIRE WONDER</v>
      </c>
      <c r="H128" s="20">
        <f>IF(AND($K$3=1,$K$4="N"),P128,IF(AND($K$3=2,$K$4="N"),R128,IF(AND($K$3=3,$K$4="N"),T128,IF(AND($K$3=4,$K$4="N"),V128,IF(AND($K$3=5,$K$4="N"),X128,IF(AND($K$3=1,$K$4="Y"),#REF!,IF(AND($K$3=2,$K$4="Y"),#REF!,IF(AND($K$3=3,$K$4="Y"),#REF!,IF(AND($K$3=4,$K$4="Y"),#REF!,IF(AND($K$3=5,$K$4="Y"),#REF!,"FALSE"))))))))))</f>
        <v>1.0820000000000001</v>
      </c>
      <c r="I128" s="21">
        <f>IF(AND($K$3=1,$K$4="N"),Q128,IF(AND($K$3=2,$K$4="N"),S128,IF(AND($K$3=3,$K$4="N"),U128,IF(AND($K$3=4,$K$4="N"),W128,IF(AND($K$3=5,$K$4="N"),Y128,IF(AND($K$3=1,$K$4="Y"),#REF!,IF(AND($K$3=2,$K$4="Y"),#REF!,IF(AND($K$3=3,$K$4="Y"),#REF!,IF(AND($K$3=4,$K$4="Y"),#REF!,IF(AND($K$3=5,$K$4="Y"),#REF!,"FALSE"))))))))))</f>
        <v>77.900000000000006</v>
      </c>
      <c r="J128" s="33" t="str">
        <f>IF(OUT!F346="", "", OUT!F346)</f>
        <v/>
      </c>
      <c r="K128" s="7">
        <f>IF(OUT!P346="", "", OUT!P346)</f>
        <v>72</v>
      </c>
      <c r="L128" s="7" t="str">
        <f>IF(OUT!AE346="", "", OUT!AE346)</f>
        <v/>
      </c>
      <c r="M128" s="7" t="str">
        <f>IF(OUT!AG346="", "", OUT!AG346)</f>
        <v>PAT</v>
      </c>
      <c r="N128" s="7" t="str">
        <f>IF(OUT!AQ346="", "", OUT!AQ346)</f>
        <v/>
      </c>
      <c r="O128" s="7" t="str">
        <f>IF(OUT!BM346="", "", OUT!BM346)</f>
        <v>T3</v>
      </c>
      <c r="P128" s="8">
        <f>IF(OUT!N346="", "", OUT!N346)</f>
        <v>1.0820000000000001</v>
      </c>
      <c r="Q128" s="9">
        <f>IF(OUT!O346="", "", OUT!O346)</f>
        <v>77.900000000000006</v>
      </c>
      <c r="R128" s="8">
        <f>IF(PPG!H346="", "", PPG!H346)</f>
        <v>1.032</v>
      </c>
      <c r="S128" s="9">
        <f>IF(PPG!I346="", "", PPG!I346)</f>
        <v>74.3</v>
      </c>
      <c r="T128" s="8">
        <f>IF(PPG!J346="", "", PPG!J346)</f>
        <v>1.016</v>
      </c>
      <c r="U128" s="9">
        <f>IF(PPG!K346="", "", PPG!K346)</f>
        <v>73.150000000000006</v>
      </c>
      <c r="V128" s="8">
        <f>IF(PPG!L346="", "", PPG!L346)</f>
        <v>0.97899999999999998</v>
      </c>
      <c r="W128" s="9">
        <f>IF(PPG!M346="", "", PPG!M346)</f>
        <v>70.48</v>
      </c>
      <c r="X128" s="8">
        <f>IF(PPG!N346="", "", PPG!N346)</f>
        <v>0.96299999999999997</v>
      </c>
      <c r="Y128" s="9">
        <f>IF(PPG!O346="", "", PPG!O346)</f>
        <v>69.33</v>
      </c>
      <c r="Z128" s="32" t="str">
        <f t="shared" si="3"/>
        <v>0.00</v>
      </c>
      <c r="AA128" s="7" t="str">
        <f t="shared" si="4"/>
        <v>0</v>
      </c>
      <c r="AB128" s="7" t="str">
        <f t="shared" si="5"/>
        <v>0</v>
      </c>
    </row>
    <row r="129" spans="1:28">
      <c r="A129" s="7">
        <f>IF(OUT!C347="", "", OUT!C347)</f>
        <v>722</v>
      </c>
      <c r="B129" s="19">
        <f>IF(OUT!A347="", "", OUT!A347)</f>
        <v>86077</v>
      </c>
      <c r="C129" s="7" t="str">
        <f>IF(OUT!D347="", "", OUT!D347)</f>
        <v>O</v>
      </c>
      <c r="D129" s="27"/>
      <c r="E129" s="7" t="str">
        <f>IF(OUT!E347="", "", OUT!E347)</f>
        <v>72 TRAY</v>
      </c>
      <c r="F129" s="24" t="str">
        <f>IF(OUT!AE347="NEW", "✷", "")</f>
        <v/>
      </c>
      <c r="G129" s="10" t="str">
        <f>IF(OUT!B347="", "", OUT!B347)</f>
        <v>DELOSPERMA WHEELS OF WONDER GOLDEN WONDER</v>
      </c>
      <c r="H129" s="20">
        <f>IF(AND($K$3=1,$K$4="N"),P129,IF(AND($K$3=2,$K$4="N"),R129,IF(AND($K$3=3,$K$4="N"),T129,IF(AND($K$3=4,$K$4="N"),V129,IF(AND($K$3=5,$K$4="N"),X129,IF(AND($K$3=1,$K$4="Y"),#REF!,IF(AND($K$3=2,$K$4="Y"),#REF!,IF(AND($K$3=3,$K$4="Y"),#REF!,IF(AND($K$3=4,$K$4="Y"),#REF!,IF(AND($K$3=5,$K$4="Y"),#REF!,"FALSE"))))))))))</f>
        <v>1.0820000000000001</v>
      </c>
      <c r="I129" s="21">
        <f>IF(AND($K$3=1,$K$4="N"),Q129,IF(AND($K$3=2,$K$4="N"),S129,IF(AND($K$3=3,$K$4="N"),U129,IF(AND($K$3=4,$K$4="N"),W129,IF(AND($K$3=5,$K$4="N"),Y129,IF(AND($K$3=1,$K$4="Y"),#REF!,IF(AND($K$3=2,$K$4="Y"),#REF!,IF(AND($K$3=3,$K$4="Y"),#REF!,IF(AND($K$3=4,$K$4="Y"),#REF!,IF(AND($K$3=5,$K$4="Y"),#REF!,"FALSE"))))))))))</f>
        <v>77.900000000000006</v>
      </c>
      <c r="J129" s="33" t="str">
        <f>IF(OUT!F347="", "", OUT!F347)</f>
        <v/>
      </c>
      <c r="K129" s="7">
        <f>IF(OUT!P347="", "", OUT!P347)</f>
        <v>72</v>
      </c>
      <c r="L129" s="7" t="str">
        <f>IF(OUT!AE347="", "", OUT!AE347)</f>
        <v/>
      </c>
      <c r="M129" s="7" t="str">
        <f>IF(OUT!AG347="", "", OUT!AG347)</f>
        <v>PAT</v>
      </c>
      <c r="N129" s="7" t="str">
        <f>IF(OUT!AQ347="", "", OUT!AQ347)</f>
        <v/>
      </c>
      <c r="O129" s="7" t="str">
        <f>IF(OUT!BM347="", "", OUT!BM347)</f>
        <v>T3</v>
      </c>
      <c r="P129" s="8">
        <f>IF(OUT!N347="", "", OUT!N347)</f>
        <v>1.0820000000000001</v>
      </c>
      <c r="Q129" s="9">
        <f>IF(OUT!O347="", "", OUT!O347)</f>
        <v>77.900000000000006</v>
      </c>
      <c r="R129" s="8">
        <f>IF(PPG!H347="", "", PPG!H347)</f>
        <v>1.032</v>
      </c>
      <c r="S129" s="9">
        <f>IF(PPG!I347="", "", PPG!I347)</f>
        <v>74.3</v>
      </c>
      <c r="T129" s="8">
        <f>IF(PPG!J347="", "", PPG!J347)</f>
        <v>1.016</v>
      </c>
      <c r="U129" s="9">
        <f>IF(PPG!K347="", "", PPG!K347)</f>
        <v>73.150000000000006</v>
      </c>
      <c r="V129" s="8">
        <f>IF(PPG!L347="", "", PPG!L347)</f>
        <v>0.97899999999999998</v>
      </c>
      <c r="W129" s="9">
        <f>IF(PPG!M347="", "", PPG!M347)</f>
        <v>70.48</v>
      </c>
      <c r="X129" s="8">
        <f>IF(PPG!N347="", "", PPG!N347)</f>
        <v>0.96299999999999997</v>
      </c>
      <c r="Y129" s="9">
        <f>IF(PPG!O347="", "", PPG!O347)</f>
        <v>69.33</v>
      </c>
      <c r="Z129" s="32" t="str">
        <f t="shared" si="3"/>
        <v>0.00</v>
      </c>
      <c r="AA129" s="7" t="str">
        <f t="shared" si="4"/>
        <v>0</v>
      </c>
      <c r="AB129" s="7" t="str">
        <f t="shared" si="5"/>
        <v>0</v>
      </c>
    </row>
    <row r="130" spans="1:28">
      <c r="A130" s="7">
        <f>IF(OUT!C348="", "", OUT!C348)</f>
        <v>722</v>
      </c>
      <c r="B130" s="19">
        <f>IF(OUT!A348="", "", OUT!A348)</f>
        <v>86078</v>
      </c>
      <c r="C130" s="7" t="str">
        <f>IF(OUT!D348="", "", OUT!D348)</f>
        <v>O</v>
      </c>
      <c r="D130" s="27"/>
      <c r="E130" s="7" t="str">
        <f>IF(OUT!E348="", "", OUT!E348)</f>
        <v>72 TRAY</v>
      </c>
      <c r="F130" s="24" t="str">
        <f>IF(OUT!AE348="NEW", "✷", "")</f>
        <v/>
      </c>
      <c r="G130" s="10" t="str">
        <f>IF(OUT!B348="", "", OUT!B348)</f>
        <v>DELOSPERMA WHEELS OF WONDER HOT PINK WONDER</v>
      </c>
      <c r="H130" s="20">
        <f>IF(AND($K$3=1,$K$4="N"),P130,IF(AND($K$3=2,$K$4="N"),R130,IF(AND($K$3=3,$K$4="N"),T130,IF(AND($K$3=4,$K$4="N"),V130,IF(AND($K$3=5,$K$4="N"),X130,IF(AND($K$3=1,$K$4="Y"),#REF!,IF(AND($K$3=2,$K$4="Y"),#REF!,IF(AND($K$3=3,$K$4="Y"),#REF!,IF(AND($K$3=4,$K$4="Y"),#REF!,IF(AND($K$3=5,$K$4="Y"),#REF!,"FALSE"))))))))))</f>
        <v>1.0820000000000001</v>
      </c>
      <c r="I130" s="21">
        <f>IF(AND($K$3=1,$K$4="N"),Q130,IF(AND($K$3=2,$K$4="N"),S130,IF(AND($K$3=3,$K$4="N"),U130,IF(AND($K$3=4,$K$4="N"),W130,IF(AND($K$3=5,$K$4="N"),Y130,IF(AND($K$3=1,$K$4="Y"),#REF!,IF(AND($K$3=2,$K$4="Y"),#REF!,IF(AND($K$3=3,$K$4="Y"),#REF!,IF(AND($K$3=4,$K$4="Y"),#REF!,IF(AND($K$3=5,$K$4="Y"),#REF!,"FALSE"))))))))))</f>
        <v>77.900000000000006</v>
      </c>
      <c r="J130" s="33" t="str">
        <f>IF(OUT!F348="", "", OUT!F348)</f>
        <v/>
      </c>
      <c r="K130" s="7">
        <f>IF(OUT!P348="", "", OUT!P348)</f>
        <v>72</v>
      </c>
      <c r="L130" s="7" t="str">
        <f>IF(OUT!AE348="", "", OUT!AE348)</f>
        <v/>
      </c>
      <c r="M130" s="7" t="str">
        <f>IF(OUT!AG348="", "", OUT!AG348)</f>
        <v>PAT</v>
      </c>
      <c r="N130" s="7" t="str">
        <f>IF(OUT!AQ348="", "", OUT!AQ348)</f>
        <v/>
      </c>
      <c r="O130" s="7" t="str">
        <f>IF(OUT!BM348="", "", OUT!BM348)</f>
        <v>T3</v>
      </c>
      <c r="P130" s="8">
        <f>IF(OUT!N348="", "", OUT!N348)</f>
        <v>1.0820000000000001</v>
      </c>
      <c r="Q130" s="9">
        <f>IF(OUT!O348="", "", OUT!O348)</f>
        <v>77.900000000000006</v>
      </c>
      <c r="R130" s="8">
        <f>IF(PPG!H348="", "", PPG!H348)</f>
        <v>1.032</v>
      </c>
      <c r="S130" s="9">
        <f>IF(PPG!I348="", "", PPG!I348)</f>
        <v>74.3</v>
      </c>
      <c r="T130" s="8">
        <f>IF(PPG!J348="", "", PPG!J348)</f>
        <v>1.016</v>
      </c>
      <c r="U130" s="9">
        <f>IF(PPG!K348="", "", PPG!K348)</f>
        <v>73.150000000000006</v>
      </c>
      <c r="V130" s="8">
        <f>IF(PPG!L348="", "", PPG!L348)</f>
        <v>0.97899999999999998</v>
      </c>
      <c r="W130" s="9">
        <f>IF(PPG!M348="", "", PPG!M348)</f>
        <v>70.48</v>
      </c>
      <c r="X130" s="8">
        <f>IF(PPG!N348="", "", PPG!N348)</f>
        <v>0.96299999999999997</v>
      </c>
      <c r="Y130" s="9">
        <f>IF(PPG!O348="", "", PPG!O348)</f>
        <v>69.33</v>
      </c>
      <c r="Z130" s="32" t="str">
        <f t="shared" si="3"/>
        <v>0.00</v>
      </c>
      <c r="AA130" s="7" t="str">
        <f t="shared" si="4"/>
        <v>0</v>
      </c>
      <c r="AB130" s="7" t="str">
        <f t="shared" si="5"/>
        <v>0</v>
      </c>
    </row>
    <row r="131" spans="1:28">
      <c r="A131" s="7">
        <f>IF(OUT!C349="", "", OUT!C349)</f>
        <v>722</v>
      </c>
      <c r="B131" s="19">
        <f>IF(OUT!A349="", "", OUT!A349)</f>
        <v>91355</v>
      </c>
      <c r="C131" s="7" t="str">
        <f>IF(OUT!D349="", "", OUT!D349)</f>
        <v>O</v>
      </c>
      <c r="D131" s="27"/>
      <c r="E131" s="7" t="str">
        <f>IF(OUT!E349="", "", OUT!E349)</f>
        <v>72 TRAY</v>
      </c>
      <c r="F131" s="24" t="str">
        <f>IF(OUT!AE349="NEW", "✷", "")</f>
        <v/>
      </c>
      <c r="G131" s="10" t="str">
        <f>IF(OUT!B349="", "", OUT!B349)</f>
        <v>DELOSPERMA WHEELS OF WONDER LIMONCELLO</v>
      </c>
      <c r="H131" s="20">
        <f>IF(AND($K$3=1,$K$4="N"),P131,IF(AND($K$3=2,$K$4="N"),R131,IF(AND($K$3=3,$K$4="N"),T131,IF(AND($K$3=4,$K$4="N"),V131,IF(AND($K$3=5,$K$4="N"),X131,IF(AND($K$3=1,$K$4="Y"),#REF!,IF(AND($K$3=2,$K$4="Y"),#REF!,IF(AND($K$3=3,$K$4="Y"),#REF!,IF(AND($K$3=4,$K$4="Y"),#REF!,IF(AND($K$3=5,$K$4="Y"),#REF!,"FALSE"))))))))))</f>
        <v>1.0820000000000001</v>
      </c>
      <c r="I131" s="21">
        <f>IF(AND($K$3=1,$K$4="N"),Q131,IF(AND($K$3=2,$K$4="N"),S131,IF(AND($K$3=3,$K$4="N"),U131,IF(AND($K$3=4,$K$4="N"),W131,IF(AND($K$3=5,$K$4="N"),Y131,IF(AND($K$3=1,$K$4="Y"),#REF!,IF(AND($K$3=2,$K$4="Y"),#REF!,IF(AND($K$3=3,$K$4="Y"),#REF!,IF(AND($K$3=4,$K$4="Y"),#REF!,IF(AND($K$3=5,$K$4="Y"),#REF!,"FALSE"))))))))))</f>
        <v>77.900000000000006</v>
      </c>
      <c r="J131" s="33" t="str">
        <f>IF(OUT!F349="", "", OUT!F349)</f>
        <v/>
      </c>
      <c r="K131" s="7">
        <f>IF(OUT!P349="", "", OUT!P349)</f>
        <v>72</v>
      </c>
      <c r="L131" s="7" t="str">
        <f>IF(OUT!AE349="", "", OUT!AE349)</f>
        <v/>
      </c>
      <c r="M131" s="7" t="str">
        <f>IF(OUT!AG349="", "", OUT!AG349)</f>
        <v>PAT</v>
      </c>
      <c r="N131" s="7" t="str">
        <f>IF(OUT!AQ349="", "", OUT!AQ349)</f>
        <v/>
      </c>
      <c r="O131" s="7" t="str">
        <f>IF(OUT!BM349="", "", OUT!BM349)</f>
        <v>T3</v>
      </c>
      <c r="P131" s="8">
        <f>IF(OUT!N349="", "", OUT!N349)</f>
        <v>1.0820000000000001</v>
      </c>
      <c r="Q131" s="9">
        <f>IF(OUT!O349="", "", OUT!O349)</f>
        <v>77.900000000000006</v>
      </c>
      <c r="R131" s="8">
        <f>IF(PPG!H349="", "", PPG!H349)</f>
        <v>1.032</v>
      </c>
      <c r="S131" s="9">
        <f>IF(PPG!I349="", "", PPG!I349)</f>
        <v>74.3</v>
      </c>
      <c r="T131" s="8">
        <f>IF(PPG!J349="", "", PPG!J349)</f>
        <v>1.016</v>
      </c>
      <c r="U131" s="9">
        <f>IF(PPG!K349="", "", PPG!K349)</f>
        <v>73.150000000000006</v>
      </c>
      <c r="V131" s="8">
        <f>IF(PPG!L349="", "", PPG!L349)</f>
        <v>0.97899999999999998</v>
      </c>
      <c r="W131" s="9">
        <f>IF(PPG!M349="", "", PPG!M349)</f>
        <v>70.48</v>
      </c>
      <c r="X131" s="8">
        <f>IF(PPG!N349="", "", PPG!N349)</f>
        <v>0.96299999999999997</v>
      </c>
      <c r="Y131" s="9">
        <f>IF(PPG!O349="", "", PPG!O349)</f>
        <v>69.33</v>
      </c>
      <c r="Z131" s="32" t="str">
        <f t="shared" si="3"/>
        <v>0.00</v>
      </c>
      <c r="AA131" s="7" t="str">
        <f t="shared" si="4"/>
        <v>0</v>
      </c>
      <c r="AB131" s="7" t="str">
        <f t="shared" si="5"/>
        <v>0</v>
      </c>
    </row>
    <row r="132" spans="1:28">
      <c r="A132" s="7">
        <f>IF(OUT!C350="", "", OUT!C350)</f>
        <v>722</v>
      </c>
      <c r="B132" s="19">
        <f>IF(OUT!A350="", "", OUT!A350)</f>
        <v>91356</v>
      </c>
      <c r="C132" s="7" t="str">
        <f>IF(OUT!D350="", "", OUT!D350)</f>
        <v>O</v>
      </c>
      <c r="D132" s="27"/>
      <c r="E132" s="7" t="str">
        <f>IF(OUT!E350="", "", OUT!E350)</f>
        <v>72 TRAY</v>
      </c>
      <c r="F132" s="24" t="str">
        <f>IF(OUT!AE350="NEW", "✷", "")</f>
        <v/>
      </c>
      <c r="G132" s="10" t="str">
        <f>IF(OUT!B350="", "", OUT!B350)</f>
        <v>DELOSPERMA WHEELS OF WONDER PURPLE WONDER</v>
      </c>
      <c r="H132" s="20">
        <f>IF(AND($K$3=1,$K$4="N"),P132,IF(AND($K$3=2,$K$4="N"),R132,IF(AND($K$3=3,$K$4="N"),T132,IF(AND($K$3=4,$K$4="N"),V132,IF(AND($K$3=5,$K$4="N"),X132,IF(AND($K$3=1,$K$4="Y"),#REF!,IF(AND($K$3=2,$K$4="Y"),#REF!,IF(AND($K$3=3,$K$4="Y"),#REF!,IF(AND($K$3=4,$K$4="Y"),#REF!,IF(AND($K$3=5,$K$4="Y"),#REF!,"FALSE"))))))))))</f>
        <v>1.0820000000000001</v>
      </c>
      <c r="I132" s="21">
        <f>IF(AND($K$3=1,$K$4="N"),Q132,IF(AND($K$3=2,$K$4="N"),S132,IF(AND($K$3=3,$K$4="N"),U132,IF(AND($K$3=4,$K$4="N"),W132,IF(AND($K$3=5,$K$4="N"),Y132,IF(AND($K$3=1,$K$4="Y"),#REF!,IF(AND($K$3=2,$K$4="Y"),#REF!,IF(AND($K$3=3,$K$4="Y"),#REF!,IF(AND($K$3=4,$K$4="Y"),#REF!,IF(AND($K$3=5,$K$4="Y"),#REF!,"FALSE"))))))))))</f>
        <v>77.900000000000006</v>
      </c>
      <c r="J132" s="33" t="str">
        <f>IF(OUT!F350="", "", OUT!F350)</f>
        <v/>
      </c>
      <c r="K132" s="7">
        <f>IF(OUT!P350="", "", OUT!P350)</f>
        <v>72</v>
      </c>
      <c r="L132" s="7" t="str">
        <f>IF(OUT!AE350="", "", OUT!AE350)</f>
        <v/>
      </c>
      <c r="M132" s="7" t="str">
        <f>IF(OUT!AG350="", "", OUT!AG350)</f>
        <v>PAT</v>
      </c>
      <c r="N132" s="7" t="str">
        <f>IF(OUT!AQ350="", "", OUT!AQ350)</f>
        <v/>
      </c>
      <c r="O132" s="7" t="str">
        <f>IF(OUT!BM350="", "", OUT!BM350)</f>
        <v>T3</v>
      </c>
      <c r="P132" s="8">
        <f>IF(OUT!N350="", "", OUT!N350)</f>
        <v>1.0820000000000001</v>
      </c>
      <c r="Q132" s="9">
        <f>IF(OUT!O350="", "", OUT!O350)</f>
        <v>77.900000000000006</v>
      </c>
      <c r="R132" s="8">
        <f>IF(PPG!H350="", "", PPG!H350)</f>
        <v>1.032</v>
      </c>
      <c r="S132" s="9">
        <f>IF(PPG!I350="", "", PPG!I350)</f>
        <v>74.3</v>
      </c>
      <c r="T132" s="8">
        <f>IF(PPG!J350="", "", PPG!J350)</f>
        <v>1.016</v>
      </c>
      <c r="U132" s="9">
        <f>IF(PPG!K350="", "", PPG!K350)</f>
        <v>73.150000000000006</v>
      </c>
      <c r="V132" s="8">
        <f>IF(PPG!L350="", "", PPG!L350)</f>
        <v>0.97899999999999998</v>
      </c>
      <c r="W132" s="9">
        <f>IF(PPG!M350="", "", PPG!M350)</f>
        <v>70.48</v>
      </c>
      <c r="X132" s="8">
        <f>IF(PPG!N350="", "", PPG!N350)</f>
        <v>0.96299999999999997</v>
      </c>
      <c r="Y132" s="9">
        <f>IF(PPG!O350="", "", PPG!O350)</f>
        <v>69.33</v>
      </c>
      <c r="Z132" s="32" t="str">
        <f t="shared" si="3"/>
        <v>0.00</v>
      </c>
      <c r="AA132" s="7" t="str">
        <f t="shared" si="4"/>
        <v>0</v>
      </c>
      <c r="AB132" s="7" t="str">
        <f t="shared" si="5"/>
        <v>0</v>
      </c>
    </row>
    <row r="133" spans="1:28">
      <c r="A133" s="7">
        <f>IF(OUT!C351="", "", OUT!C351)</f>
        <v>722</v>
      </c>
      <c r="B133" s="19">
        <f>IF(OUT!A351="", "", OUT!A351)</f>
        <v>91357</v>
      </c>
      <c r="C133" s="7" t="str">
        <f>IF(OUT!D351="", "", OUT!D351)</f>
        <v>O</v>
      </c>
      <c r="D133" s="27"/>
      <c r="E133" s="7" t="str">
        <f>IF(OUT!E351="", "", OUT!E351)</f>
        <v>72 TRAY</v>
      </c>
      <c r="F133" s="24" t="str">
        <f>IF(OUT!AE351="NEW", "✷", "")</f>
        <v/>
      </c>
      <c r="G133" s="10" t="str">
        <f>IF(OUT!B351="", "", OUT!B351)</f>
        <v>DELOSPERMA WHEELS OF WONDER SALMONY PINK</v>
      </c>
      <c r="H133" s="20">
        <f>IF(AND($K$3=1,$K$4="N"),P133,IF(AND($K$3=2,$K$4="N"),R133,IF(AND($K$3=3,$K$4="N"),T133,IF(AND($K$3=4,$K$4="N"),V133,IF(AND($K$3=5,$K$4="N"),X133,IF(AND($K$3=1,$K$4="Y"),#REF!,IF(AND($K$3=2,$K$4="Y"),#REF!,IF(AND($K$3=3,$K$4="Y"),#REF!,IF(AND($K$3=4,$K$4="Y"),#REF!,IF(AND($K$3=5,$K$4="Y"),#REF!,"FALSE"))))))))))</f>
        <v>1.0820000000000001</v>
      </c>
      <c r="I133" s="21">
        <f>IF(AND($K$3=1,$K$4="N"),Q133,IF(AND($K$3=2,$K$4="N"),S133,IF(AND($K$3=3,$K$4="N"),U133,IF(AND($K$3=4,$K$4="N"),W133,IF(AND($K$3=5,$K$4="N"),Y133,IF(AND($K$3=1,$K$4="Y"),#REF!,IF(AND($K$3=2,$K$4="Y"),#REF!,IF(AND($K$3=3,$K$4="Y"),#REF!,IF(AND($K$3=4,$K$4="Y"),#REF!,IF(AND($K$3=5,$K$4="Y"),#REF!,"FALSE"))))))))))</f>
        <v>77.900000000000006</v>
      </c>
      <c r="J133" s="33" t="str">
        <f>IF(OUT!F351="", "", OUT!F351)</f>
        <v/>
      </c>
      <c r="K133" s="7">
        <f>IF(OUT!P351="", "", OUT!P351)</f>
        <v>72</v>
      </c>
      <c r="L133" s="7" t="str">
        <f>IF(OUT!AE351="", "", OUT!AE351)</f>
        <v/>
      </c>
      <c r="M133" s="7" t="str">
        <f>IF(OUT!AG351="", "", OUT!AG351)</f>
        <v>PAT</v>
      </c>
      <c r="N133" s="7" t="str">
        <f>IF(OUT!AQ351="", "", OUT!AQ351)</f>
        <v/>
      </c>
      <c r="O133" s="7" t="str">
        <f>IF(OUT!BM351="", "", OUT!BM351)</f>
        <v>T3</v>
      </c>
      <c r="P133" s="8">
        <f>IF(OUT!N351="", "", OUT!N351)</f>
        <v>1.0820000000000001</v>
      </c>
      <c r="Q133" s="9">
        <f>IF(OUT!O351="", "", OUT!O351)</f>
        <v>77.900000000000006</v>
      </c>
      <c r="R133" s="8">
        <f>IF(PPG!H351="", "", PPG!H351)</f>
        <v>1.032</v>
      </c>
      <c r="S133" s="9">
        <f>IF(PPG!I351="", "", PPG!I351)</f>
        <v>74.3</v>
      </c>
      <c r="T133" s="8">
        <f>IF(PPG!J351="", "", PPG!J351)</f>
        <v>1.016</v>
      </c>
      <c r="U133" s="9">
        <f>IF(PPG!K351="", "", PPG!K351)</f>
        <v>73.150000000000006</v>
      </c>
      <c r="V133" s="8">
        <f>IF(PPG!L351="", "", PPG!L351)</f>
        <v>0.97899999999999998</v>
      </c>
      <c r="W133" s="9">
        <f>IF(PPG!M351="", "", PPG!M351)</f>
        <v>70.48</v>
      </c>
      <c r="X133" s="8">
        <f>IF(PPG!N351="", "", PPG!N351)</f>
        <v>0.96299999999999997</v>
      </c>
      <c r="Y133" s="9">
        <f>IF(PPG!O351="", "", PPG!O351)</f>
        <v>69.33</v>
      </c>
      <c r="Z133" s="32" t="str">
        <f t="shared" si="3"/>
        <v>0.00</v>
      </c>
      <c r="AA133" s="7" t="str">
        <f t="shared" si="4"/>
        <v>0</v>
      </c>
      <c r="AB133" s="7" t="str">
        <f t="shared" si="5"/>
        <v>0</v>
      </c>
    </row>
    <row r="134" spans="1:28">
      <c r="A134" s="7">
        <f>IF(OUT!C352="", "", OUT!C352)</f>
        <v>722</v>
      </c>
      <c r="B134" s="19">
        <f>IF(OUT!A352="", "", OUT!A352)</f>
        <v>88110</v>
      </c>
      <c r="C134" s="7" t="str">
        <f>IF(OUT!D352="", "", OUT!D352)</f>
        <v>O</v>
      </c>
      <c r="D134" s="27"/>
      <c r="E134" s="7" t="str">
        <f>IF(OUT!E352="", "", OUT!E352)</f>
        <v>72 TRAY</v>
      </c>
      <c r="F134" s="24" t="str">
        <f>IF(OUT!AE352="NEW", "✷", "")</f>
        <v/>
      </c>
      <c r="G134" s="10" t="str">
        <f>IF(OUT!B352="", "", OUT!B352)</f>
        <v>DIANTHUS AMERICAN PIE BUMBLEBERRY</v>
      </c>
      <c r="H134" s="20">
        <f>IF(AND($K$3=1,$K$4="N"),P134,IF(AND($K$3=2,$K$4="N"),R134,IF(AND($K$3=3,$K$4="N"),T134,IF(AND($K$3=4,$K$4="N"),V134,IF(AND($K$3=5,$K$4="N"),X134,IF(AND($K$3=1,$K$4="Y"),#REF!,IF(AND($K$3=2,$K$4="Y"),#REF!,IF(AND($K$3=3,$K$4="Y"),#REF!,IF(AND($K$3=4,$K$4="Y"),#REF!,IF(AND($K$3=5,$K$4="Y"),#REF!,"FALSE"))))))))))</f>
        <v>1.202</v>
      </c>
      <c r="I134" s="21">
        <f>IF(AND($K$3=1,$K$4="N"),Q134,IF(AND($K$3=2,$K$4="N"),S134,IF(AND($K$3=3,$K$4="N"),U134,IF(AND($K$3=4,$K$4="N"),W134,IF(AND($K$3=5,$K$4="N"),Y134,IF(AND($K$3=1,$K$4="Y"),#REF!,IF(AND($K$3=2,$K$4="Y"),#REF!,IF(AND($K$3=3,$K$4="Y"),#REF!,IF(AND($K$3=4,$K$4="Y"),#REF!,IF(AND($K$3=5,$K$4="Y"),#REF!,"FALSE"))))))))))</f>
        <v>86.54</v>
      </c>
      <c r="J134" s="33" t="str">
        <f>IF(OUT!F352="", "", OUT!F352)</f>
        <v/>
      </c>
      <c r="K134" s="7">
        <f>IF(OUT!P352="", "", OUT!P352)</f>
        <v>72</v>
      </c>
      <c r="L134" s="7" t="str">
        <f>IF(OUT!AE352="", "", OUT!AE352)</f>
        <v/>
      </c>
      <c r="M134" s="7" t="str">
        <f>IF(OUT!AG352="", "", OUT!AG352)</f>
        <v>PAT</v>
      </c>
      <c r="N134" s="7" t="str">
        <f>IF(OUT!AQ352="", "", OUT!AQ352)</f>
        <v/>
      </c>
      <c r="O134" s="7" t="str">
        <f>IF(OUT!BM352="", "", OUT!BM352)</f>
        <v>T3</v>
      </c>
      <c r="P134" s="8">
        <f>IF(OUT!N352="", "", OUT!N352)</f>
        <v>1.202</v>
      </c>
      <c r="Q134" s="9">
        <f>IF(OUT!O352="", "", OUT!O352)</f>
        <v>86.54</v>
      </c>
      <c r="R134" s="8">
        <f>IF(PPG!H352="", "", PPG!H352)</f>
        <v>1.141</v>
      </c>
      <c r="S134" s="9">
        <f>IF(PPG!I352="", "", PPG!I352)</f>
        <v>82.15</v>
      </c>
      <c r="T134" s="8">
        <f>IF(PPG!J352="", "", PPG!J352)</f>
        <v>1.1220000000000001</v>
      </c>
      <c r="U134" s="9">
        <f>IF(PPG!K352="", "", PPG!K352)</f>
        <v>80.78</v>
      </c>
      <c r="V134" s="8">
        <f>IF(PPG!L352="", "", PPG!L352)</f>
        <v>1.079</v>
      </c>
      <c r="W134" s="9">
        <f>IF(PPG!M352="", "", PPG!M352)</f>
        <v>77.680000000000007</v>
      </c>
      <c r="X134" s="8">
        <f>IF(PPG!N352="", "", PPG!N352)</f>
        <v>1.0589999999999999</v>
      </c>
      <c r="Y134" s="9">
        <f>IF(PPG!O352="", "", PPG!O352)</f>
        <v>76.239999999999995</v>
      </c>
      <c r="Z134" s="32" t="str">
        <f t="shared" si="3"/>
        <v>0.00</v>
      </c>
      <c r="AA134" s="7" t="str">
        <f t="shared" si="4"/>
        <v>0</v>
      </c>
      <c r="AB134" s="7" t="str">
        <f t="shared" si="5"/>
        <v>0</v>
      </c>
    </row>
    <row r="135" spans="1:28">
      <c r="A135" s="7">
        <f>IF(OUT!C353="", "", OUT!C353)</f>
        <v>722</v>
      </c>
      <c r="B135" s="19">
        <f>IF(OUT!A353="", "", OUT!A353)</f>
        <v>88111</v>
      </c>
      <c r="C135" s="7" t="str">
        <f>IF(OUT!D353="", "", OUT!D353)</f>
        <v>O</v>
      </c>
      <c r="D135" s="27"/>
      <c r="E135" s="7" t="str">
        <f>IF(OUT!E353="", "", OUT!E353)</f>
        <v>72 TRAY</v>
      </c>
      <c r="F135" s="24" t="str">
        <f>IF(OUT!AE353="NEW", "✷", "")</f>
        <v/>
      </c>
      <c r="G135" s="10" t="str">
        <f>IF(OUT!B353="", "", OUT!B353)</f>
        <v>DIANTHUS AMERICAN PIE GEORGIA PEACH</v>
      </c>
      <c r="H135" s="20">
        <f>IF(AND($K$3=1,$K$4="N"),P135,IF(AND($K$3=2,$K$4="N"),R135,IF(AND($K$3=3,$K$4="N"),T135,IF(AND($K$3=4,$K$4="N"),V135,IF(AND($K$3=5,$K$4="N"),X135,IF(AND($K$3=1,$K$4="Y"),#REF!,IF(AND($K$3=2,$K$4="Y"),#REF!,IF(AND($K$3=3,$K$4="Y"),#REF!,IF(AND($K$3=4,$K$4="Y"),#REF!,IF(AND($K$3=5,$K$4="Y"),#REF!,"FALSE"))))))))))</f>
        <v>1.202</v>
      </c>
      <c r="I135" s="21">
        <f>IF(AND($K$3=1,$K$4="N"),Q135,IF(AND($K$3=2,$K$4="N"),S135,IF(AND($K$3=3,$K$4="N"),U135,IF(AND($K$3=4,$K$4="N"),W135,IF(AND($K$3=5,$K$4="N"),Y135,IF(AND($K$3=1,$K$4="Y"),#REF!,IF(AND($K$3=2,$K$4="Y"),#REF!,IF(AND($K$3=3,$K$4="Y"),#REF!,IF(AND($K$3=4,$K$4="Y"),#REF!,IF(AND($K$3=5,$K$4="Y"),#REF!,"FALSE"))))))))))</f>
        <v>86.54</v>
      </c>
      <c r="J135" s="33" t="str">
        <f>IF(OUT!F353="", "", OUT!F353)</f>
        <v/>
      </c>
      <c r="K135" s="7">
        <f>IF(OUT!P353="", "", OUT!P353)</f>
        <v>72</v>
      </c>
      <c r="L135" s="7" t="str">
        <f>IF(OUT!AE353="", "", OUT!AE353)</f>
        <v/>
      </c>
      <c r="M135" s="7" t="str">
        <f>IF(OUT!AG353="", "", OUT!AG353)</f>
        <v>PAT</v>
      </c>
      <c r="N135" s="7" t="str">
        <f>IF(OUT!AQ353="", "", OUT!AQ353)</f>
        <v/>
      </c>
      <c r="O135" s="7" t="str">
        <f>IF(OUT!BM353="", "", OUT!BM353)</f>
        <v>T3</v>
      </c>
      <c r="P135" s="8">
        <f>IF(OUT!N353="", "", OUT!N353)</f>
        <v>1.202</v>
      </c>
      <c r="Q135" s="9">
        <f>IF(OUT!O353="", "", OUT!O353)</f>
        <v>86.54</v>
      </c>
      <c r="R135" s="8">
        <f>IF(PPG!H353="", "", PPG!H353)</f>
        <v>1.141</v>
      </c>
      <c r="S135" s="9">
        <f>IF(PPG!I353="", "", PPG!I353)</f>
        <v>82.15</v>
      </c>
      <c r="T135" s="8">
        <f>IF(PPG!J353="", "", PPG!J353)</f>
        <v>1.1220000000000001</v>
      </c>
      <c r="U135" s="9">
        <f>IF(PPG!K353="", "", PPG!K353)</f>
        <v>80.78</v>
      </c>
      <c r="V135" s="8">
        <f>IF(PPG!L353="", "", PPG!L353)</f>
        <v>1.079</v>
      </c>
      <c r="W135" s="9">
        <f>IF(PPG!M353="", "", PPG!M353)</f>
        <v>77.680000000000007</v>
      </c>
      <c r="X135" s="8">
        <f>IF(PPG!N353="", "", PPG!N353)</f>
        <v>1.0589999999999999</v>
      </c>
      <c r="Y135" s="9">
        <f>IF(PPG!O353="", "", PPG!O353)</f>
        <v>76.239999999999995</v>
      </c>
      <c r="Z135" s="32" t="str">
        <f t="shared" ref="Z135:Z198" si="6">IF(D135&lt;&gt;"",D135*I135, "0.00")</f>
        <v>0.00</v>
      </c>
      <c r="AA135" s="7" t="str">
        <f t="shared" ref="AA135:AA198" si="7">IF(D135&lt;&gt;"",D135, "0")</f>
        <v>0</v>
      </c>
      <c r="AB135" s="7" t="str">
        <f t="shared" ref="AB135:AB198" si="8">IF(D135&lt;&gt;"",D135*K135, "0")</f>
        <v>0</v>
      </c>
    </row>
    <row r="136" spans="1:28">
      <c r="A136" s="7">
        <f>IF(OUT!C354="", "", OUT!C354)</f>
        <v>722</v>
      </c>
      <c r="B136" s="19">
        <f>IF(OUT!A354="", "", OUT!A354)</f>
        <v>88112</v>
      </c>
      <c r="C136" s="7" t="str">
        <f>IF(OUT!D354="", "", OUT!D354)</f>
        <v>O</v>
      </c>
      <c r="D136" s="27"/>
      <c r="E136" s="7" t="str">
        <f>IF(OUT!E354="", "", OUT!E354)</f>
        <v>72 TRAY</v>
      </c>
      <c r="F136" s="24" t="str">
        <f>IF(OUT!AE354="NEW", "✷", "")</f>
        <v/>
      </c>
      <c r="G136" s="10" t="str">
        <f>IF(OUT!B354="", "", OUT!B354)</f>
        <v>DIANTHUS AMERICAN PIE KEY LIME</v>
      </c>
      <c r="H136" s="20">
        <f>IF(AND($K$3=1,$K$4="N"),P136,IF(AND($K$3=2,$K$4="N"),R136,IF(AND($K$3=3,$K$4="N"),T136,IF(AND($K$3=4,$K$4="N"),V136,IF(AND($K$3=5,$K$4="N"),X136,IF(AND($K$3=1,$K$4="Y"),#REF!,IF(AND($K$3=2,$K$4="Y"),#REF!,IF(AND($K$3=3,$K$4="Y"),#REF!,IF(AND($K$3=4,$K$4="Y"),#REF!,IF(AND($K$3=5,$K$4="Y"),#REF!,"FALSE"))))))))))</f>
        <v>1.202</v>
      </c>
      <c r="I136" s="21">
        <f>IF(AND($K$3=1,$K$4="N"),Q136,IF(AND($K$3=2,$K$4="N"),S136,IF(AND($K$3=3,$K$4="N"),U136,IF(AND($K$3=4,$K$4="N"),W136,IF(AND($K$3=5,$K$4="N"),Y136,IF(AND($K$3=1,$K$4="Y"),#REF!,IF(AND($K$3=2,$K$4="Y"),#REF!,IF(AND($K$3=3,$K$4="Y"),#REF!,IF(AND($K$3=4,$K$4="Y"),#REF!,IF(AND($K$3=5,$K$4="Y"),#REF!,"FALSE"))))))))))</f>
        <v>86.54</v>
      </c>
      <c r="J136" s="33" t="str">
        <f>IF(OUT!F354="", "", OUT!F354)</f>
        <v/>
      </c>
      <c r="K136" s="7">
        <f>IF(OUT!P354="", "", OUT!P354)</f>
        <v>72</v>
      </c>
      <c r="L136" s="7" t="str">
        <f>IF(OUT!AE354="", "", OUT!AE354)</f>
        <v/>
      </c>
      <c r="M136" s="7" t="str">
        <f>IF(OUT!AG354="", "", OUT!AG354)</f>
        <v>PAT</v>
      </c>
      <c r="N136" s="7" t="str">
        <f>IF(OUT!AQ354="", "", OUT!AQ354)</f>
        <v/>
      </c>
      <c r="O136" s="7" t="str">
        <f>IF(OUT!BM354="", "", OUT!BM354)</f>
        <v>T3</v>
      </c>
      <c r="P136" s="8">
        <f>IF(OUT!N354="", "", OUT!N354)</f>
        <v>1.202</v>
      </c>
      <c r="Q136" s="9">
        <f>IF(OUT!O354="", "", OUT!O354)</f>
        <v>86.54</v>
      </c>
      <c r="R136" s="8">
        <f>IF(PPG!H354="", "", PPG!H354)</f>
        <v>1.141</v>
      </c>
      <c r="S136" s="9">
        <f>IF(PPG!I354="", "", PPG!I354)</f>
        <v>82.15</v>
      </c>
      <c r="T136" s="8">
        <f>IF(PPG!J354="", "", PPG!J354)</f>
        <v>1.1220000000000001</v>
      </c>
      <c r="U136" s="9">
        <f>IF(PPG!K354="", "", PPG!K354)</f>
        <v>80.78</v>
      </c>
      <c r="V136" s="8">
        <f>IF(PPG!L354="", "", PPG!L354)</f>
        <v>1.079</v>
      </c>
      <c r="W136" s="9">
        <f>IF(PPG!M354="", "", PPG!M354)</f>
        <v>77.680000000000007</v>
      </c>
      <c r="X136" s="8">
        <f>IF(PPG!N354="", "", PPG!N354)</f>
        <v>1.0589999999999999</v>
      </c>
      <c r="Y136" s="9">
        <f>IF(PPG!O354="", "", PPG!O354)</f>
        <v>76.239999999999995</v>
      </c>
      <c r="Z136" s="32" t="str">
        <f t="shared" si="6"/>
        <v>0.00</v>
      </c>
      <c r="AA136" s="7" t="str">
        <f t="shared" si="7"/>
        <v>0</v>
      </c>
      <c r="AB136" s="7" t="str">
        <f t="shared" si="8"/>
        <v>0</v>
      </c>
    </row>
    <row r="137" spans="1:28">
      <c r="A137" s="7">
        <f>IF(OUT!C355="", "", OUT!C355)</f>
        <v>722</v>
      </c>
      <c r="B137" s="19">
        <f>IF(OUT!A355="", "", OUT!A355)</f>
        <v>88180</v>
      </c>
      <c r="C137" s="7" t="str">
        <f>IF(OUT!D355="", "", OUT!D355)</f>
        <v>O</v>
      </c>
      <c r="D137" s="27"/>
      <c r="E137" s="7" t="str">
        <f>IF(OUT!E355="", "", OUT!E355)</f>
        <v>72 TRAY</v>
      </c>
      <c r="F137" s="24" t="str">
        <f>IF(OUT!AE355="NEW", "✷", "")</f>
        <v/>
      </c>
      <c r="G137" s="10" t="str">
        <f>IF(OUT!B355="", "", OUT!B355)</f>
        <v>DIANTHUS BARBATUS ROCKIN RED</v>
      </c>
      <c r="H137" s="20">
        <f>IF(AND($K$3=1,$K$4="N"),P137,IF(AND($K$3=2,$K$4="N"),R137,IF(AND($K$3=3,$K$4="N"),T137,IF(AND($K$3=4,$K$4="N"),V137,IF(AND($K$3=5,$K$4="N"),X137,IF(AND($K$3=1,$K$4="Y"),#REF!,IF(AND($K$3=2,$K$4="Y"),#REF!,IF(AND($K$3=3,$K$4="Y"),#REF!,IF(AND($K$3=4,$K$4="Y"),#REF!,IF(AND($K$3=5,$K$4="Y"),#REF!,"FALSE"))))))))))</f>
        <v>0.77600000000000002</v>
      </c>
      <c r="I137" s="21">
        <f>IF(AND($K$3=1,$K$4="N"),Q137,IF(AND($K$3=2,$K$4="N"),S137,IF(AND($K$3=3,$K$4="N"),U137,IF(AND($K$3=4,$K$4="N"),W137,IF(AND($K$3=5,$K$4="N"),Y137,IF(AND($K$3=1,$K$4="Y"),#REF!,IF(AND($K$3=2,$K$4="Y"),#REF!,IF(AND($K$3=3,$K$4="Y"),#REF!,IF(AND($K$3=4,$K$4="Y"),#REF!,IF(AND($K$3=5,$K$4="Y"),#REF!,"FALSE"))))))))))</f>
        <v>55.87</v>
      </c>
      <c r="J137" s="33" t="str">
        <f>IF(OUT!F355="", "", OUT!F355)</f>
        <v/>
      </c>
      <c r="K137" s="7">
        <f>IF(OUT!P355="", "", OUT!P355)</f>
        <v>72</v>
      </c>
      <c r="L137" s="7" t="str">
        <f>IF(OUT!AE355="", "", OUT!AE355)</f>
        <v/>
      </c>
      <c r="M137" s="7" t="str">
        <f>IF(OUT!AG355="", "", OUT!AG355)</f>
        <v/>
      </c>
      <c r="N137" s="7" t="str">
        <f>IF(OUT!AQ355="", "", OUT!AQ355)</f>
        <v/>
      </c>
      <c r="O137" s="7" t="str">
        <f>IF(OUT!BM355="", "", OUT!BM355)</f>
        <v>T3</v>
      </c>
      <c r="P137" s="8">
        <f>IF(OUT!N355="", "", OUT!N355)</f>
        <v>0.77600000000000002</v>
      </c>
      <c r="Q137" s="9">
        <f>IF(OUT!O355="", "", OUT!O355)</f>
        <v>55.87</v>
      </c>
      <c r="R137" s="8">
        <f>IF(PPG!H355="", "", PPG!H355)</f>
        <v>0.73</v>
      </c>
      <c r="S137" s="9">
        <f>IF(PPG!I355="", "", PPG!I355)</f>
        <v>52.56</v>
      </c>
      <c r="T137" s="8">
        <f>IF(PPG!J355="", "", PPG!J355)</f>
        <v>0.71299999999999997</v>
      </c>
      <c r="U137" s="9">
        <f>IF(PPG!K355="", "", PPG!K355)</f>
        <v>51.33</v>
      </c>
      <c r="V137" s="8">
        <f>IF(PPG!L355="", "", PPG!L355)</f>
        <v>0.68400000000000005</v>
      </c>
      <c r="W137" s="9">
        <f>IF(PPG!M355="", "", PPG!M355)</f>
        <v>49.24</v>
      </c>
      <c r="X137" s="8">
        <f>IF(PPG!N355="", "", PPG!N355)</f>
        <v>0.66900000000000004</v>
      </c>
      <c r="Y137" s="9">
        <f>IF(PPG!O355="", "", PPG!O355)</f>
        <v>48.16</v>
      </c>
      <c r="Z137" s="32" t="str">
        <f t="shared" si="6"/>
        <v>0.00</v>
      </c>
      <c r="AA137" s="7" t="str">
        <f t="shared" si="7"/>
        <v>0</v>
      </c>
      <c r="AB137" s="7" t="str">
        <f t="shared" si="8"/>
        <v>0</v>
      </c>
    </row>
    <row r="138" spans="1:28">
      <c r="A138" s="7">
        <f>IF(OUT!C356="", "", OUT!C356)</f>
        <v>722</v>
      </c>
      <c r="B138" s="19">
        <f>IF(OUT!A356="", "", OUT!A356)</f>
        <v>80810</v>
      </c>
      <c r="C138" s="7" t="str">
        <f>IF(OUT!D356="", "", OUT!D356)</f>
        <v>O</v>
      </c>
      <c r="D138" s="27"/>
      <c r="E138" s="7" t="str">
        <f>IF(OUT!E356="", "", OUT!E356)</f>
        <v>72 TRAY</v>
      </c>
      <c r="F138" s="24" t="str">
        <f>IF(OUT!AE356="NEW", "✷", "")</f>
        <v/>
      </c>
      <c r="G138" s="10" t="str">
        <f>IF(OUT!B356="", "", OUT!B356)</f>
        <v>DIANTHUS BEAUTIES KAHORI (Hot Pink)</v>
      </c>
      <c r="H138" s="20">
        <f>IF(AND($K$3=1,$K$4="N"),P138,IF(AND($K$3=2,$K$4="N"),R138,IF(AND($K$3=3,$K$4="N"),T138,IF(AND($K$3=4,$K$4="N"),V138,IF(AND($K$3=5,$K$4="N"),X138,IF(AND($K$3=1,$K$4="Y"),#REF!,IF(AND($K$3=2,$K$4="Y"),#REF!,IF(AND($K$3=3,$K$4="Y"),#REF!,IF(AND($K$3=4,$K$4="Y"),#REF!,IF(AND($K$3=5,$K$4="Y"),#REF!,"FALSE"))))))))))</f>
        <v>1.1759999999999999</v>
      </c>
      <c r="I138" s="21">
        <f>IF(AND($K$3=1,$K$4="N"),Q138,IF(AND($K$3=2,$K$4="N"),S138,IF(AND($K$3=3,$K$4="N"),U138,IF(AND($K$3=4,$K$4="N"),W138,IF(AND($K$3=5,$K$4="N"),Y138,IF(AND($K$3=1,$K$4="Y"),#REF!,IF(AND($K$3=2,$K$4="Y"),#REF!,IF(AND($K$3=3,$K$4="Y"),#REF!,IF(AND($K$3=4,$K$4="Y"),#REF!,IF(AND($K$3=5,$K$4="Y"),#REF!,"FALSE"))))))))))</f>
        <v>84.67</v>
      </c>
      <c r="J138" s="33" t="str">
        <f>IF(OUT!F356="", "", OUT!F356)</f>
        <v/>
      </c>
      <c r="K138" s="7">
        <f>IF(OUT!P356="", "", OUT!P356)</f>
        <v>72</v>
      </c>
      <c r="L138" s="7" t="str">
        <f>IF(OUT!AE356="", "", OUT!AE356)</f>
        <v/>
      </c>
      <c r="M138" s="7" t="str">
        <f>IF(OUT!AG356="", "", OUT!AG356)</f>
        <v>PAT</v>
      </c>
      <c r="N138" s="7" t="str">
        <f>IF(OUT!AQ356="", "", OUT!AQ356)</f>
        <v/>
      </c>
      <c r="O138" s="7" t="str">
        <f>IF(OUT!BM356="", "", OUT!BM356)</f>
        <v>T3</v>
      </c>
      <c r="P138" s="8">
        <f>IF(OUT!N356="", "", OUT!N356)</f>
        <v>1.1759999999999999</v>
      </c>
      <c r="Q138" s="9">
        <f>IF(OUT!O356="", "", OUT!O356)</f>
        <v>84.67</v>
      </c>
      <c r="R138" s="8">
        <f>IF(PPG!H356="", "", PPG!H356)</f>
        <v>1.1100000000000001</v>
      </c>
      <c r="S138" s="9">
        <f>IF(PPG!I356="", "", PPG!I356)</f>
        <v>79.92</v>
      </c>
      <c r="T138" s="8">
        <f>IF(PPG!J356="", "", PPG!J356)</f>
        <v>1.087</v>
      </c>
      <c r="U138" s="9">
        <f>IF(PPG!K356="", "", PPG!K356)</f>
        <v>78.260000000000005</v>
      </c>
      <c r="V138" s="8">
        <f>IF(PPG!L356="", "", PPG!L356)</f>
        <v>1.044</v>
      </c>
      <c r="W138" s="9">
        <f>IF(PPG!M356="", "", PPG!M356)</f>
        <v>75.16</v>
      </c>
      <c r="X138" s="8">
        <f>IF(PPG!N356="", "", PPG!N356)</f>
        <v>1.022</v>
      </c>
      <c r="Y138" s="9">
        <f>IF(PPG!O356="", "", PPG!O356)</f>
        <v>73.58</v>
      </c>
      <c r="Z138" s="32" t="str">
        <f t="shared" si="6"/>
        <v>0.00</v>
      </c>
      <c r="AA138" s="7" t="str">
        <f t="shared" si="7"/>
        <v>0</v>
      </c>
      <c r="AB138" s="7" t="str">
        <f t="shared" si="8"/>
        <v>0</v>
      </c>
    </row>
    <row r="139" spans="1:28">
      <c r="A139" s="7">
        <f>IF(OUT!C357="", "", OUT!C357)</f>
        <v>722</v>
      </c>
      <c r="B139" s="19">
        <f>IF(OUT!A357="", "", OUT!A357)</f>
        <v>88113</v>
      </c>
      <c r="C139" s="7" t="str">
        <f>IF(OUT!D357="", "", OUT!D357)</f>
        <v>O</v>
      </c>
      <c r="D139" s="27"/>
      <c r="E139" s="7" t="str">
        <f>IF(OUT!E357="", "", OUT!E357)</f>
        <v>72 TRAY</v>
      </c>
      <c r="F139" s="24" t="str">
        <f>IF(OUT!AE357="NEW", "✷", "")</f>
        <v/>
      </c>
      <c r="G139" s="10" t="str">
        <f>IF(OUT!B357="", "", OUT!B357)</f>
        <v>DIANTHUS BEAUTIES KAHORI PINK</v>
      </c>
      <c r="H139" s="20">
        <f>IF(AND($K$3=1,$K$4="N"),P139,IF(AND($K$3=2,$K$4="N"),R139,IF(AND($K$3=3,$K$4="N"),T139,IF(AND($K$3=4,$K$4="N"),V139,IF(AND($K$3=5,$K$4="N"),X139,IF(AND($K$3=1,$K$4="Y"),#REF!,IF(AND($K$3=2,$K$4="Y"),#REF!,IF(AND($K$3=3,$K$4="Y"),#REF!,IF(AND($K$3=4,$K$4="Y"),#REF!,IF(AND($K$3=5,$K$4="Y"),#REF!,"FALSE"))))))))))</f>
        <v>1.1759999999999999</v>
      </c>
      <c r="I139" s="21">
        <f>IF(AND($K$3=1,$K$4="N"),Q139,IF(AND($K$3=2,$K$4="N"),S139,IF(AND($K$3=3,$K$4="N"),U139,IF(AND($K$3=4,$K$4="N"),W139,IF(AND($K$3=5,$K$4="N"),Y139,IF(AND($K$3=1,$K$4="Y"),#REF!,IF(AND($K$3=2,$K$4="Y"),#REF!,IF(AND($K$3=3,$K$4="Y"),#REF!,IF(AND($K$3=4,$K$4="Y"),#REF!,IF(AND($K$3=5,$K$4="Y"),#REF!,"FALSE"))))))))))</f>
        <v>84.67</v>
      </c>
      <c r="J139" s="33" t="str">
        <f>IF(OUT!F357="", "", OUT!F357)</f>
        <v/>
      </c>
      <c r="K139" s="7">
        <f>IF(OUT!P357="", "", OUT!P357)</f>
        <v>72</v>
      </c>
      <c r="L139" s="7" t="str">
        <f>IF(OUT!AE357="", "", OUT!AE357)</f>
        <v/>
      </c>
      <c r="M139" s="7" t="str">
        <f>IF(OUT!AG357="", "", OUT!AG357)</f>
        <v>PAT</v>
      </c>
      <c r="N139" s="7" t="str">
        <f>IF(OUT!AQ357="", "", OUT!AQ357)</f>
        <v/>
      </c>
      <c r="O139" s="7" t="str">
        <f>IF(OUT!BM357="", "", OUT!BM357)</f>
        <v>T3</v>
      </c>
      <c r="P139" s="8">
        <f>IF(OUT!N357="", "", OUT!N357)</f>
        <v>1.1759999999999999</v>
      </c>
      <c r="Q139" s="9">
        <f>IF(OUT!O357="", "", OUT!O357)</f>
        <v>84.67</v>
      </c>
      <c r="R139" s="8">
        <f>IF(PPG!H357="", "", PPG!H357)</f>
        <v>1.1100000000000001</v>
      </c>
      <c r="S139" s="9">
        <f>IF(PPG!I357="", "", PPG!I357)</f>
        <v>79.92</v>
      </c>
      <c r="T139" s="8">
        <f>IF(PPG!J357="", "", PPG!J357)</f>
        <v>1.087</v>
      </c>
      <c r="U139" s="9">
        <f>IF(PPG!K357="", "", PPG!K357)</f>
        <v>78.260000000000005</v>
      </c>
      <c r="V139" s="8">
        <f>IF(PPG!L357="", "", PPG!L357)</f>
        <v>1.044</v>
      </c>
      <c r="W139" s="9">
        <f>IF(PPG!M357="", "", PPG!M357)</f>
        <v>75.16</v>
      </c>
      <c r="X139" s="8">
        <f>IF(PPG!N357="", "", PPG!N357)</f>
        <v>1.022</v>
      </c>
      <c r="Y139" s="9">
        <f>IF(PPG!O357="", "", PPG!O357)</f>
        <v>73.58</v>
      </c>
      <c r="Z139" s="32" t="str">
        <f t="shared" si="6"/>
        <v>0.00</v>
      </c>
      <c r="AA139" s="7" t="str">
        <f t="shared" si="7"/>
        <v>0</v>
      </c>
      <c r="AB139" s="7" t="str">
        <f t="shared" si="8"/>
        <v>0</v>
      </c>
    </row>
    <row r="140" spans="1:28">
      <c r="A140" s="7">
        <f>IF(OUT!C358="", "", OUT!C358)</f>
        <v>722</v>
      </c>
      <c r="B140" s="19">
        <f>IF(OUT!A358="", "", OUT!A358)</f>
        <v>78406</v>
      </c>
      <c r="C140" s="7" t="str">
        <f>IF(OUT!D358="", "", OUT!D358)</f>
        <v>O</v>
      </c>
      <c r="D140" s="27"/>
      <c r="E140" s="7" t="str">
        <f>IF(OUT!E358="", "", OUT!E358)</f>
        <v>72 TRAY</v>
      </c>
      <c r="F140" s="24" t="str">
        <f>IF(OUT!AE358="NEW", "✷", "")</f>
        <v/>
      </c>
      <c r="G140" s="10" t="str">
        <f>IF(OUT!B358="", "", OUT!B358)</f>
        <v>DIANTHUS EARLY BIRD FIZZY (Lavender w/Dark Red Eye)</v>
      </c>
      <c r="H140" s="20">
        <f>IF(AND($K$3=1,$K$4="N"),P140,IF(AND($K$3=2,$K$4="N"),R140,IF(AND($K$3=3,$K$4="N"),T140,IF(AND($K$3=4,$K$4="N"),V140,IF(AND($K$3=5,$K$4="N"),X140,IF(AND($K$3=1,$K$4="Y"),#REF!,IF(AND($K$3=2,$K$4="Y"),#REF!,IF(AND($K$3=3,$K$4="Y"),#REF!,IF(AND($K$3=4,$K$4="Y"),#REF!,IF(AND($K$3=5,$K$4="Y"),#REF!,"FALSE"))))))))))</f>
        <v>1.1639999999999999</v>
      </c>
      <c r="I140" s="21">
        <f>IF(AND($K$3=1,$K$4="N"),Q140,IF(AND($K$3=2,$K$4="N"),S140,IF(AND($K$3=3,$K$4="N"),U140,IF(AND($K$3=4,$K$4="N"),W140,IF(AND($K$3=5,$K$4="N"),Y140,IF(AND($K$3=1,$K$4="Y"),#REF!,IF(AND($K$3=2,$K$4="Y"),#REF!,IF(AND($K$3=3,$K$4="Y"),#REF!,IF(AND($K$3=4,$K$4="Y"),#REF!,IF(AND($K$3=5,$K$4="Y"),#REF!,"FALSE"))))))))))</f>
        <v>83.8</v>
      </c>
      <c r="J140" s="33" t="str">
        <f>IF(OUT!F358="", "", OUT!F358)</f>
        <v/>
      </c>
      <c r="K140" s="7">
        <f>IF(OUT!P358="", "", OUT!P358)</f>
        <v>72</v>
      </c>
      <c r="L140" s="7" t="str">
        <f>IF(OUT!AE358="", "", OUT!AE358)</f>
        <v/>
      </c>
      <c r="M140" s="7" t="str">
        <f>IF(OUT!AG358="", "", OUT!AG358)</f>
        <v>PAT</v>
      </c>
      <c r="N140" s="7" t="str">
        <f>IF(OUT!AQ358="", "", OUT!AQ358)</f>
        <v/>
      </c>
      <c r="O140" s="7" t="str">
        <f>IF(OUT!BM358="", "", OUT!BM358)</f>
        <v>T3</v>
      </c>
      <c r="P140" s="8">
        <f>IF(OUT!N358="", "", OUT!N358)</f>
        <v>1.1639999999999999</v>
      </c>
      <c r="Q140" s="9">
        <f>IF(OUT!O358="", "", OUT!O358)</f>
        <v>83.8</v>
      </c>
      <c r="R140" s="8">
        <f>IF(PPG!H358="", "", PPG!H358)</f>
        <v>1.1020000000000001</v>
      </c>
      <c r="S140" s="9">
        <f>IF(PPG!I358="", "", PPG!I358)</f>
        <v>79.34</v>
      </c>
      <c r="T140" s="8">
        <f>IF(PPG!J358="", "", PPG!J358)</f>
        <v>1.083</v>
      </c>
      <c r="U140" s="9">
        <f>IF(PPG!K358="", "", PPG!K358)</f>
        <v>77.97</v>
      </c>
      <c r="V140" s="8">
        <f>IF(PPG!L358="", "", PPG!L358)</f>
        <v>1.042</v>
      </c>
      <c r="W140" s="9">
        <f>IF(PPG!M358="", "", PPG!M358)</f>
        <v>75.02</v>
      </c>
      <c r="X140" s="8">
        <f>IF(PPG!N358="", "", PPG!N358)</f>
        <v>1.022</v>
      </c>
      <c r="Y140" s="9">
        <f>IF(PPG!O358="", "", PPG!O358)</f>
        <v>73.58</v>
      </c>
      <c r="Z140" s="32" t="str">
        <f t="shared" si="6"/>
        <v>0.00</v>
      </c>
      <c r="AA140" s="7" t="str">
        <f t="shared" si="7"/>
        <v>0</v>
      </c>
      <c r="AB140" s="7" t="str">
        <f t="shared" si="8"/>
        <v>0</v>
      </c>
    </row>
    <row r="141" spans="1:28">
      <c r="A141" s="7">
        <f>IF(OUT!C359="", "", OUT!C359)</f>
        <v>722</v>
      </c>
      <c r="B141" s="19">
        <f>IF(OUT!A359="", "", OUT!A359)</f>
        <v>78407</v>
      </c>
      <c r="C141" s="7" t="str">
        <f>IF(OUT!D359="", "", OUT!D359)</f>
        <v>O</v>
      </c>
      <c r="D141" s="27"/>
      <c r="E141" s="7" t="str">
        <f>IF(OUT!E359="", "", OUT!E359)</f>
        <v>72 TRAY</v>
      </c>
      <c r="F141" s="24" t="str">
        <f>IF(OUT!AE359="NEW", "✷", "")</f>
        <v/>
      </c>
      <c r="G141" s="10" t="str">
        <f>IF(OUT!B359="", "", OUT!B359)</f>
        <v>DIANTHUS EARLY BIRD FROSTY (White)</v>
      </c>
      <c r="H141" s="20">
        <f>IF(AND($K$3=1,$K$4="N"),P141,IF(AND($K$3=2,$K$4="N"),R141,IF(AND($K$3=3,$K$4="N"),T141,IF(AND($K$3=4,$K$4="N"),V141,IF(AND($K$3=5,$K$4="N"),X141,IF(AND($K$3=1,$K$4="Y"),#REF!,IF(AND($K$3=2,$K$4="Y"),#REF!,IF(AND($K$3=3,$K$4="Y"),#REF!,IF(AND($K$3=4,$K$4="Y"),#REF!,IF(AND($K$3=5,$K$4="Y"),#REF!,"FALSE"))))))))))</f>
        <v>1.1639999999999999</v>
      </c>
      <c r="I141" s="21">
        <f>IF(AND($K$3=1,$K$4="N"),Q141,IF(AND($K$3=2,$K$4="N"),S141,IF(AND($K$3=3,$K$4="N"),U141,IF(AND($K$3=4,$K$4="N"),W141,IF(AND($K$3=5,$K$4="N"),Y141,IF(AND($K$3=1,$K$4="Y"),#REF!,IF(AND($K$3=2,$K$4="Y"),#REF!,IF(AND($K$3=3,$K$4="Y"),#REF!,IF(AND($K$3=4,$K$4="Y"),#REF!,IF(AND($K$3=5,$K$4="Y"),#REF!,"FALSE"))))))))))</f>
        <v>83.8</v>
      </c>
      <c r="J141" s="33" t="str">
        <f>IF(OUT!F359="", "", OUT!F359)</f>
        <v/>
      </c>
      <c r="K141" s="7">
        <f>IF(OUT!P359="", "", OUT!P359)</f>
        <v>72</v>
      </c>
      <c r="L141" s="7" t="str">
        <f>IF(OUT!AE359="", "", OUT!AE359)</f>
        <v/>
      </c>
      <c r="M141" s="7" t="str">
        <f>IF(OUT!AG359="", "", OUT!AG359)</f>
        <v>PAT</v>
      </c>
      <c r="N141" s="7" t="str">
        <f>IF(OUT!AQ359="", "", OUT!AQ359)</f>
        <v/>
      </c>
      <c r="O141" s="7" t="str">
        <f>IF(OUT!BM359="", "", OUT!BM359)</f>
        <v>T3</v>
      </c>
      <c r="P141" s="8">
        <f>IF(OUT!N359="", "", OUT!N359)</f>
        <v>1.1639999999999999</v>
      </c>
      <c r="Q141" s="9">
        <f>IF(OUT!O359="", "", OUT!O359)</f>
        <v>83.8</v>
      </c>
      <c r="R141" s="8">
        <f>IF(PPG!H359="", "", PPG!H359)</f>
        <v>1.1020000000000001</v>
      </c>
      <c r="S141" s="9">
        <f>IF(PPG!I359="", "", PPG!I359)</f>
        <v>79.34</v>
      </c>
      <c r="T141" s="8">
        <f>IF(PPG!J359="", "", PPG!J359)</f>
        <v>1.083</v>
      </c>
      <c r="U141" s="9">
        <f>IF(PPG!K359="", "", PPG!K359)</f>
        <v>77.97</v>
      </c>
      <c r="V141" s="8">
        <f>IF(PPG!L359="", "", PPG!L359)</f>
        <v>1.042</v>
      </c>
      <c r="W141" s="9">
        <f>IF(PPG!M359="", "", PPG!M359)</f>
        <v>75.02</v>
      </c>
      <c r="X141" s="8">
        <f>IF(PPG!N359="", "", PPG!N359)</f>
        <v>1.022</v>
      </c>
      <c r="Y141" s="9">
        <f>IF(PPG!O359="", "", PPG!O359)</f>
        <v>73.58</v>
      </c>
      <c r="Z141" s="32" t="str">
        <f t="shared" si="6"/>
        <v>0.00</v>
      </c>
      <c r="AA141" s="7" t="str">
        <f t="shared" si="7"/>
        <v>0</v>
      </c>
      <c r="AB141" s="7" t="str">
        <f t="shared" si="8"/>
        <v>0</v>
      </c>
    </row>
    <row r="142" spans="1:28">
      <c r="A142" s="7">
        <f>IF(OUT!C360="", "", OUT!C360)</f>
        <v>722</v>
      </c>
      <c r="B142" s="19">
        <f>IF(OUT!A360="", "", OUT!A360)</f>
        <v>78408</v>
      </c>
      <c r="C142" s="7" t="str">
        <f>IF(OUT!D360="", "", OUT!D360)</f>
        <v>O</v>
      </c>
      <c r="D142" s="27"/>
      <c r="E142" s="7" t="str">
        <f>IF(OUT!E360="", "", OUT!E360)</f>
        <v>72 TRAY</v>
      </c>
      <c r="F142" s="24" t="str">
        <f>IF(OUT!AE360="NEW", "✷", "")</f>
        <v/>
      </c>
      <c r="G142" s="10" t="str">
        <f>IF(OUT!B360="", "", OUT!B360)</f>
        <v>DIANTHUS EARLY BIRD RADIANCE (Deep Red)</v>
      </c>
      <c r="H142" s="20">
        <f>IF(AND($K$3=1,$K$4="N"),P142,IF(AND($K$3=2,$K$4="N"),R142,IF(AND($K$3=3,$K$4="N"),T142,IF(AND($K$3=4,$K$4="N"),V142,IF(AND($K$3=5,$K$4="N"),X142,IF(AND($K$3=1,$K$4="Y"),#REF!,IF(AND($K$3=2,$K$4="Y"),#REF!,IF(AND($K$3=3,$K$4="Y"),#REF!,IF(AND($K$3=4,$K$4="Y"),#REF!,IF(AND($K$3=5,$K$4="Y"),#REF!,"FALSE"))))))))))</f>
        <v>1.1639999999999999</v>
      </c>
      <c r="I142" s="21">
        <f>IF(AND($K$3=1,$K$4="N"),Q142,IF(AND($K$3=2,$K$4="N"),S142,IF(AND($K$3=3,$K$4="N"),U142,IF(AND($K$3=4,$K$4="N"),W142,IF(AND($K$3=5,$K$4="N"),Y142,IF(AND($K$3=1,$K$4="Y"),#REF!,IF(AND($K$3=2,$K$4="Y"),#REF!,IF(AND($K$3=3,$K$4="Y"),#REF!,IF(AND($K$3=4,$K$4="Y"),#REF!,IF(AND($K$3=5,$K$4="Y"),#REF!,"FALSE"))))))))))</f>
        <v>83.8</v>
      </c>
      <c r="J142" s="33" t="str">
        <f>IF(OUT!F360="", "", OUT!F360)</f>
        <v/>
      </c>
      <c r="K142" s="7">
        <f>IF(OUT!P360="", "", OUT!P360)</f>
        <v>72</v>
      </c>
      <c r="L142" s="7" t="str">
        <f>IF(OUT!AE360="", "", OUT!AE360)</f>
        <v/>
      </c>
      <c r="M142" s="7" t="str">
        <f>IF(OUT!AG360="", "", OUT!AG360)</f>
        <v>PAT</v>
      </c>
      <c r="N142" s="7" t="str">
        <f>IF(OUT!AQ360="", "", OUT!AQ360)</f>
        <v/>
      </c>
      <c r="O142" s="7" t="str">
        <f>IF(OUT!BM360="", "", OUT!BM360)</f>
        <v>T3</v>
      </c>
      <c r="P142" s="8">
        <f>IF(OUT!N360="", "", OUT!N360)</f>
        <v>1.1639999999999999</v>
      </c>
      <c r="Q142" s="9">
        <f>IF(OUT!O360="", "", OUT!O360)</f>
        <v>83.8</v>
      </c>
      <c r="R142" s="8">
        <f>IF(PPG!H360="", "", PPG!H360)</f>
        <v>1.1020000000000001</v>
      </c>
      <c r="S142" s="9">
        <f>IF(PPG!I360="", "", PPG!I360)</f>
        <v>79.34</v>
      </c>
      <c r="T142" s="8">
        <f>IF(PPG!J360="", "", PPG!J360)</f>
        <v>1.083</v>
      </c>
      <c r="U142" s="9">
        <f>IF(PPG!K360="", "", PPG!K360)</f>
        <v>77.97</v>
      </c>
      <c r="V142" s="8">
        <f>IF(PPG!L360="", "", PPG!L360)</f>
        <v>1.042</v>
      </c>
      <c r="W142" s="9">
        <f>IF(PPG!M360="", "", PPG!M360)</f>
        <v>75.02</v>
      </c>
      <c r="X142" s="8">
        <f>IF(PPG!N360="", "", PPG!N360)</f>
        <v>1.022</v>
      </c>
      <c r="Y142" s="9">
        <f>IF(PPG!O360="", "", PPG!O360)</f>
        <v>73.58</v>
      </c>
      <c r="Z142" s="32" t="str">
        <f t="shared" si="6"/>
        <v>0.00</v>
      </c>
      <c r="AA142" s="7" t="str">
        <f t="shared" si="7"/>
        <v>0</v>
      </c>
      <c r="AB142" s="7" t="str">
        <f t="shared" si="8"/>
        <v>0</v>
      </c>
    </row>
    <row r="143" spans="1:28">
      <c r="A143" s="7">
        <f>IF(OUT!C361="", "", OUT!C361)</f>
        <v>722</v>
      </c>
      <c r="B143" s="19">
        <f>IF(OUT!A361="", "", OUT!A361)</f>
        <v>78409</v>
      </c>
      <c r="C143" s="7" t="str">
        <f>IF(OUT!D361="", "", OUT!D361)</f>
        <v>O</v>
      </c>
      <c r="D143" s="27"/>
      <c r="E143" s="7" t="str">
        <f>IF(OUT!E361="", "", OUT!E361)</f>
        <v>72 TRAY</v>
      </c>
      <c r="F143" s="24" t="str">
        <f>IF(OUT!AE361="NEW", "✷", "")</f>
        <v/>
      </c>
      <c r="G143" s="10" t="str">
        <f>IF(OUT!B361="", "", OUT!B361)</f>
        <v>DIANTHUS EARLY BIRD SHERBET (Bright Pink)</v>
      </c>
      <c r="H143" s="20">
        <f>IF(AND($K$3=1,$K$4="N"),P143,IF(AND($K$3=2,$K$4="N"),R143,IF(AND($K$3=3,$K$4="N"),T143,IF(AND($K$3=4,$K$4="N"),V143,IF(AND($K$3=5,$K$4="N"),X143,IF(AND($K$3=1,$K$4="Y"),#REF!,IF(AND($K$3=2,$K$4="Y"),#REF!,IF(AND($K$3=3,$K$4="Y"),#REF!,IF(AND($K$3=4,$K$4="Y"),#REF!,IF(AND($K$3=5,$K$4="Y"),#REF!,"FALSE"))))))))))</f>
        <v>1.1639999999999999</v>
      </c>
      <c r="I143" s="21">
        <f>IF(AND($K$3=1,$K$4="N"),Q143,IF(AND($K$3=2,$K$4="N"),S143,IF(AND($K$3=3,$K$4="N"),U143,IF(AND($K$3=4,$K$4="N"),W143,IF(AND($K$3=5,$K$4="N"),Y143,IF(AND($K$3=1,$K$4="Y"),#REF!,IF(AND($K$3=2,$K$4="Y"),#REF!,IF(AND($K$3=3,$K$4="Y"),#REF!,IF(AND($K$3=4,$K$4="Y"),#REF!,IF(AND($K$3=5,$K$4="Y"),#REF!,"FALSE"))))))))))</f>
        <v>83.8</v>
      </c>
      <c r="J143" s="33" t="str">
        <f>IF(OUT!F361="", "", OUT!F361)</f>
        <v/>
      </c>
      <c r="K143" s="7">
        <f>IF(OUT!P361="", "", OUT!P361)</f>
        <v>72</v>
      </c>
      <c r="L143" s="7" t="str">
        <f>IF(OUT!AE361="", "", OUT!AE361)</f>
        <v/>
      </c>
      <c r="M143" s="7" t="str">
        <f>IF(OUT!AG361="", "", OUT!AG361)</f>
        <v>PAT</v>
      </c>
      <c r="N143" s="7" t="str">
        <f>IF(OUT!AQ361="", "", OUT!AQ361)</f>
        <v/>
      </c>
      <c r="O143" s="7" t="str">
        <f>IF(OUT!BM361="", "", OUT!BM361)</f>
        <v>T3</v>
      </c>
      <c r="P143" s="8">
        <f>IF(OUT!N361="", "", OUT!N361)</f>
        <v>1.1639999999999999</v>
      </c>
      <c r="Q143" s="9">
        <f>IF(OUT!O361="", "", OUT!O361)</f>
        <v>83.8</v>
      </c>
      <c r="R143" s="8">
        <f>IF(PPG!H361="", "", PPG!H361)</f>
        <v>1.1020000000000001</v>
      </c>
      <c r="S143" s="9">
        <f>IF(PPG!I361="", "", PPG!I361)</f>
        <v>79.34</v>
      </c>
      <c r="T143" s="8">
        <f>IF(PPG!J361="", "", PPG!J361)</f>
        <v>1.083</v>
      </c>
      <c r="U143" s="9">
        <f>IF(PPG!K361="", "", PPG!K361)</f>
        <v>77.97</v>
      </c>
      <c r="V143" s="8">
        <f>IF(PPG!L361="", "", PPG!L361)</f>
        <v>1.042</v>
      </c>
      <c r="W143" s="9">
        <f>IF(PPG!M361="", "", PPG!M361)</f>
        <v>75.02</v>
      </c>
      <c r="X143" s="8">
        <f>IF(PPG!N361="", "", PPG!N361)</f>
        <v>1.022</v>
      </c>
      <c r="Y143" s="9">
        <f>IF(PPG!O361="", "", PPG!O361)</f>
        <v>73.58</v>
      </c>
      <c r="Z143" s="32" t="str">
        <f t="shared" si="6"/>
        <v>0.00</v>
      </c>
      <c r="AA143" s="7" t="str">
        <f t="shared" si="7"/>
        <v>0</v>
      </c>
      <c r="AB143" s="7" t="str">
        <f t="shared" si="8"/>
        <v>0</v>
      </c>
    </row>
    <row r="144" spans="1:28">
      <c r="A144" s="7">
        <f>IF(OUT!C362="", "", OUT!C362)</f>
        <v>722</v>
      </c>
      <c r="B144" s="19">
        <f>IF(OUT!A362="", "", OUT!A362)</f>
        <v>94689</v>
      </c>
      <c r="C144" s="7" t="str">
        <f>IF(OUT!D362="", "", OUT!D362)</f>
        <v>O</v>
      </c>
      <c r="D144" s="27"/>
      <c r="E144" s="7" t="str">
        <f>IF(OUT!E362="", "", OUT!E362)</f>
        <v>72 TRAY</v>
      </c>
      <c r="F144" s="24" t="str">
        <f>IF(OUT!AE362="NEW", "✷", "")</f>
        <v>✷</v>
      </c>
      <c r="G144" s="10" t="str">
        <f>IF(OUT!B362="", "", OUT!B362)</f>
        <v>DIANTHUS EVERBLOOM PLUM GLORY</v>
      </c>
      <c r="H144" s="20">
        <f>IF(AND($K$3=1,$K$4="N"),P144,IF(AND($K$3=2,$K$4="N"),R144,IF(AND($K$3=3,$K$4="N"),T144,IF(AND($K$3=4,$K$4="N"),V144,IF(AND($K$3=5,$K$4="N"),X144,IF(AND($K$3=1,$K$4="Y"),#REF!,IF(AND($K$3=2,$K$4="Y"),#REF!,IF(AND($K$3=3,$K$4="Y"),#REF!,IF(AND($K$3=4,$K$4="Y"),#REF!,IF(AND($K$3=5,$K$4="Y"),#REF!,"FALSE"))))))))))</f>
        <v>1.304</v>
      </c>
      <c r="I144" s="21">
        <f>IF(AND($K$3=1,$K$4="N"),Q144,IF(AND($K$3=2,$K$4="N"),S144,IF(AND($K$3=3,$K$4="N"),U144,IF(AND($K$3=4,$K$4="N"),W144,IF(AND($K$3=5,$K$4="N"),Y144,IF(AND($K$3=1,$K$4="Y"),#REF!,IF(AND($K$3=2,$K$4="Y"),#REF!,IF(AND($K$3=3,$K$4="Y"),#REF!,IF(AND($K$3=4,$K$4="Y"),#REF!,IF(AND($K$3=5,$K$4="Y"),#REF!,"FALSE"))))))))))</f>
        <v>93.88</v>
      </c>
      <c r="J144" s="33" t="str">
        <f>IF(OUT!F362="", "", OUT!F362)</f>
        <v/>
      </c>
      <c r="K144" s="7">
        <f>IF(OUT!P362="", "", OUT!P362)</f>
        <v>72</v>
      </c>
      <c r="L144" s="7" t="str">
        <f>IF(OUT!AE362="", "", OUT!AE362)</f>
        <v>NEW</v>
      </c>
      <c r="M144" s="7" t="str">
        <f>IF(OUT!AG362="", "", OUT!AG362)</f>
        <v>PAT</v>
      </c>
      <c r="N144" s="7" t="str">
        <f>IF(OUT!AQ362="", "", OUT!AQ362)</f>
        <v/>
      </c>
      <c r="O144" s="7" t="str">
        <f>IF(OUT!BM362="", "", OUT!BM362)</f>
        <v>T3</v>
      </c>
      <c r="P144" s="8">
        <f>IF(OUT!N362="", "", OUT!N362)</f>
        <v>1.304</v>
      </c>
      <c r="Q144" s="9">
        <f>IF(OUT!O362="", "", OUT!O362)</f>
        <v>93.88</v>
      </c>
      <c r="R144" s="8">
        <f>IF(PPG!H362="", "", PPG!H362)</f>
        <v>1.238</v>
      </c>
      <c r="S144" s="9">
        <f>IF(PPG!I362="", "", PPG!I362)</f>
        <v>89.13</v>
      </c>
      <c r="T144" s="8">
        <f>IF(PPG!J362="", "", PPG!J362)</f>
        <v>1.2150000000000001</v>
      </c>
      <c r="U144" s="9">
        <f>IF(PPG!K362="", "", PPG!K362)</f>
        <v>87.48</v>
      </c>
      <c r="V144" s="8">
        <f>IF(PPG!L362="", "", PPG!L362)</f>
        <v>1.169</v>
      </c>
      <c r="W144" s="9">
        <f>IF(PPG!M362="", "", PPG!M362)</f>
        <v>84.16</v>
      </c>
      <c r="X144" s="8">
        <f>IF(PPG!N362="", "", PPG!N362)</f>
        <v>1.147</v>
      </c>
      <c r="Y144" s="9">
        <f>IF(PPG!O362="", "", PPG!O362)</f>
        <v>82.58</v>
      </c>
      <c r="Z144" s="32" t="str">
        <f t="shared" si="6"/>
        <v>0.00</v>
      </c>
      <c r="AA144" s="7" t="str">
        <f t="shared" si="7"/>
        <v>0</v>
      </c>
      <c r="AB144" s="7" t="str">
        <f t="shared" si="8"/>
        <v>0</v>
      </c>
    </row>
    <row r="145" spans="1:28">
      <c r="A145" s="7">
        <f>IF(OUT!C363="", "", OUT!C363)</f>
        <v>722</v>
      </c>
      <c r="B145" s="19">
        <f>IF(OUT!A363="", "", OUT!A363)</f>
        <v>94690</v>
      </c>
      <c r="C145" s="7" t="str">
        <f>IF(OUT!D363="", "", OUT!D363)</f>
        <v>O</v>
      </c>
      <c r="D145" s="27"/>
      <c r="E145" s="7" t="str">
        <f>IF(OUT!E363="", "", OUT!E363)</f>
        <v>72 TRAY</v>
      </c>
      <c r="F145" s="24" t="str">
        <f>IF(OUT!AE363="NEW", "✷", "")</f>
        <v>✷</v>
      </c>
      <c r="G145" s="10" t="str">
        <f>IF(OUT!B363="", "", OUT!B363)</f>
        <v>DIANTHUS EVERBLOOM STRAWBERRY TART</v>
      </c>
      <c r="H145" s="20">
        <f>IF(AND($K$3=1,$K$4="N"),P145,IF(AND($K$3=2,$K$4="N"),R145,IF(AND($K$3=3,$K$4="N"),T145,IF(AND($K$3=4,$K$4="N"),V145,IF(AND($K$3=5,$K$4="N"),X145,IF(AND($K$3=1,$K$4="Y"),#REF!,IF(AND($K$3=2,$K$4="Y"),#REF!,IF(AND($K$3=3,$K$4="Y"),#REF!,IF(AND($K$3=4,$K$4="Y"),#REF!,IF(AND($K$3=5,$K$4="Y"),#REF!,"FALSE"))))))))))</f>
        <v>1.304</v>
      </c>
      <c r="I145" s="21">
        <f>IF(AND($K$3=1,$K$4="N"),Q145,IF(AND($K$3=2,$K$4="N"),S145,IF(AND($K$3=3,$K$4="N"),U145,IF(AND($K$3=4,$K$4="N"),W145,IF(AND($K$3=5,$K$4="N"),Y145,IF(AND($K$3=1,$K$4="Y"),#REF!,IF(AND($K$3=2,$K$4="Y"),#REF!,IF(AND($K$3=3,$K$4="Y"),#REF!,IF(AND($K$3=4,$K$4="Y"),#REF!,IF(AND($K$3=5,$K$4="Y"),#REF!,"FALSE"))))))))))</f>
        <v>93.88</v>
      </c>
      <c r="J145" s="33" t="str">
        <f>IF(OUT!F363="", "", OUT!F363)</f>
        <v/>
      </c>
      <c r="K145" s="7">
        <f>IF(OUT!P363="", "", OUT!P363)</f>
        <v>72</v>
      </c>
      <c r="L145" s="7" t="str">
        <f>IF(OUT!AE363="", "", OUT!AE363)</f>
        <v>NEW</v>
      </c>
      <c r="M145" s="7" t="str">
        <f>IF(OUT!AG363="", "", OUT!AG363)</f>
        <v>PAT</v>
      </c>
      <c r="N145" s="7" t="str">
        <f>IF(OUT!AQ363="", "", OUT!AQ363)</f>
        <v/>
      </c>
      <c r="O145" s="7" t="str">
        <f>IF(OUT!BM363="", "", OUT!BM363)</f>
        <v>T3</v>
      </c>
      <c r="P145" s="8">
        <f>IF(OUT!N363="", "", OUT!N363)</f>
        <v>1.304</v>
      </c>
      <c r="Q145" s="9">
        <f>IF(OUT!O363="", "", OUT!O363)</f>
        <v>93.88</v>
      </c>
      <c r="R145" s="8">
        <f>IF(PPG!H363="", "", PPG!H363)</f>
        <v>1.238</v>
      </c>
      <c r="S145" s="9">
        <f>IF(PPG!I363="", "", PPG!I363)</f>
        <v>89.13</v>
      </c>
      <c r="T145" s="8">
        <f>IF(PPG!J363="", "", PPG!J363)</f>
        <v>1.2150000000000001</v>
      </c>
      <c r="U145" s="9">
        <f>IF(PPG!K363="", "", PPG!K363)</f>
        <v>87.48</v>
      </c>
      <c r="V145" s="8">
        <f>IF(PPG!L363="", "", PPG!L363)</f>
        <v>1.169</v>
      </c>
      <c r="W145" s="9">
        <f>IF(PPG!M363="", "", PPG!M363)</f>
        <v>84.16</v>
      </c>
      <c r="X145" s="8">
        <f>IF(PPG!N363="", "", PPG!N363)</f>
        <v>1.147</v>
      </c>
      <c r="Y145" s="9">
        <f>IF(PPG!O363="", "", PPG!O363)</f>
        <v>82.58</v>
      </c>
      <c r="Z145" s="32" t="str">
        <f t="shared" si="6"/>
        <v>0.00</v>
      </c>
      <c r="AA145" s="7" t="str">
        <f t="shared" si="7"/>
        <v>0</v>
      </c>
      <c r="AB145" s="7" t="str">
        <f t="shared" si="8"/>
        <v>0</v>
      </c>
    </row>
    <row r="146" spans="1:28">
      <c r="A146" s="7">
        <f>IF(OUT!C364="", "", OUT!C364)</f>
        <v>722</v>
      </c>
      <c r="B146" s="19">
        <f>IF(OUT!A364="", "", OUT!A364)</f>
        <v>94688</v>
      </c>
      <c r="C146" s="7" t="str">
        <f>IF(OUT!D364="", "", OUT!D364)</f>
        <v>O</v>
      </c>
      <c r="D146" s="27"/>
      <c r="E146" s="7" t="str">
        <f>IF(OUT!E364="", "", OUT!E364)</f>
        <v>72 TRAY</v>
      </c>
      <c r="F146" s="24" t="str">
        <f>IF(OUT!AE364="NEW", "✷", "")</f>
        <v>✷</v>
      </c>
      <c r="G146" s="10" t="str">
        <f>IF(OUT!B364="", "", OUT!B364)</f>
        <v>DIANTHUS EVERBLOOM WATERMELON ICE</v>
      </c>
      <c r="H146" s="20">
        <f>IF(AND($K$3=1,$K$4="N"),P146,IF(AND($K$3=2,$K$4="N"),R146,IF(AND($K$3=3,$K$4="N"),T146,IF(AND($K$3=4,$K$4="N"),V146,IF(AND($K$3=5,$K$4="N"),X146,IF(AND($K$3=1,$K$4="Y"),#REF!,IF(AND($K$3=2,$K$4="Y"),#REF!,IF(AND($K$3=3,$K$4="Y"),#REF!,IF(AND($K$3=4,$K$4="Y"),#REF!,IF(AND($K$3=5,$K$4="Y"),#REF!,"FALSE"))))))))))</f>
        <v>1.304</v>
      </c>
      <c r="I146" s="21">
        <f>IF(AND($K$3=1,$K$4="N"),Q146,IF(AND($K$3=2,$K$4="N"),S146,IF(AND($K$3=3,$K$4="N"),U146,IF(AND($K$3=4,$K$4="N"),W146,IF(AND($K$3=5,$K$4="N"),Y146,IF(AND($K$3=1,$K$4="Y"),#REF!,IF(AND($K$3=2,$K$4="Y"),#REF!,IF(AND($K$3=3,$K$4="Y"),#REF!,IF(AND($K$3=4,$K$4="Y"),#REF!,IF(AND($K$3=5,$K$4="Y"),#REF!,"FALSE"))))))))))</f>
        <v>93.88</v>
      </c>
      <c r="J146" s="33" t="str">
        <f>IF(OUT!F364="", "", OUT!F364)</f>
        <v/>
      </c>
      <c r="K146" s="7">
        <f>IF(OUT!P364="", "", OUT!P364)</f>
        <v>72</v>
      </c>
      <c r="L146" s="7" t="str">
        <f>IF(OUT!AE364="", "", OUT!AE364)</f>
        <v>NEW</v>
      </c>
      <c r="M146" s="7" t="str">
        <f>IF(OUT!AG364="", "", OUT!AG364)</f>
        <v/>
      </c>
      <c r="N146" s="7" t="str">
        <f>IF(OUT!AQ364="", "", OUT!AQ364)</f>
        <v/>
      </c>
      <c r="O146" s="7" t="str">
        <f>IF(OUT!BM364="", "", OUT!BM364)</f>
        <v>T3</v>
      </c>
      <c r="P146" s="8">
        <f>IF(OUT!N364="", "", OUT!N364)</f>
        <v>1.304</v>
      </c>
      <c r="Q146" s="9">
        <f>IF(OUT!O364="", "", OUT!O364)</f>
        <v>93.88</v>
      </c>
      <c r="R146" s="8">
        <f>IF(PPG!H364="", "", PPG!H364)</f>
        <v>1.238</v>
      </c>
      <c r="S146" s="9">
        <f>IF(PPG!I364="", "", PPG!I364)</f>
        <v>89.13</v>
      </c>
      <c r="T146" s="8">
        <f>IF(PPG!J364="", "", PPG!J364)</f>
        <v>1.2150000000000001</v>
      </c>
      <c r="U146" s="9">
        <f>IF(PPG!K364="", "", PPG!K364)</f>
        <v>87.48</v>
      </c>
      <c r="V146" s="8">
        <f>IF(PPG!L364="", "", PPG!L364)</f>
        <v>1.169</v>
      </c>
      <c r="W146" s="9">
        <f>IF(PPG!M364="", "", PPG!M364)</f>
        <v>84.16</v>
      </c>
      <c r="X146" s="8">
        <f>IF(PPG!N364="", "", PPG!N364)</f>
        <v>1.147</v>
      </c>
      <c r="Y146" s="9">
        <f>IF(PPG!O364="", "", PPG!O364)</f>
        <v>82.58</v>
      </c>
      <c r="Z146" s="32" t="str">
        <f t="shared" si="6"/>
        <v>0.00</v>
      </c>
      <c r="AA146" s="7" t="str">
        <f t="shared" si="7"/>
        <v>0</v>
      </c>
      <c r="AB146" s="7" t="str">
        <f t="shared" si="8"/>
        <v>0</v>
      </c>
    </row>
    <row r="147" spans="1:28">
      <c r="A147" s="7">
        <f>IF(OUT!C365="", "", OUT!C365)</f>
        <v>722</v>
      </c>
      <c r="B147" s="19">
        <f>IF(OUT!A365="", "", OUT!A365)</f>
        <v>30213</v>
      </c>
      <c r="C147" s="7" t="str">
        <f>IF(OUT!D365="", "", OUT!D365)</f>
        <v>O</v>
      </c>
      <c r="D147" s="27"/>
      <c r="E147" s="7" t="str">
        <f>IF(OUT!E365="", "", OUT!E365)</f>
        <v>72 TRAY</v>
      </c>
      <c r="F147" s="24" t="str">
        <f>IF(OUT!AE365="NEW", "✷", "")</f>
        <v/>
      </c>
      <c r="G147" s="10" t="str">
        <f>IF(OUT!B365="", "", OUT!B365)</f>
        <v>DIANTHUS GRATIANOPOLITANUS FIREWITCH (Hot Pink)</v>
      </c>
      <c r="H147" s="20">
        <f>IF(AND($K$3=1,$K$4="N"),P147,IF(AND($K$3=2,$K$4="N"),R147,IF(AND($K$3=3,$K$4="N"),T147,IF(AND($K$3=4,$K$4="N"),V147,IF(AND($K$3=5,$K$4="N"),X147,IF(AND($K$3=1,$K$4="Y"),#REF!,IF(AND($K$3=2,$K$4="Y"),#REF!,IF(AND($K$3=3,$K$4="Y"),#REF!,IF(AND($K$3=4,$K$4="Y"),#REF!,IF(AND($K$3=5,$K$4="Y"),#REF!,"FALSE"))))))))))</f>
        <v>0.91900000000000004</v>
      </c>
      <c r="I147" s="21">
        <f>IF(AND($K$3=1,$K$4="N"),Q147,IF(AND($K$3=2,$K$4="N"),S147,IF(AND($K$3=3,$K$4="N"),U147,IF(AND($K$3=4,$K$4="N"),W147,IF(AND($K$3=5,$K$4="N"),Y147,IF(AND($K$3=1,$K$4="Y"),#REF!,IF(AND($K$3=2,$K$4="Y"),#REF!,IF(AND($K$3=3,$K$4="Y"),#REF!,IF(AND($K$3=4,$K$4="Y"),#REF!,IF(AND($K$3=5,$K$4="Y"),#REF!,"FALSE"))))))))))</f>
        <v>66.16</v>
      </c>
      <c r="J147" s="33" t="str">
        <f>IF(OUT!F365="", "", OUT!F365)</f>
        <v/>
      </c>
      <c r="K147" s="7">
        <f>IF(OUT!P365="", "", OUT!P365)</f>
        <v>72</v>
      </c>
      <c r="L147" s="7" t="str">
        <f>IF(OUT!AE365="", "", OUT!AE365)</f>
        <v/>
      </c>
      <c r="M147" s="7" t="str">
        <f>IF(OUT!AG365="", "", OUT!AG365)</f>
        <v/>
      </c>
      <c r="N147" s="7" t="str">
        <f>IF(OUT!AQ365="", "", OUT!AQ365)</f>
        <v/>
      </c>
      <c r="O147" s="7" t="str">
        <f>IF(OUT!BM365="", "", OUT!BM365)</f>
        <v>T3</v>
      </c>
      <c r="P147" s="8">
        <f>IF(OUT!N365="", "", OUT!N365)</f>
        <v>0.91900000000000004</v>
      </c>
      <c r="Q147" s="9">
        <f>IF(OUT!O365="", "", OUT!O365)</f>
        <v>66.16</v>
      </c>
      <c r="R147" s="8">
        <f>IF(PPG!H365="", "", PPG!H365)</f>
        <v>0.86399999999999999</v>
      </c>
      <c r="S147" s="9">
        <f>IF(PPG!I365="", "", PPG!I365)</f>
        <v>62.2</v>
      </c>
      <c r="T147" s="8">
        <f>IF(PPG!J365="", "", PPG!J365)</f>
        <v>0.84499999999999997</v>
      </c>
      <c r="U147" s="9">
        <f>IF(PPG!K365="", "", PPG!K365)</f>
        <v>60.84</v>
      </c>
      <c r="V147" s="8">
        <f>IF(PPG!L365="", "", PPG!L365)</f>
        <v>0.81</v>
      </c>
      <c r="W147" s="9">
        <f>IF(PPG!M365="", "", PPG!M365)</f>
        <v>58.32</v>
      </c>
      <c r="X147" s="8">
        <f>IF(PPG!N365="", "", PPG!N365)</f>
        <v>0.79300000000000004</v>
      </c>
      <c r="Y147" s="9">
        <f>IF(PPG!O365="", "", PPG!O365)</f>
        <v>57.09</v>
      </c>
      <c r="Z147" s="32" t="str">
        <f t="shared" si="6"/>
        <v>0.00</v>
      </c>
      <c r="AA147" s="7" t="str">
        <f t="shared" si="7"/>
        <v>0</v>
      </c>
      <c r="AB147" s="7" t="str">
        <f t="shared" si="8"/>
        <v>0</v>
      </c>
    </row>
    <row r="148" spans="1:28">
      <c r="A148" s="7">
        <f>IF(OUT!C366="", "", OUT!C366)</f>
        <v>722</v>
      </c>
      <c r="B148" s="19">
        <f>IF(OUT!A366="", "", OUT!A366)</f>
        <v>74998</v>
      </c>
      <c r="C148" s="7" t="str">
        <f>IF(OUT!D366="", "", OUT!D366)</f>
        <v>O</v>
      </c>
      <c r="D148" s="27"/>
      <c r="E148" s="7" t="str">
        <f>IF(OUT!E366="", "", OUT!E366)</f>
        <v>72 TRAY</v>
      </c>
      <c r="F148" s="24" t="str">
        <f>IF(OUT!AE366="NEW", "✷", "")</f>
        <v/>
      </c>
      <c r="G148" s="10" t="str">
        <f>IF(OUT!B366="", "", OUT!B366)</f>
        <v>DIANTHUS SCENT FIRST COCONUT SURPRISE (Double White w/Crimson Ctr)</v>
      </c>
      <c r="H148" s="20">
        <f>IF(AND($K$3=1,$K$4="N"),P148,IF(AND($K$3=2,$K$4="N"),R148,IF(AND($K$3=3,$K$4="N"),T148,IF(AND($K$3=4,$K$4="N"),V148,IF(AND($K$3=5,$K$4="N"),X148,IF(AND($K$3=1,$K$4="Y"),#REF!,IF(AND($K$3=2,$K$4="Y"),#REF!,IF(AND($K$3=3,$K$4="Y"),#REF!,IF(AND($K$3=4,$K$4="Y"),#REF!,IF(AND($K$3=5,$K$4="Y"),#REF!,"FALSE"))))))))))</f>
        <v>1.1639999999999999</v>
      </c>
      <c r="I148" s="21">
        <f>IF(AND($K$3=1,$K$4="N"),Q148,IF(AND($K$3=2,$K$4="N"),S148,IF(AND($K$3=3,$K$4="N"),U148,IF(AND($K$3=4,$K$4="N"),W148,IF(AND($K$3=5,$K$4="N"),Y148,IF(AND($K$3=1,$K$4="Y"),#REF!,IF(AND($K$3=2,$K$4="Y"),#REF!,IF(AND($K$3=3,$K$4="Y"),#REF!,IF(AND($K$3=4,$K$4="Y"),#REF!,IF(AND($K$3=5,$K$4="Y"),#REF!,"FALSE"))))))))))</f>
        <v>83.8</v>
      </c>
      <c r="J148" s="33" t="str">
        <f>IF(OUT!F366="", "", OUT!F366)</f>
        <v/>
      </c>
      <c r="K148" s="7">
        <f>IF(OUT!P366="", "", OUT!P366)</f>
        <v>72</v>
      </c>
      <c r="L148" s="7" t="str">
        <f>IF(OUT!AE366="", "", OUT!AE366)</f>
        <v/>
      </c>
      <c r="M148" s="7" t="str">
        <f>IF(OUT!AG366="", "", OUT!AG366)</f>
        <v>PAT</v>
      </c>
      <c r="N148" s="7" t="str">
        <f>IF(OUT!AQ366="", "", OUT!AQ366)</f>
        <v/>
      </c>
      <c r="O148" s="7" t="str">
        <f>IF(OUT!BM366="", "", OUT!BM366)</f>
        <v>T3</v>
      </c>
      <c r="P148" s="8">
        <f>IF(OUT!N366="", "", OUT!N366)</f>
        <v>1.1639999999999999</v>
      </c>
      <c r="Q148" s="9">
        <f>IF(OUT!O366="", "", OUT!O366)</f>
        <v>83.8</v>
      </c>
      <c r="R148" s="8">
        <f>IF(PPG!H366="", "", PPG!H366)</f>
        <v>1.1020000000000001</v>
      </c>
      <c r="S148" s="9">
        <f>IF(PPG!I366="", "", PPG!I366)</f>
        <v>79.34</v>
      </c>
      <c r="T148" s="8">
        <f>IF(PPG!J366="", "", PPG!J366)</f>
        <v>1.083</v>
      </c>
      <c r="U148" s="9">
        <f>IF(PPG!K366="", "", PPG!K366)</f>
        <v>77.97</v>
      </c>
      <c r="V148" s="8">
        <f>IF(PPG!L366="", "", PPG!L366)</f>
        <v>1.042</v>
      </c>
      <c r="W148" s="9">
        <f>IF(PPG!M366="", "", PPG!M366)</f>
        <v>75.02</v>
      </c>
      <c r="X148" s="8">
        <f>IF(PPG!N366="", "", PPG!N366)</f>
        <v>1.022</v>
      </c>
      <c r="Y148" s="9">
        <f>IF(PPG!O366="", "", PPG!O366)</f>
        <v>73.58</v>
      </c>
      <c r="Z148" s="32" t="str">
        <f t="shared" si="6"/>
        <v>0.00</v>
      </c>
      <c r="AA148" s="7" t="str">
        <f t="shared" si="7"/>
        <v>0</v>
      </c>
      <c r="AB148" s="7" t="str">
        <f t="shared" si="8"/>
        <v>0</v>
      </c>
    </row>
    <row r="149" spans="1:28">
      <c r="A149" s="7">
        <f>IF(OUT!C367="", "", OUT!C367)</f>
        <v>722</v>
      </c>
      <c r="B149" s="19">
        <f>IF(OUT!A367="", "", OUT!A367)</f>
        <v>81862</v>
      </c>
      <c r="C149" s="7" t="str">
        <f>IF(OUT!D367="", "", OUT!D367)</f>
        <v>O</v>
      </c>
      <c r="D149" s="27"/>
      <c r="E149" s="7" t="str">
        <f>IF(OUT!E367="", "", OUT!E367)</f>
        <v>72 TRAY</v>
      </c>
      <c r="F149" s="24" t="str">
        <f>IF(OUT!AE367="NEW", "✷", "")</f>
        <v/>
      </c>
      <c r="G149" s="10" t="str">
        <f>IF(OUT!B367="", "", OUT!B367)</f>
        <v>DIANTHUS SCENT FIRST CORAL REEF</v>
      </c>
      <c r="H149" s="20">
        <f>IF(AND($K$3=1,$K$4="N"),P149,IF(AND($K$3=2,$K$4="N"),R149,IF(AND($K$3=3,$K$4="N"),T149,IF(AND($K$3=4,$K$4="N"),V149,IF(AND($K$3=5,$K$4="N"),X149,IF(AND($K$3=1,$K$4="Y"),#REF!,IF(AND($K$3=2,$K$4="Y"),#REF!,IF(AND($K$3=3,$K$4="Y"),#REF!,IF(AND($K$3=4,$K$4="Y"),#REF!,IF(AND($K$3=5,$K$4="Y"),#REF!,"FALSE"))))))))))</f>
        <v>1.1639999999999999</v>
      </c>
      <c r="I149" s="21">
        <f>IF(AND($K$3=1,$K$4="N"),Q149,IF(AND($K$3=2,$K$4="N"),S149,IF(AND($K$3=3,$K$4="N"),U149,IF(AND($K$3=4,$K$4="N"),W149,IF(AND($K$3=5,$K$4="N"),Y149,IF(AND($K$3=1,$K$4="Y"),#REF!,IF(AND($K$3=2,$K$4="Y"),#REF!,IF(AND($K$3=3,$K$4="Y"),#REF!,IF(AND($K$3=4,$K$4="Y"),#REF!,IF(AND($K$3=5,$K$4="Y"),#REF!,"FALSE"))))))))))</f>
        <v>83.8</v>
      </c>
      <c r="J149" s="33" t="str">
        <f>IF(OUT!F367="", "", OUT!F367)</f>
        <v/>
      </c>
      <c r="K149" s="7">
        <f>IF(OUT!P367="", "", OUT!P367)</f>
        <v>72</v>
      </c>
      <c r="L149" s="7" t="str">
        <f>IF(OUT!AE367="", "", OUT!AE367)</f>
        <v/>
      </c>
      <c r="M149" s="7" t="str">
        <f>IF(OUT!AG367="", "", OUT!AG367)</f>
        <v>PAT</v>
      </c>
      <c r="N149" s="7" t="str">
        <f>IF(OUT!AQ367="", "", OUT!AQ367)</f>
        <v/>
      </c>
      <c r="O149" s="7" t="str">
        <f>IF(OUT!BM367="", "", OUT!BM367)</f>
        <v>T3</v>
      </c>
      <c r="P149" s="8">
        <f>IF(OUT!N367="", "", OUT!N367)</f>
        <v>1.1639999999999999</v>
      </c>
      <c r="Q149" s="9">
        <f>IF(OUT!O367="", "", OUT!O367)</f>
        <v>83.8</v>
      </c>
      <c r="R149" s="8">
        <f>IF(PPG!H367="", "", PPG!H367)</f>
        <v>1.1020000000000001</v>
      </c>
      <c r="S149" s="9">
        <f>IF(PPG!I367="", "", PPG!I367)</f>
        <v>79.34</v>
      </c>
      <c r="T149" s="8">
        <f>IF(PPG!J367="", "", PPG!J367)</f>
        <v>1.083</v>
      </c>
      <c r="U149" s="9">
        <f>IF(PPG!K367="", "", PPG!K367)</f>
        <v>77.97</v>
      </c>
      <c r="V149" s="8">
        <f>IF(PPG!L367="", "", PPG!L367)</f>
        <v>1.042</v>
      </c>
      <c r="W149" s="9">
        <f>IF(PPG!M367="", "", PPG!M367)</f>
        <v>75.02</v>
      </c>
      <c r="X149" s="8">
        <f>IF(PPG!N367="", "", PPG!N367)</f>
        <v>1.022</v>
      </c>
      <c r="Y149" s="9">
        <f>IF(PPG!O367="", "", PPG!O367)</f>
        <v>73.58</v>
      </c>
      <c r="Z149" s="32" t="str">
        <f t="shared" si="6"/>
        <v>0.00</v>
      </c>
      <c r="AA149" s="7" t="str">
        <f t="shared" si="7"/>
        <v>0</v>
      </c>
      <c r="AB149" s="7" t="str">
        <f t="shared" si="8"/>
        <v>0</v>
      </c>
    </row>
    <row r="150" spans="1:28">
      <c r="A150" s="7">
        <f>IF(OUT!C368="", "", OUT!C368)</f>
        <v>722</v>
      </c>
      <c r="B150" s="19">
        <f>IF(OUT!A368="", "", OUT!A368)</f>
        <v>76619</v>
      </c>
      <c r="C150" s="7" t="str">
        <f>IF(OUT!D368="", "", OUT!D368)</f>
        <v>O</v>
      </c>
      <c r="D150" s="27"/>
      <c r="E150" s="7" t="str">
        <f>IF(OUT!E368="", "", OUT!E368)</f>
        <v>72 TRAY</v>
      </c>
      <c r="F150" s="24" t="str">
        <f>IF(OUT!AE368="NEW", "✷", "")</f>
        <v/>
      </c>
      <c r="G150" s="10" t="str">
        <f>IF(OUT!B368="", "", OUT!B368)</f>
        <v>DIANTHUS SCENT FIRST PASSION (Dark Red Double)</v>
      </c>
      <c r="H150" s="20">
        <f>IF(AND($K$3=1,$K$4="N"),P150,IF(AND($K$3=2,$K$4="N"),R150,IF(AND($K$3=3,$K$4="N"),T150,IF(AND($K$3=4,$K$4="N"),V150,IF(AND($K$3=5,$K$4="N"),X150,IF(AND($K$3=1,$K$4="Y"),#REF!,IF(AND($K$3=2,$K$4="Y"),#REF!,IF(AND($K$3=3,$K$4="Y"),#REF!,IF(AND($K$3=4,$K$4="Y"),#REF!,IF(AND($K$3=5,$K$4="Y"),#REF!,"FALSE"))))))))))</f>
        <v>1.1639999999999999</v>
      </c>
      <c r="I150" s="21">
        <f>IF(AND($K$3=1,$K$4="N"),Q150,IF(AND($K$3=2,$K$4="N"),S150,IF(AND($K$3=3,$K$4="N"),U150,IF(AND($K$3=4,$K$4="N"),W150,IF(AND($K$3=5,$K$4="N"),Y150,IF(AND($K$3=1,$K$4="Y"),#REF!,IF(AND($K$3=2,$K$4="Y"),#REF!,IF(AND($K$3=3,$K$4="Y"),#REF!,IF(AND($K$3=4,$K$4="Y"),#REF!,IF(AND($K$3=5,$K$4="Y"),#REF!,"FALSE"))))))))))</f>
        <v>83.8</v>
      </c>
      <c r="J150" s="33" t="str">
        <f>IF(OUT!F368="", "", OUT!F368)</f>
        <v/>
      </c>
      <c r="K150" s="7">
        <f>IF(OUT!P368="", "", OUT!P368)</f>
        <v>72</v>
      </c>
      <c r="L150" s="7" t="str">
        <f>IF(OUT!AE368="", "", OUT!AE368)</f>
        <v/>
      </c>
      <c r="M150" s="7" t="str">
        <f>IF(OUT!AG368="", "", OUT!AG368)</f>
        <v>PAT</v>
      </c>
      <c r="N150" s="7" t="str">
        <f>IF(OUT!AQ368="", "", OUT!AQ368)</f>
        <v/>
      </c>
      <c r="O150" s="7" t="str">
        <f>IF(OUT!BM368="", "", OUT!BM368)</f>
        <v>T3</v>
      </c>
      <c r="P150" s="8">
        <f>IF(OUT!N368="", "", OUT!N368)</f>
        <v>1.1639999999999999</v>
      </c>
      <c r="Q150" s="9">
        <f>IF(OUT!O368="", "", OUT!O368)</f>
        <v>83.8</v>
      </c>
      <c r="R150" s="8">
        <f>IF(PPG!H368="", "", PPG!H368)</f>
        <v>1.1020000000000001</v>
      </c>
      <c r="S150" s="9">
        <f>IF(PPG!I368="", "", PPG!I368)</f>
        <v>79.34</v>
      </c>
      <c r="T150" s="8">
        <f>IF(PPG!J368="", "", PPG!J368)</f>
        <v>1.083</v>
      </c>
      <c r="U150" s="9">
        <f>IF(PPG!K368="", "", PPG!K368)</f>
        <v>77.97</v>
      </c>
      <c r="V150" s="8">
        <f>IF(PPG!L368="", "", PPG!L368)</f>
        <v>1.042</v>
      </c>
      <c r="W150" s="9">
        <f>IF(PPG!M368="", "", PPG!M368)</f>
        <v>75.02</v>
      </c>
      <c r="X150" s="8">
        <f>IF(PPG!N368="", "", PPG!N368)</f>
        <v>1.022</v>
      </c>
      <c r="Y150" s="9">
        <f>IF(PPG!O368="", "", PPG!O368)</f>
        <v>73.58</v>
      </c>
      <c r="Z150" s="32" t="str">
        <f t="shared" si="6"/>
        <v>0.00</v>
      </c>
      <c r="AA150" s="7" t="str">
        <f t="shared" si="7"/>
        <v>0</v>
      </c>
      <c r="AB150" s="7" t="str">
        <f t="shared" si="8"/>
        <v>0</v>
      </c>
    </row>
    <row r="151" spans="1:28">
      <c r="A151" s="7">
        <f>IF(OUT!C369="", "", OUT!C369)</f>
        <v>722</v>
      </c>
      <c r="B151" s="19">
        <f>IF(OUT!A369="", "", OUT!A369)</f>
        <v>80558</v>
      </c>
      <c r="C151" s="7" t="str">
        <f>IF(OUT!D369="", "", OUT!D369)</f>
        <v>O</v>
      </c>
      <c r="D151" s="27"/>
      <c r="E151" s="7" t="str">
        <f>IF(OUT!E369="", "", OUT!E369)</f>
        <v>72 TRAY</v>
      </c>
      <c r="F151" s="24" t="str">
        <f>IF(OUT!AE369="NEW", "✷", "")</f>
        <v/>
      </c>
      <c r="G151" s="10" t="str">
        <f>IF(OUT!B369="", "", OUT!B369)</f>
        <v>DIANTHUS SCENT FIRST ROMANCE (Salmon Change To Pink)</v>
      </c>
      <c r="H151" s="20">
        <f>IF(AND($K$3=1,$K$4="N"),P151,IF(AND($K$3=2,$K$4="N"),R151,IF(AND($K$3=3,$K$4="N"),T151,IF(AND($K$3=4,$K$4="N"),V151,IF(AND($K$3=5,$K$4="N"),X151,IF(AND($K$3=1,$K$4="Y"),#REF!,IF(AND($K$3=2,$K$4="Y"),#REF!,IF(AND($K$3=3,$K$4="Y"),#REF!,IF(AND($K$3=4,$K$4="Y"),#REF!,IF(AND($K$3=5,$K$4="Y"),#REF!,"FALSE"))))))))))</f>
        <v>1.1639999999999999</v>
      </c>
      <c r="I151" s="21">
        <f>IF(AND($K$3=1,$K$4="N"),Q151,IF(AND($K$3=2,$K$4="N"),S151,IF(AND($K$3=3,$K$4="N"),U151,IF(AND($K$3=4,$K$4="N"),W151,IF(AND($K$3=5,$K$4="N"),Y151,IF(AND($K$3=1,$K$4="Y"),#REF!,IF(AND($K$3=2,$K$4="Y"),#REF!,IF(AND($K$3=3,$K$4="Y"),#REF!,IF(AND($K$3=4,$K$4="Y"),#REF!,IF(AND($K$3=5,$K$4="Y"),#REF!,"FALSE"))))))))))</f>
        <v>83.8</v>
      </c>
      <c r="J151" s="33" t="str">
        <f>IF(OUT!F369="", "", OUT!F369)</f>
        <v/>
      </c>
      <c r="K151" s="7">
        <f>IF(OUT!P369="", "", OUT!P369)</f>
        <v>72</v>
      </c>
      <c r="L151" s="7" t="str">
        <f>IF(OUT!AE369="", "", OUT!AE369)</f>
        <v/>
      </c>
      <c r="M151" s="7" t="str">
        <f>IF(OUT!AG369="", "", OUT!AG369)</f>
        <v>PAT</v>
      </c>
      <c r="N151" s="7" t="str">
        <f>IF(OUT!AQ369="", "", OUT!AQ369)</f>
        <v/>
      </c>
      <c r="O151" s="7" t="str">
        <f>IF(OUT!BM369="", "", OUT!BM369)</f>
        <v>T3</v>
      </c>
      <c r="P151" s="8">
        <f>IF(OUT!N369="", "", OUT!N369)</f>
        <v>1.1639999999999999</v>
      </c>
      <c r="Q151" s="9">
        <f>IF(OUT!O369="", "", OUT!O369)</f>
        <v>83.8</v>
      </c>
      <c r="R151" s="8">
        <f>IF(PPG!H369="", "", PPG!H369)</f>
        <v>1.1020000000000001</v>
      </c>
      <c r="S151" s="9">
        <f>IF(PPG!I369="", "", PPG!I369)</f>
        <v>79.34</v>
      </c>
      <c r="T151" s="8">
        <f>IF(PPG!J369="", "", PPG!J369)</f>
        <v>1.083</v>
      </c>
      <c r="U151" s="9">
        <f>IF(PPG!K369="", "", PPG!K369)</f>
        <v>77.97</v>
      </c>
      <c r="V151" s="8">
        <f>IF(PPG!L369="", "", PPG!L369)</f>
        <v>1.042</v>
      </c>
      <c r="W151" s="9">
        <f>IF(PPG!M369="", "", PPG!M369)</f>
        <v>75.02</v>
      </c>
      <c r="X151" s="8">
        <f>IF(PPG!N369="", "", PPG!N369)</f>
        <v>1.022</v>
      </c>
      <c r="Y151" s="9">
        <f>IF(PPG!O369="", "", PPG!O369)</f>
        <v>73.58</v>
      </c>
      <c r="Z151" s="32" t="str">
        <f t="shared" si="6"/>
        <v>0.00</v>
      </c>
      <c r="AA151" s="7" t="str">
        <f t="shared" si="7"/>
        <v>0</v>
      </c>
      <c r="AB151" s="7" t="str">
        <f t="shared" si="8"/>
        <v>0</v>
      </c>
    </row>
    <row r="152" spans="1:28">
      <c r="A152" s="7">
        <f>IF(OUT!C370="", "", OUT!C370)</f>
        <v>722</v>
      </c>
      <c r="B152" s="19">
        <f>IF(OUT!A370="", "", OUT!A370)</f>
        <v>80555</v>
      </c>
      <c r="C152" s="7" t="str">
        <f>IF(OUT!D370="", "", OUT!D370)</f>
        <v>O</v>
      </c>
      <c r="D152" s="27"/>
      <c r="E152" s="7" t="str">
        <f>IF(OUT!E370="", "", OUT!E370)</f>
        <v>72 TRAY</v>
      </c>
      <c r="F152" s="24" t="str">
        <f>IF(OUT!AE370="NEW", "✷", "")</f>
        <v/>
      </c>
      <c r="G152" s="10" t="str">
        <f>IF(OUT!B370="", "", OUT!B370)</f>
        <v>DIANTHUS SCENT FIRST SUGAR PLUM (Maroon w/Pink Edge)</v>
      </c>
      <c r="H152" s="20">
        <f>IF(AND($K$3=1,$K$4="N"),P152,IF(AND($K$3=2,$K$4="N"),R152,IF(AND($K$3=3,$K$4="N"),T152,IF(AND($K$3=4,$K$4="N"),V152,IF(AND($K$3=5,$K$4="N"),X152,IF(AND($K$3=1,$K$4="Y"),#REF!,IF(AND($K$3=2,$K$4="Y"),#REF!,IF(AND($K$3=3,$K$4="Y"),#REF!,IF(AND($K$3=4,$K$4="Y"),#REF!,IF(AND($K$3=5,$K$4="Y"),#REF!,"FALSE"))))))))))</f>
        <v>1.1639999999999999</v>
      </c>
      <c r="I152" s="21">
        <f>IF(AND($K$3=1,$K$4="N"),Q152,IF(AND($K$3=2,$K$4="N"),S152,IF(AND($K$3=3,$K$4="N"),U152,IF(AND($K$3=4,$K$4="N"),W152,IF(AND($K$3=5,$K$4="N"),Y152,IF(AND($K$3=1,$K$4="Y"),#REF!,IF(AND($K$3=2,$K$4="Y"),#REF!,IF(AND($K$3=3,$K$4="Y"),#REF!,IF(AND($K$3=4,$K$4="Y"),#REF!,IF(AND($K$3=5,$K$4="Y"),#REF!,"FALSE"))))))))))</f>
        <v>83.8</v>
      </c>
      <c r="J152" s="33" t="str">
        <f>IF(OUT!F370="", "", OUT!F370)</f>
        <v/>
      </c>
      <c r="K152" s="7">
        <f>IF(OUT!P370="", "", OUT!P370)</f>
        <v>72</v>
      </c>
      <c r="L152" s="7" t="str">
        <f>IF(OUT!AE370="", "", OUT!AE370)</f>
        <v/>
      </c>
      <c r="M152" s="7" t="str">
        <f>IF(OUT!AG370="", "", OUT!AG370)</f>
        <v>PAT</v>
      </c>
      <c r="N152" s="7" t="str">
        <f>IF(OUT!AQ370="", "", OUT!AQ370)</f>
        <v/>
      </c>
      <c r="O152" s="7" t="str">
        <f>IF(OUT!BM370="", "", OUT!BM370)</f>
        <v>T3</v>
      </c>
      <c r="P152" s="8">
        <f>IF(OUT!N370="", "", OUT!N370)</f>
        <v>1.1639999999999999</v>
      </c>
      <c r="Q152" s="9">
        <f>IF(OUT!O370="", "", OUT!O370)</f>
        <v>83.8</v>
      </c>
      <c r="R152" s="8">
        <f>IF(PPG!H370="", "", PPG!H370)</f>
        <v>1.1020000000000001</v>
      </c>
      <c r="S152" s="9">
        <f>IF(PPG!I370="", "", PPG!I370)</f>
        <v>79.34</v>
      </c>
      <c r="T152" s="8">
        <f>IF(PPG!J370="", "", PPG!J370)</f>
        <v>1.083</v>
      </c>
      <c r="U152" s="9">
        <f>IF(PPG!K370="", "", PPG!K370)</f>
        <v>77.97</v>
      </c>
      <c r="V152" s="8">
        <f>IF(PPG!L370="", "", PPG!L370)</f>
        <v>1.042</v>
      </c>
      <c r="W152" s="9">
        <f>IF(PPG!M370="", "", PPG!M370)</f>
        <v>75.02</v>
      </c>
      <c r="X152" s="8">
        <f>IF(PPG!N370="", "", PPG!N370)</f>
        <v>1.022</v>
      </c>
      <c r="Y152" s="9">
        <f>IF(PPG!O370="", "", PPG!O370)</f>
        <v>73.58</v>
      </c>
      <c r="Z152" s="32" t="str">
        <f t="shared" si="6"/>
        <v>0.00</v>
      </c>
      <c r="AA152" s="7" t="str">
        <f t="shared" si="7"/>
        <v>0</v>
      </c>
      <c r="AB152" s="7" t="str">
        <f t="shared" si="8"/>
        <v>0</v>
      </c>
    </row>
    <row r="153" spans="1:28">
      <c r="A153" s="7">
        <f>IF(OUT!C371="", "", OUT!C371)</f>
        <v>722</v>
      </c>
      <c r="B153" s="19">
        <f>IF(OUT!A371="", "", OUT!A371)</f>
        <v>75004</v>
      </c>
      <c r="C153" s="7" t="str">
        <f>IF(OUT!D371="", "", OUT!D371)</f>
        <v>O</v>
      </c>
      <c r="D153" s="27"/>
      <c r="E153" s="7" t="str">
        <f>IF(OUT!E371="", "", OUT!E371)</f>
        <v>72 TRAY</v>
      </c>
      <c r="F153" s="24" t="str">
        <f>IF(OUT!AE371="NEW", "✷", "")</f>
        <v/>
      </c>
      <c r="G153" s="10" t="str">
        <f>IF(OUT!B371="", "", OUT!B371)</f>
        <v>DIANTHUS SCENT FIRST TICKLED PINK (Toothy Pink )</v>
      </c>
      <c r="H153" s="20">
        <f>IF(AND($K$3=1,$K$4="N"),P153,IF(AND($K$3=2,$K$4="N"),R153,IF(AND($K$3=3,$K$4="N"),T153,IF(AND($K$3=4,$K$4="N"),V153,IF(AND($K$3=5,$K$4="N"),X153,IF(AND($K$3=1,$K$4="Y"),#REF!,IF(AND($K$3=2,$K$4="Y"),#REF!,IF(AND($K$3=3,$K$4="Y"),#REF!,IF(AND($K$3=4,$K$4="Y"),#REF!,IF(AND($K$3=5,$K$4="Y"),#REF!,"FALSE"))))))))))</f>
        <v>1.1639999999999999</v>
      </c>
      <c r="I153" s="21">
        <f>IF(AND($K$3=1,$K$4="N"),Q153,IF(AND($K$3=2,$K$4="N"),S153,IF(AND($K$3=3,$K$4="N"),U153,IF(AND($K$3=4,$K$4="N"),W153,IF(AND($K$3=5,$K$4="N"),Y153,IF(AND($K$3=1,$K$4="Y"),#REF!,IF(AND($K$3=2,$K$4="Y"),#REF!,IF(AND($K$3=3,$K$4="Y"),#REF!,IF(AND($K$3=4,$K$4="Y"),#REF!,IF(AND($K$3=5,$K$4="Y"),#REF!,"FALSE"))))))))))</f>
        <v>83.8</v>
      </c>
      <c r="J153" s="33" t="str">
        <f>IF(OUT!F371="", "", OUT!F371)</f>
        <v/>
      </c>
      <c r="K153" s="7">
        <f>IF(OUT!P371="", "", OUT!P371)</f>
        <v>72</v>
      </c>
      <c r="L153" s="7" t="str">
        <f>IF(OUT!AE371="", "", OUT!AE371)</f>
        <v/>
      </c>
      <c r="M153" s="7" t="str">
        <f>IF(OUT!AG371="", "", OUT!AG371)</f>
        <v>PAT</v>
      </c>
      <c r="N153" s="7" t="str">
        <f>IF(OUT!AQ371="", "", OUT!AQ371)</f>
        <v/>
      </c>
      <c r="O153" s="7" t="str">
        <f>IF(OUT!BM371="", "", OUT!BM371)</f>
        <v>T3</v>
      </c>
      <c r="P153" s="8">
        <f>IF(OUT!N371="", "", OUT!N371)</f>
        <v>1.1639999999999999</v>
      </c>
      <c r="Q153" s="9">
        <f>IF(OUT!O371="", "", OUT!O371)</f>
        <v>83.8</v>
      </c>
      <c r="R153" s="8">
        <f>IF(PPG!H371="", "", PPG!H371)</f>
        <v>1.1020000000000001</v>
      </c>
      <c r="S153" s="9">
        <f>IF(PPG!I371="", "", PPG!I371)</f>
        <v>79.34</v>
      </c>
      <c r="T153" s="8">
        <f>IF(PPG!J371="", "", PPG!J371)</f>
        <v>1.083</v>
      </c>
      <c r="U153" s="9">
        <f>IF(PPG!K371="", "", PPG!K371)</f>
        <v>77.97</v>
      </c>
      <c r="V153" s="8">
        <f>IF(PPG!L371="", "", PPG!L371)</f>
        <v>1.042</v>
      </c>
      <c r="W153" s="9">
        <f>IF(PPG!M371="", "", PPG!M371)</f>
        <v>75.02</v>
      </c>
      <c r="X153" s="8">
        <f>IF(PPG!N371="", "", PPG!N371)</f>
        <v>1.022</v>
      </c>
      <c r="Y153" s="9">
        <f>IF(PPG!O371="", "", PPG!O371)</f>
        <v>73.58</v>
      </c>
      <c r="Z153" s="32" t="str">
        <f t="shared" si="6"/>
        <v>0.00</v>
      </c>
      <c r="AA153" s="7" t="str">
        <f t="shared" si="7"/>
        <v>0</v>
      </c>
      <c r="AB153" s="7" t="str">
        <f t="shared" si="8"/>
        <v>0</v>
      </c>
    </row>
    <row r="154" spans="1:28">
      <c r="A154" s="7">
        <f>IF(OUT!C372="", "", OUT!C372)</f>
        <v>722</v>
      </c>
      <c r="B154" s="19">
        <f>IF(OUT!A372="", "", OUT!A372)</f>
        <v>88153</v>
      </c>
      <c r="C154" s="7" t="str">
        <f>IF(OUT!D372="", "", OUT!D372)</f>
        <v>O</v>
      </c>
      <c r="D154" s="27"/>
      <c r="E154" s="7" t="str">
        <f>IF(OUT!E372="", "", OUT!E372)</f>
        <v>72 TRAY</v>
      </c>
      <c r="F154" s="24" t="str">
        <f>IF(OUT!AE372="NEW", "✷", "")</f>
        <v/>
      </c>
      <c r="G154" s="10" t="str">
        <f>IF(OUT!B372="", "", OUT!B372)</f>
        <v>DIANTHUS VIVID BRIGHT LIGHT (Pink)</v>
      </c>
      <c r="H154" s="20">
        <f>IF(AND($K$3=1,$K$4="N"),P154,IF(AND($K$3=2,$K$4="N"),R154,IF(AND($K$3=3,$K$4="N"),T154,IF(AND($K$3=4,$K$4="N"),V154,IF(AND($K$3=5,$K$4="N"),X154,IF(AND($K$3=1,$K$4="Y"),#REF!,IF(AND($K$3=2,$K$4="Y"),#REF!,IF(AND($K$3=3,$K$4="Y"),#REF!,IF(AND($K$3=4,$K$4="Y"),#REF!,IF(AND($K$3=5,$K$4="Y"),#REF!,"FALSE"))))))))))</f>
        <v>1.1379999999999999</v>
      </c>
      <c r="I154" s="21">
        <f>IF(AND($K$3=1,$K$4="N"),Q154,IF(AND($K$3=2,$K$4="N"),S154,IF(AND($K$3=3,$K$4="N"),U154,IF(AND($K$3=4,$K$4="N"),W154,IF(AND($K$3=5,$K$4="N"),Y154,IF(AND($K$3=1,$K$4="Y"),#REF!,IF(AND($K$3=2,$K$4="Y"),#REF!,IF(AND($K$3=3,$K$4="Y"),#REF!,IF(AND($K$3=4,$K$4="Y"),#REF!,IF(AND($K$3=5,$K$4="Y"),#REF!,"FALSE"))))))))))</f>
        <v>81.93</v>
      </c>
      <c r="J154" s="33" t="str">
        <f>IF(OUT!F372="", "", OUT!F372)</f>
        <v/>
      </c>
      <c r="K154" s="7">
        <f>IF(OUT!P372="", "", OUT!P372)</f>
        <v>72</v>
      </c>
      <c r="L154" s="7" t="str">
        <f>IF(OUT!AE372="", "", OUT!AE372)</f>
        <v/>
      </c>
      <c r="M154" s="7" t="str">
        <f>IF(OUT!AG372="", "", OUT!AG372)</f>
        <v>PAT</v>
      </c>
      <c r="N154" s="7" t="str">
        <f>IF(OUT!AQ372="", "", OUT!AQ372)</f>
        <v/>
      </c>
      <c r="O154" s="7" t="str">
        <f>IF(OUT!BM372="", "", OUT!BM372)</f>
        <v>T3</v>
      </c>
      <c r="P154" s="8">
        <f>IF(OUT!N372="", "", OUT!N372)</f>
        <v>1.1379999999999999</v>
      </c>
      <c r="Q154" s="9">
        <f>IF(OUT!O372="", "", OUT!O372)</f>
        <v>81.93</v>
      </c>
      <c r="R154" s="8">
        <f>IF(PPG!H372="", "", PPG!H372)</f>
        <v>1.077</v>
      </c>
      <c r="S154" s="9">
        <f>IF(PPG!I372="", "", PPG!I372)</f>
        <v>77.540000000000006</v>
      </c>
      <c r="T154" s="8">
        <f>IF(PPG!J372="", "", PPG!J372)</f>
        <v>1.0580000000000001</v>
      </c>
      <c r="U154" s="9">
        <f>IF(PPG!K372="", "", PPG!K372)</f>
        <v>76.17</v>
      </c>
      <c r="V154" s="8">
        <f>IF(PPG!L372="", "", PPG!L372)</f>
        <v>1.0169999999999999</v>
      </c>
      <c r="W154" s="9">
        <f>IF(PPG!M372="", "", PPG!M372)</f>
        <v>73.22</v>
      </c>
      <c r="X154" s="8">
        <f>IF(PPG!N372="", "", PPG!N372)</f>
        <v>0.997</v>
      </c>
      <c r="Y154" s="9">
        <f>IF(PPG!O372="", "", PPG!O372)</f>
        <v>71.78</v>
      </c>
      <c r="Z154" s="32" t="str">
        <f t="shared" si="6"/>
        <v>0.00</v>
      </c>
      <c r="AA154" s="7" t="str">
        <f t="shared" si="7"/>
        <v>0</v>
      </c>
      <c r="AB154" s="7" t="str">
        <f t="shared" si="8"/>
        <v>0</v>
      </c>
    </row>
    <row r="155" spans="1:28">
      <c r="A155" s="7">
        <f>IF(OUT!C373="", "", OUT!C373)</f>
        <v>722</v>
      </c>
      <c r="B155" s="19">
        <f>IF(OUT!A373="", "", OUT!A373)</f>
        <v>40961</v>
      </c>
      <c r="C155" s="7" t="str">
        <f>IF(OUT!D373="", "", OUT!D373)</f>
        <v>O</v>
      </c>
      <c r="D155" s="27"/>
      <c r="E155" s="7" t="str">
        <f>IF(OUT!E373="", "", OUT!E373)</f>
        <v>72 TRAY</v>
      </c>
      <c r="F155" s="24" t="str">
        <f>IF(OUT!AE373="NEW", "✷", "")</f>
        <v/>
      </c>
      <c r="G155" s="10" t="str">
        <f>IF(OUT!B373="", "", OUT!B373)</f>
        <v>DIANTHUS VIVID CHERRY CHARM</v>
      </c>
      <c r="H155" s="20">
        <f>IF(AND($K$3=1,$K$4="N"),P155,IF(AND($K$3=2,$K$4="N"),R155,IF(AND($K$3=3,$K$4="N"),T155,IF(AND($K$3=4,$K$4="N"),V155,IF(AND($K$3=5,$K$4="N"),X155,IF(AND($K$3=1,$K$4="Y"),#REF!,IF(AND($K$3=2,$K$4="Y"),#REF!,IF(AND($K$3=3,$K$4="Y"),#REF!,IF(AND($K$3=4,$K$4="Y"),#REF!,IF(AND($K$3=5,$K$4="Y"),#REF!,"FALSE"))))))))))</f>
        <v>1.1379999999999999</v>
      </c>
      <c r="I155" s="21">
        <f>IF(AND($K$3=1,$K$4="N"),Q155,IF(AND($K$3=2,$K$4="N"),S155,IF(AND($K$3=3,$K$4="N"),U155,IF(AND($K$3=4,$K$4="N"),W155,IF(AND($K$3=5,$K$4="N"),Y155,IF(AND($K$3=1,$K$4="Y"),#REF!,IF(AND($K$3=2,$K$4="Y"),#REF!,IF(AND($K$3=3,$K$4="Y"),#REF!,IF(AND($K$3=4,$K$4="Y"),#REF!,IF(AND($K$3=5,$K$4="Y"),#REF!,"FALSE"))))))))))</f>
        <v>81.93</v>
      </c>
      <c r="J155" s="33" t="str">
        <f>IF(OUT!F373="", "", OUT!F373)</f>
        <v/>
      </c>
      <c r="K155" s="7">
        <f>IF(OUT!P373="", "", OUT!P373)</f>
        <v>72</v>
      </c>
      <c r="L155" s="7" t="str">
        <f>IF(OUT!AE373="", "", OUT!AE373)</f>
        <v/>
      </c>
      <c r="M155" s="7" t="str">
        <f>IF(OUT!AG373="", "", OUT!AG373)</f>
        <v>PAT</v>
      </c>
      <c r="N155" s="7" t="str">
        <f>IF(OUT!AQ373="", "", OUT!AQ373)</f>
        <v/>
      </c>
      <c r="O155" s="7" t="str">
        <f>IF(OUT!BM373="", "", OUT!BM373)</f>
        <v>T3</v>
      </c>
      <c r="P155" s="8">
        <f>IF(OUT!N373="", "", OUT!N373)</f>
        <v>1.1379999999999999</v>
      </c>
      <c r="Q155" s="9">
        <f>IF(OUT!O373="", "", OUT!O373)</f>
        <v>81.93</v>
      </c>
      <c r="R155" s="8">
        <f>IF(PPG!H373="", "", PPG!H373)</f>
        <v>1.077</v>
      </c>
      <c r="S155" s="9">
        <f>IF(PPG!I373="", "", PPG!I373)</f>
        <v>77.540000000000006</v>
      </c>
      <c r="T155" s="8">
        <f>IF(PPG!J373="", "", PPG!J373)</f>
        <v>1.0580000000000001</v>
      </c>
      <c r="U155" s="9">
        <f>IF(PPG!K373="", "", PPG!K373)</f>
        <v>76.17</v>
      </c>
      <c r="V155" s="8">
        <f>IF(PPG!L373="", "", PPG!L373)</f>
        <v>1.0169999999999999</v>
      </c>
      <c r="W155" s="9">
        <f>IF(PPG!M373="", "", PPG!M373)</f>
        <v>73.22</v>
      </c>
      <c r="X155" s="8">
        <f>IF(PPG!N373="", "", PPG!N373)</f>
        <v>0.997</v>
      </c>
      <c r="Y155" s="9">
        <f>IF(PPG!O373="", "", PPG!O373)</f>
        <v>71.78</v>
      </c>
      <c r="Z155" s="32" t="str">
        <f t="shared" si="6"/>
        <v>0.00</v>
      </c>
      <c r="AA155" s="7" t="str">
        <f t="shared" si="7"/>
        <v>0</v>
      </c>
      <c r="AB155" s="7" t="str">
        <f t="shared" si="8"/>
        <v>0</v>
      </c>
    </row>
    <row r="156" spans="1:28">
      <c r="A156" s="7">
        <f>IF(OUT!C374="", "", OUT!C374)</f>
        <v>722</v>
      </c>
      <c r="B156" s="19">
        <f>IF(OUT!A374="", "", OUT!A374)</f>
        <v>40962</v>
      </c>
      <c r="C156" s="7" t="str">
        <f>IF(OUT!D374="", "", OUT!D374)</f>
        <v>O</v>
      </c>
      <c r="D156" s="27"/>
      <c r="E156" s="7" t="str">
        <f>IF(OUT!E374="", "", OUT!E374)</f>
        <v>72 TRAY</v>
      </c>
      <c r="F156" s="24" t="str">
        <f>IF(OUT!AE374="NEW", "✷", "")</f>
        <v/>
      </c>
      <c r="G156" s="10" t="str">
        <f>IF(OUT!B374="", "", OUT!B374)</f>
        <v>DIGITALIS ARCTIC FOX ROSE</v>
      </c>
      <c r="H156" s="20">
        <f>IF(AND($K$3=1,$K$4="N"),P156,IF(AND($K$3=2,$K$4="N"),R156,IF(AND($K$3=3,$K$4="N"),T156,IF(AND($K$3=4,$K$4="N"),V156,IF(AND($K$3=5,$K$4="N"),X156,IF(AND($K$3=1,$K$4="Y"),#REF!,IF(AND($K$3=2,$K$4="Y"),#REF!,IF(AND($K$3=3,$K$4="Y"),#REF!,IF(AND($K$3=4,$K$4="Y"),#REF!,IF(AND($K$3=5,$K$4="Y"),#REF!,"FALSE"))))))))))</f>
        <v>1.151</v>
      </c>
      <c r="I156" s="21">
        <f>IF(AND($K$3=1,$K$4="N"),Q156,IF(AND($K$3=2,$K$4="N"),S156,IF(AND($K$3=3,$K$4="N"),U156,IF(AND($K$3=4,$K$4="N"),W156,IF(AND($K$3=5,$K$4="N"),Y156,IF(AND($K$3=1,$K$4="Y"),#REF!,IF(AND($K$3=2,$K$4="Y"),#REF!,IF(AND($K$3=3,$K$4="Y"),#REF!,IF(AND($K$3=4,$K$4="Y"),#REF!,IF(AND($K$3=5,$K$4="Y"),#REF!,"FALSE"))))))))))</f>
        <v>82.87</v>
      </c>
      <c r="J156" s="33" t="str">
        <f>IF(OUT!F374="", "", OUT!F374)</f>
        <v/>
      </c>
      <c r="K156" s="7">
        <f>IF(OUT!P374="", "", OUT!P374)</f>
        <v>72</v>
      </c>
      <c r="L156" s="7" t="str">
        <f>IF(OUT!AE374="", "", OUT!AE374)</f>
        <v/>
      </c>
      <c r="M156" s="7" t="str">
        <f>IF(OUT!AG374="", "", OUT!AG374)</f>
        <v>PAT</v>
      </c>
      <c r="N156" s="7" t="str">
        <f>IF(OUT!AQ374="", "", OUT!AQ374)</f>
        <v/>
      </c>
      <c r="O156" s="7" t="str">
        <f>IF(OUT!BM374="", "", OUT!BM374)</f>
        <v>T3</v>
      </c>
      <c r="P156" s="8">
        <f>IF(OUT!N374="", "", OUT!N374)</f>
        <v>1.151</v>
      </c>
      <c r="Q156" s="9">
        <f>IF(OUT!O374="", "", OUT!O374)</f>
        <v>82.87</v>
      </c>
      <c r="R156" s="8">
        <f>IF(PPG!H374="", "", PPG!H374)</f>
        <v>1.0940000000000001</v>
      </c>
      <c r="S156" s="9">
        <f>IF(PPG!I374="", "", PPG!I374)</f>
        <v>78.760000000000005</v>
      </c>
      <c r="T156" s="8">
        <f>IF(PPG!J374="", "", PPG!J374)</f>
        <v>1.0740000000000001</v>
      </c>
      <c r="U156" s="9">
        <f>IF(PPG!K374="", "", PPG!K374)</f>
        <v>77.319999999999993</v>
      </c>
      <c r="V156" s="8">
        <f>IF(PPG!L374="", "", PPG!L374)</f>
        <v>1.034</v>
      </c>
      <c r="W156" s="9">
        <f>IF(PPG!M374="", "", PPG!M374)</f>
        <v>74.44</v>
      </c>
      <c r="X156" s="8">
        <f>IF(PPG!N374="", "", PPG!N374)</f>
        <v>1.0149999999999999</v>
      </c>
      <c r="Y156" s="9">
        <f>IF(PPG!O374="", "", PPG!O374)</f>
        <v>73.08</v>
      </c>
      <c r="Z156" s="32" t="str">
        <f t="shared" si="6"/>
        <v>0.00</v>
      </c>
      <c r="AA156" s="7" t="str">
        <f t="shared" si="7"/>
        <v>0</v>
      </c>
      <c r="AB156" s="7" t="str">
        <f t="shared" si="8"/>
        <v>0</v>
      </c>
    </row>
    <row r="157" spans="1:28">
      <c r="A157" s="7">
        <f>IF(OUT!C375="", "", OUT!C375)</f>
        <v>722</v>
      </c>
      <c r="B157" s="19">
        <f>IF(OUT!A375="", "", OUT!A375)</f>
        <v>5863</v>
      </c>
      <c r="C157" s="7" t="str">
        <f>IF(OUT!D375="", "", OUT!D375)</f>
        <v>O</v>
      </c>
      <c r="D157" s="27"/>
      <c r="E157" s="7" t="str">
        <f>IF(OUT!E375="", "", OUT!E375)</f>
        <v>72 TRAY</v>
      </c>
      <c r="F157" s="24" t="str">
        <f>IF(OUT!AE375="NEW", "✷", "")</f>
        <v/>
      </c>
      <c r="G157" s="10" t="str">
        <f>IF(OUT!B375="", "", OUT!B375)</f>
        <v>DIGITALIS MERTONENSIS STRAWBERRY (Deep Rose/Pink)</v>
      </c>
      <c r="H157" s="20">
        <f>IF(AND($K$3=1,$K$4="N"),P157,IF(AND($K$3=2,$K$4="N"),R157,IF(AND($K$3=3,$K$4="N"),T157,IF(AND($K$3=4,$K$4="N"),V157,IF(AND($K$3=5,$K$4="N"),X157,IF(AND($K$3=1,$K$4="Y"),#REF!,IF(AND($K$3=2,$K$4="Y"),#REF!,IF(AND($K$3=3,$K$4="Y"),#REF!,IF(AND($K$3=4,$K$4="Y"),#REF!,IF(AND($K$3=5,$K$4="Y"),#REF!,"FALSE"))))))))))</f>
        <v>0.77600000000000002</v>
      </c>
      <c r="I157" s="21">
        <f>IF(AND($K$3=1,$K$4="N"),Q157,IF(AND($K$3=2,$K$4="N"),S157,IF(AND($K$3=3,$K$4="N"),U157,IF(AND($K$3=4,$K$4="N"),W157,IF(AND($K$3=5,$K$4="N"),Y157,IF(AND($K$3=1,$K$4="Y"),#REF!,IF(AND($K$3=2,$K$4="Y"),#REF!,IF(AND($K$3=3,$K$4="Y"),#REF!,IF(AND($K$3=4,$K$4="Y"),#REF!,IF(AND($K$3=5,$K$4="Y"),#REF!,"FALSE"))))))))))</f>
        <v>55.87</v>
      </c>
      <c r="J157" s="33" t="str">
        <f>IF(OUT!F375="", "", OUT!F375)</f>
        <v/>
      </c>
      <c r="K157" s="7">
        <f>IF(OUT!P375="", "", OUT!P375)</f>
        <v>72</v>
      </c>
      <c r="L157" s="7" t="str">
        <f>IF(OUT!AE375="", "", OUT!AE375)</f>
        <v/>
      </c>
      <c r="M157" s="7" t="str">
        <f>IF(OUT!AG375="", "", OUT!AG375)</f>
        <v/>
      </c>
      <c r="N157" s="7" t="str">
        <f>IF(OUT!AQ375="", "", OUT!AQ375)</f>
        <v>CUT</v>
      </c>
      <c r="O157" s="7" t="str">
        <f>IF(OUT!BM375="", "", OUT!BM375)</f>
        <v>T3</v>
      </c>
      <c r="P157" s="8">
        <f>IF(OUT!N375="", "", OUT!N375)</f>
        <v>0.77600000000000002</v>
      </c>
      <c r="Q157" s="9">
        <f>IF(OUT!O375="", "", OUT!O375)</f>
        <v>55.87</v>
      </c>
      <c r="R157" s="8">
        <f>IF(PPG!H375="", "", PPG!H375)</f>
        <v>0.73</v>
      </c>
      <c r="S157" s="9">
        <f>IF(PPG!I375="", "", PPG!I375)</f>
        <v>52.56</v>
      </c>
      <c r="T157" s="8">
        <f>IF(PPG!J375="", "", PPG!J375)</f>
        <v>0.71299999999999997</v>
      </c>
      <c r="U157" s="9">
        <f>IF(PPG!K375="", "", PPG!K375)</f>
        <v>51.33</v>
      </c>
      <c r="V157" s="8">
        <f>IF(PPG!L375="", "", PPG!L375)</f>
        <v>0.68400000000000005</v>
      </c>
      <c r="W157" s="9">
        <f>IF(PPG!M375="", "", PPG!M375)</f>
        <v>49.24</v>
      </c>
      <c r="X157" s="8">
        <f>IF(PPG!N375="", "", PPG!N375)</f>
        <v>0.66900000000000004</v>
      </c>
      <c r="Y157" s="9">
        <f>IF(PPG!O375="", "", PPG!O375)</f>
        <v>48.16</v>
      </c>
      <c r="Z157" s="32" t="str">
        <f t="shared" si="6"/>
        <v>0.00</v>
      </c>
      <c r="AA157" s="7" t="str">
        <f t="shared" si="7"/>
        <v>0</v>
      </c>
      <c r="AB157" s="7" t="str">
        <f t="shared" si="8"/>
        <v>0</v>
      </c>
    </row>
    <row r="158" spans="1:28">
      <c r="A158" s="7">
        <f>IF(OUT!C376="", "", OUT!C376)</f>
        <v>722</v>
      </c>
      <c r="B158" s="19">
        <f>IF(OUT!A376="", "", OUT!A376)</f>
        <v>82502</v>
      </c>
      <c r="C158" s="7" t="str">
        <f>IF(OUT!D376="", "", OUT!D376)</f>
        <v>O</v>
      </c>
      <c r="D158" s="27"/>
      <c r="E158" s="7" t="str">
        <f>IF(OUT!E376="", "", OUT!E376)</f>
        <v>72 TRAY</v>
      </c>
      <c r="F158" s="24" t="str">
        <f>IF(OUT!AE376="NEW", "✷", "")</f>
        <v/>
      </c>
      <c r="G158" s="10" t="str">
        <f>IF(OUT!B376="", "", OUT!B376)</f>
        <v>DIGITALIS PURPUREA DALMATIAN CREME</v>
      </c>
      <c r="H158" s="20">
        <f>IF(AND($K$3=1,$K$4="N"),P158,IF(AND($K$3=2,$K$4="N"),R158,IF(AND($K$3=3,$K$4="N"),T158,IF(AND($K$3=4,$K$4="N"),V158,IF(AND($K$3=5,$K$4="N"),X158,IF(AND($K$3=1,$K$4="Y"),#REF!,IF(AND($K$3=2,$K$4="Y"),#REF!,IF(AND($K$3=3,$K$4="Y"),#REF!,IF(AND($K$3=4,$K$4="Y"),#REF!,IF(AND($K$3=5,$K$4="Y"),#REF!,"FALSE"))))))))))</f>
        <v>0.77600000000000002</v>
      </c>
      <c r="I158" s="21">
        <f>IF(AND($K$3=1,$K$4="N"),Q158,IF(AND($K$3=2,$K$4="N"),S158,IF(AND($K$3=3,$K$4="N"),U158,IF(AND($K$3=4,$K$4="N"),W158,IF(AND($K$3=5,$K$4="N"),Y158,IF(AND($K$3=1,$K$4="Y"),#REF!,IF(AND($K$3=2,$K$4="Y"),#REF!,IF(AND($K$3=3,$K$4="Y"),#REF!,IF(AND($K$3=4,$K$4="Y"),#REF!,IF(AND($K$3=5,$K$4="Y"),#REF!,"FALSE"))))))))))</f>
        <v>55.87</v>
      </c>
      <c r="J158" s="33" t="str">
        <f>IF(OUT!F376="", "", OUT!F376)</f>
        <v/>
      </c>
      <c r="K158" s="7">
        <f>IF(OUT!P376="", "", OUT!P376)</f>
        <v>72</v>
      </c>
      <c r="L158" s="7" t="str">
        <f>IF(OUT!AE376="", "", OUT!AE376)</f>
        <v/>
      </c>
      <c r="M158" s="7" t="str">
        <f>IF(OUT!AG376="", "", OUT!AG376)</f>
        <v/>
      </c>
      <c r="N158" s="7" t="str">
        <f>IF(OUT!AQ376="", "", OUT!AQ376)</f>
        <v/>
      </c>
      <c r="O158" s="7" t="str">
        <f>IF(OUT!BM376="", "", OUT!BM376)</f>
        <v>T3</v>
      </c>
      <c r="P158" s="8">
        <f>IF(OUT!N376="", "", OUT!N376)</f>
        <v>0.77600000000000002</v>
      </c>
      <c r="Q158" s="9">
        <f>IF(OUT!O376="", "", OUT!O376)</f>
        <v>55.87</v>
      </c>
      <c r="R158" s="8">
        <f>IF(PPG!H376="", "", PPG!H376)</f>
        <v>0.73</v>
      </c>
      <c r="S158" s="9">
        <f>IF(PPG!I376="", "", PPG!I376)</f>
        <v>52.56</v>
      </c>
      <c r="T158" s="8">
        <f>IF(PPG!J376="", "", PPG!J376)</f>
        <v>0.71299999999999997</v>
      </c>
      <c r="U158" s="9">
        <f>IF(PPG!K376="", "", PPG!K376)</f>
        <v>51.33</v>
      </c>
      <c r="V158" s="8">
        <f>IF(PPG!L376="", "", PPG!L376)</f>
        <v>0.68400000000000005</v>
      </c>
      <c r="W158" s="9">
        <f>IF(PPG!M376="", "", PPG!M376)</f>
        <v>49.24</v>
      </c>
      <c r="X158" s="8">
        <f>IF(PPG!N376="", "", PPG!N376)</f>
        <v>0.66900000000000004</v>
      </c>
      <c r="Y158" s="9">
        <f>IF(PPG!O376="", "", PPG!O376)</f>
        <v>48.16</v>
      </c>
      <c r="Z158" s="32" t="str">
        <f t="shared" si="6"/>
        <v>0.00</v>
      </c>
      <c r="AA158" s="7" t="str">
        <f t="shared" si="7"/>
        <v>0</v>
      </c>
      <c r="AB158" s="7" t="str">
        <f t="shared" si="8"/>
        <v>0</v>
      </c>
    </row>
    <row r="159" spans="1:28">
      <c r="A159" s="7">
        <f>IF(OUT!C377="", "", OUT!C377)</f>
        <v>722</v>
      </c>
      <c r="B159" s="19">
        <f>IF(OUT!A377="", "", OUT!A377)</f>
        <v>82503</v>
      </c>
      <c r="C159" s="7" t="str">
        <f>IF(OUT!D377="", "", OUT!D377)</f>
        <v>O</v>
      </c>
      <c r="D159" s="27"/>
      <c r="E159" s="7" t="str">
        <f>IF(OUT!E377="", "", OUT!E377)</f>
        <v>72 TRAY</v>
      </c>
      <c r="F159" s="24" t="str">
        <f>IF(OUT!AE377="NEW", "✷", "")</f>
        <v/>
      </c>
      <c r="G159" s="10" t="str">
        <f>IF(OUT!B377="", "", OUT!B377)</f>
        <v>DIGITALIS PURPUREA DALMATIAN PEACH</v>
      </c>
      <c r="H159" s="20">
        <f>IF(AND($K$3=1,$K$4="N"),P159,IF(AND($K$3=2,$K$4="N"),R159,IF(AND($K$3=3,$K$4="N"),T159,IF(AND($K$3=4,$K$4="N"),V159,IF(AND($K$3=5,$K$4="N"),X159,IF(AND($K$3=1,$K$4="Y"),#REF!,IF(AND($K$3=2,$K$4="Y"),#REF!,IF(AND($K$3=3,$K$4="Y"),#REF!,IF(AND($K$3=4,$K$4="Y"),#REF!,IF(AND($K$3=5,$K$4="Y"),#REF!,"FALSE"))))))))))</f>
        <v>0.77600000000000002</v>
      </c>
      <c r="I159" s="21">
        <f>IF(AND($K$3=1,$K$4="N"),Q159,IF(AND($K$3=2,$K$4="N"),S159,IF(AND($K$3=3,$K$4="N"),U159,IF(AND($K$3=4,$K$4="N"),W159,IF(AND($K$3=5,$K$4="N"),Y159,IF(AND($K$3=1,$K$4="Y"),#REF!,IF(AND($K$3=2,$K$4="Y"),#REF!,IF(AND($K$3=3,$K$4="Y"),#REF!,IF(AND($K$3=4,$K$4="Y"),#REF!,IF(AND($K$3=5,$K$4="Y"),#REF!,"FALSE"))))))))))</f>
        <v>55.87</v>
      </c>
      <c r="J159" s="33" t="str">
        <f>IF(OUT!F377="", "", OUT!F377)</f>
        <v/>
      </c>
      <c r="K159" s="7">
        <f>IF(OUT!P377="", "", OUT!P377)</f>
        <v>72</v>
      </c>
      <c r="L159" s="7" t="str">
        <f>IF(OUT!AE377="", "", OUT!AE377)</f>
        <v/>
      </c>
      <c r="M159" s="7" t="str">
        <f>IF(OUT!AG377="", "", OUT!AG377)</f>
        <v/>
      </c>
      <c r="N159" s="7" t="str">
        <f>IF(OUT!AQ377="", "", OUT!AQ377)</f>
        <v/>
      </c>
      <c r="O159" s="7" t="str">
        <f>IF(OUT!BM377="", "", OUT!BM377)</f>
        <v>T3</v>
      </c>
      <c r="P159" s="8">
        <f>IF(OUT!N377="", "", OUT!N377)</f>
        <v>0.77600000000000002</v>
      </c>
      <c r="Q159" s="9">
        <f>IF(OUT!O377="", "", OUT!O377)</f>
        <v>55.87</v>
      </c>
      <c r="R159" s="8">
        <f>IF(PPG!H377="", "", PPG!H377)</f>
        <v>0.73</v>
      </c>
      <c r="S159" s="9">
        <f>IF(PPG!I377="", "", PPG!I377)</f>
        <v>52.56</v>
      </c>
      <c r="T159" s="8">
        <f>IF(PPG!J377="", "", PPG!J377)</f>
        <v>0.71299999999999997</v>
      </c>
      <c r="U159" s="9">
        <f>IF(PPG!K377="", "", PPG!K377)</f>
        <v>51.33</v>
      </c>
      <c r="V159" s="8">
        <f>IF(PPG!L377="", "", PPG!L377)</f>
        <v>0.68400000000000005</v>
      </c>
      <c r="W159" s="9">
        <f>IF(PPG!M377="", "", PPG!M377)</f>
        <v>49.24</v>
      </c>
      <c r="X159" s="8">
        <f>IF(PPG!N377="", "", PPG!N377)</f>
        <v>0.66900000000000004</v>
      </c>
      <c r="Y159" s="9">
        <f>IF(PPG!O377="", "", PPG!O377)</f>
        <v>48.16</v>
      </c>
      <c r="Z159" s="32" t="str">
        <f t="shared" si="6"/>
        <v>0.00</v>
      </c>
      <c r="AA159" s="7" t="str">
        <f t="shared" si="7"/>
        <v>0</v>
      </c>
      <c r="AB159" s="7" t="str">
        <f t="shared" si="8"/>
        <v>0</v>
      </c>
    </row>
    <row r="160" spans="1:28">
      <c r="A160" s="7">
        <f>IF(OUT!C378="", "", OUT!C378)</f>
        <v>722</v>
      </c>
      <c r="B160" s="19">
        <f>IF(OUT!A378="", "", OUT!A378)</f>
        <v>76974</v>
      </c>
      <c r="C160" s="7" t="str">
        <f>IF(OUT!D378="", "", OUT!D378)</f>
        <v>O</v>
      </c>
      <c r="D160" s="27"/>
      <c r="E160" s="7" t="str">
        <f>IF(OUT!E378="", "", OUT!E378)</f>
        <v>72 TRAY</v>
      </c>
      <c r="F160" s="24" t="str">
        <f>IF(OUT!AE378="NEW", "✷", "")</f>
        <v/>
      </c>
      <c r="G160" s="10" t="str">
        <f>IF(OUT!B378="", "", OUT!B378)</f>
        <v>DIGITALIS PURPUREA DALMATIAN PURPLE</v>
      </c>
      <c r="H160" s="20">
        <f>IF(AND($K$3=1,$K$4="N"),P160,IF(AND($K$3=2,$K$4="N"),R160,IF(AND($K$3=3,$K$4="N"),T160,IF(AND($K$3=4,$K$4="N"),V160,IF(AND($K$3=5,$K$4="N"),X160,IF(AND($K$3=1,$K$4="Y"),#REF!,IF(AND($K$3=2,$K$4="Y"),#REF!,IF(AND($K$3=3,$K$4="Y"),#REF!,IF(AND($K$3=4,$K$4="Y"),#REF!,IF(AND($K$3=5,$K$4="Y"),#REF!,"FALSE"))))))))))</f>
        <v>0.77600000000000002</v>
      </c>
      <c r="I160" s="21">
        <f>IF(AND($K$3=1,$K$4="N"),Q160,IF(AND($K$3=2,$K$4="N"),S160,IF(AND($K$3=3,$K$4="N"),U160,IF(AND($K$3=4,$K$4="N"),W160,IF(AND($K$3=5,$K$4="N"),Y160,IF(AND($K$3=1,$K$4="Y"),#REF!,IF(AND($K$3=2,$K$4="Y"),#REF!,IF(AND($K$3=3,$K$4="Y"),#REF!,IF(AND($K$3=4,$K$4="Y"),#REF!,IF(AND($K$3=5,$K$4="Y"),#REF!,"FALSE"))))))))))</f>
        <v>55.87</v>
      </c>
      <c r="J160" s="33" t="str">
        <f>IF(OUT!F378="", "", OUT!F378)</f>
        <v/>
      </c>
      <c r="K160" s="7">
        <f>IF(OUT!P378="", "", OUT!P378)</f>
        <v>72</v>
      </c>
      <c r="L160" s="7" t="str">
        <f>IF(OUT!AE378="", "", OUT!AE378)</f>
        <v/>
      </c>
      <c r="M160" s="7" t="str">
        <f>IF(OUT!AG378="", "", OUT!AG378)</f>
        <v/>
      </c>
      <c r="N160" s="7" t="str">
        <f>IF(OUT!AQ378="", "", OUT!AQ378)</f>
        <v/>
      </c>
      <c r="O160" s="7" t="str">
        <f>IF(OUT!BM378="", "", OUT!BM378)</f>
        <v>T3</v>
      </c>
      <c r="P160" s="8">
        <f>IF(OUT!N378="", "", OUT!N378)</f>
        <v>0.77600000000000002</v>
      </c>
      <c r="Q160" s="9">
        <f>IF(OUT!O378="", "", OUT!O378)</f>
        <v>55.87</v>
      </c>
      <c r="R160" s="8">
        <f>IF(PPG!H378="", "", PPG!H378)</f>
        <v>0.73</v>
      </c>
      <c r="S160" s="9">
        <f>IF(PPG!I378="", "", PPG!I378)</f>
        <v>52.56</v>
      </c>
      <c r="T160" s="8">
        <f>IF(PPG!J378="", "", PPG!J378)</f>
        <v>0.71299999999999997</v>
      </c>
      <c r="U160" s="9">
        <f>IF(PPG!K378="", "", PPG!K378)</f>
        <v>51.33</v>
      </c>
      <c r="V160" s="8">
        <f>IF(PPG!L378="", "", PPG!L378)</f>
        <v>0.68400000000000005</v>
      </c>
      <c r="W160" s="9">
        <f>IF(PPG!M378="", "", PPG!M378)</f>
        <v>49.24</v>
      </c>
      <c r="X160" s="8">
        <f>IF(PPG!N378="", "", PPG!N378)</f>
        <v>0.66900000000000004</v>
      </c>
      <c r="Y160" s="9">
        <f>IF(PPG!O378="", "", PPG!O378)</f>
        <v>48.16</v>
      </c>
      <c r="Z160" s="32" t="str">
        <f t="shared" si="6"/>
        <v>0.00</v>
      </c>
      <c r="AA160" s="7" t="str">
        <f t="shared" si="7"/>
        <v>0</v>
      </c>
      <c r="AB160" s="7" t="str">
        <f t="shared" si="8"/>
        <v>0</v>
      </c>
    </row>
    <row r="161" spans="1:28">
      <c r="A161" s="7">
        <f>IF(OUT!C379="", "", OUT!C379)</f>
        <v>722</v>
      </c>
      <c r="B161" s="19">
        <f>IF(OUT!A379="", "", OUT!A379)</f>
        <v>82504</v>
      </c>
      <c r="C161" s="7" t="str">
        <f>IF(OUT!D379="", "", OUT!D379)</f>
        <v>O</v>
      </c>
      <c r="D161" s="27"/>
      <c r="E161" s="7" t="str">
        <f>IF(OUT!E379="", "", OUT!E379)</f>
        <v>72 TRAY</v>
      </c>
      <c r="F161" s="24" t="str">
        <f>IF(OUT!AE379="NEW", "✷", "")</f>
        <v/>
      </c>
      <c r="G161" s="10" t="str">
        <f>IF(OUT!B379="", "", OUT!B379)</f>
        <v>DIGITALIS PURPUREA DALMATIAN ROSE</v>
      </c>
      <c r="H161" s="20">
        <f>IF(AND($K$3=1,$K$4="N"),P161,IF(AND($K$3=2,$K$4="N"),R161,IF(AND($K$3=3,$K$4="N"),T161,IF(AND($K$3=4,$K$4="N"),V161,IF(AND($K$3=5,$K$4="N"),X161,IF(AND($K$3=1,$K$4="Y"),#REF!,IF(AND($K$3=2,$K$4="Y"),#REF!,IF(AND($K$3=3,$K$4="Y"),#REF!,IF(AND($K$3=4,$K$4="Y"),#REF!,IF(AND($K$3=5,$K$4="Y"),#REF!,"FALSE"))))))))))</f>
        <v>0.77600000000000002</v>
      </c>
      <c r="I161" s="21">
        <f>IF(AND($K$3=1,$K$4="N"),Q161,IF(AND($K$3=2,$K$4="N"),S161,IF(AND($K$3=3,$K$4="N"),U161,IF(AND($K$3=4,$K$4="N"),W161,IF(AND($K$3=5,$K$4="N"),Y161,IF(AND($K$3=1,$K$4="Y"),#REF!,IF(AND($K$3=2,$K$4="Y"),#REF!,IF(AND($K$3=3,$K$4="Y"),#REF!,IF(AND($K$3=4,$K$4="Y"),#REF!,IF(AND($K$3=5,$K$4="Y"),#REF!,"FALSE"))))))))))</f>
        <v>55.87</v>
      </c>
      <c r="J161" s="33" t="str">
        <f>IF(OUT!F379="", "", OUT!F379)</f>
        <v/>
      </c>
      <c r="K161" s="7">
        <f>IF(OUT!P379="", "", OUT!P379)</f>
        <v>72</v>
      </c>
      <c r="L161" s="7" t="str">
        <f>IF(OUT!AE379="", "", OUT!AE379)</f>
        <v/>
      </c>
      <c r="M161" s="7" t="str">
        <f>IF(OUT!AG379="", "", OUT!AG379)</f>
        <v/>
      </c>
      <c r="N161" s="7" t="str">
        <f>IF(OUT!AQ379="", "", OUT!AQ379)</f>
        <v/>
      </c>
      <c r="O161" s="7" t="str">
        <f>IF(OUT!BM379="", "", OUT!BM379)</f>
        <v>T3</v>
      </c>
      <c r="P161" s="8">
        <f>IF(OUT!N379="", "", OUT!N379)</f>
        <v>0.77600000000000002</v>
      </c>
      <c r="Q161" s="9">
        <f>IF(OUT!O379="", "", OUT!O379)</f>
        <v>55.87</v>
      </c>
      <c r="R161" s="8">
        <f>IF(PPG!H379="", "", PPG!H379)</f>
        <v>0.73</v>
      </c>
      <c r="S161" s="9">
        <f>IF(PPG!I379="", "", PPG!I379)</f>
        <v>52.56</v>
      </c>
      <c r="T161" s="8">
        <f>IF(PPG!J379="", "", PPG!J379)</f>
        <v>0.71299999999999997</v>
      </c>
      <c r="U161" s="9">
        <f>IF(PPG!K379="", "", PPG!K379)</f>
        <v>51.33</v>
      </c>
      <c r="V161" s="8">
        <f>IF(PPG!L379="", "", PPG!L379)</f>
        <v>0.68400000000000005</v>
      </c>
      <c r="W161" s="9">
        <f>IF(PPG!M379="", "", PPG!M379)</f>
        <v>49.24</v>
      </c>
      <c r="X161" s="8">
        <f>IF(PPG!N379="", "", PPG!N379)</f>
        <v>0.66900000000000004</v>
      </c>
      <c r="Y161" s="9">
        <f>IF(PPG!O379="", "", PPG!O379)</f>
        <v>48.16</v>
      </c>
      <c r="Z161" s="32" t="str">
        <f t="shared" si="6"/>
        <v>0.00</v>
      </c>
      <c r="AA161" s="7" t="str">
        <f t="shared" si="7"/>
        <v>0</v>
      </c>
      <c r="AB161" s="7" t="str">
        <f t="shared" si="8"/>
        <v>0</v>
      </c>
    </row>
    <row r="162" spans="1:28">
      <c r="A162" s="7">
        <f>IF(OUT!C380="", "", OUT!C380)</f>
        <v>722</v>
      </c>
      <c r="B162" s="19">
        <f>IF(OUT!A380="", "", OUT!A380)</f>
        <v>40166</v>
      </c>
      <c r="C162" s="7" t="str">
        <f>IF(OUT!D380="", "", OUT!D380)</f>
        <v>O</v>
      </c>
      <c r="D162" s="27"/>
      <c r="E162" s="7" t="str">
        <f>IF(OUT!E380="", "", OUT!E380)</f>
        <v>72 TRAY</v>
      </c>
      <c r="F162" s="24" t="str">
        <f>IF(OUT!AE380="NEW", "✷", "")</f>
        <v/>
      </c>
      <c r="G162" s="10" t="str">
        <f>IF(OUT!B380="", "", OUT!B380)</f>
        <v>DIGITALIS PURPUREA FOXY (Mixed Pastel)</v>
      </c>
      <c r="H162" s="20">
        <f>IF(AND($K$3=1,$K$4="N"),P162,IF(AND($K$3=2,$K$4="N"),R162,IF(AND($K$3=3,$K$4="N"),T162,IF(AND($K$3=4,$K$4="N"),V162,IF(AND($K$3=5,$K$4="N"),X162,IF(AND($K$3=1,$K$4="Y"),#REF!,IF(AND($K$3=2,$K$4="Y"),#REF!,IF(AND($K$3=3,$K$4="Y"),#REF!,IF(AND($K$3=4,$K$4="Y"),#REF!,IF(AND($K$3=5,$K$4="Y"),#REF!,"FALSE"))))))))))</f>
        <v>0.77600000000000002</v>
      </c>
      <c r="I162" s="21">
        <f>IF(AND($K$3=1,$K$4="N"),Q162,IF(AND($K$3=2,$K$4="N"),S162,IF(AND($K$3=3,$K$4="N"),U162,IF(AND($K$3=4,$K$4="N"),W162,IF(AND($K$3=5,$K$4="N"),Y162,IF(AND($K$3=1,$K$4="Y"),#REF!,IF(AND($K$3=2,$K$4="Y"),#REF!,IF(AND($K$3=3,$K$4="Y"),#REF!,IF(AND($K$3=4,$K$4="Y"),#REF!,IF(AND($K$3=5,$K$4="Y"),#REF!,"FALSE"))))))))))</f>
        <v>55.87</v>
      </c>
      <c r="J162" s="33" t="str">
        <f>IF(OUT!F380="", "", OUT!F380)</f>
        <v/>
      </c>
      <c r="K162" s="7">
        <f>IF(OUT!P380="", "", OUT!P380)</f>
        <v>72</v>
      </c>
      <c r="L162" s="7" t="str">
        <f>IF(OUT!AE380="", "", OUT!AE380)</f>
        <v/>
      </c>
      <c r="M162" s="7" t="str">
        <f>IF(OUT!AG380="", "", OUT!AG380)</f>
        <v/>
      </c>
      <c r="N162" s="7" t="str">
        <f>IF(OUT!AQ380="", "", OUT!AQ380)</f>
        <v>CUT</v>
      </c>
      <c r="O162" s="7" t="str">
        <f>IF(OUT!BM380="", "", OUT!BM380)</f>
        <v>T3</v>
      </c>
      <c r="P162" s="8">
        <f>IF(OUT!N380="", "", OUT!N380)</f>
        <v>0.77600000000000002</v>
      </c>
      <c r="Q162" s="9">
        <f>IF(OUT!O380="", "", OUT!O380)</f>
        <v>55.87</v>
      </c>
      <c r="R162" s="8">
        <f>IF(PPG!H380="", "", PPG!H380)</f>
        <v>0.73</v>
      </c>
      <c r="S162" s="9">
        <f>IF(PPG!I380="", "", PPG!I380)</f>
        <v>52.56</v>
      </c>
      <c r="T162" s="8">
        <f>IF(PPG!J380="", "", PPG!J380)</f>
        <v>0.71299999999999997</v>
      </c>
      <c r="U162" s="9">
        <f>IF(PPG!K380="", "", PPG!K380)</f>
        <v>51.33</v>
      </c>
      <c r="V162" s="8">
        <f>IF(PPG!L380="", "", PPG!L380)</f>
        <v>0.68400000000000005</v>
      </c>
      <c r="W162" s="9">
        <f>IF(PPG!M380="", "", PPG!M380)</f>
        <v>49.24</v>
      </c>
      <c r="X162" s="8">
        <f>IF(PPG!N380="", "", PPG!N380)</f>
        <v>0.66900000000000004</v>
      </c>
      <c r="Y162" s="9">
        <f>IF(PPG!O380="", "", PPG!O380)</f>
        <v>48.16</v>
      </c>
      <c r="Z162" s="32" t="str">
        <f t="shared" si="6"/>
        <v>0.00</v>
      </c>
      <c r="AA162" s="7" t="str">
        <f t="shared" si="7"/>
        <v>0</v>
      </c>
      <c r="AB162" s="7" t="str">
        <f t="shared" si="8"/>
        <v>0</v>
      </c>
    </row>
    <row r="163" spans="1:28">
      <c r="A163" s="7">
        <f>IF(OUT!C381="", "", OUT!C381)</f>
        <v>722</v>
      </c>
      <c r="B163" s="19">
        <f>IF(OUT!A381="", "", OUT!A381)</f>
        <v>68040</v>
      </c>
      <c r="C163" s="7" t="str">
        <f>IF(OUT!D381="", "", OUT!D381)</f>
        <v>O</v>
      </c>
      <c r="D163" s="27"/>
      <c r="E163" s="7" t="str">
        <f>IF(OUT!E381="", "", OUT!E381)</f>
        <v>72 TRAY</v>
      </c>
      <c r="F163" s="24" t="str">
        <f>IF(OUT!AE381="NEW", "✷", "")</f>
        <v/>
      </c>
      <c r="G163" s="10" t="str">
        <f>IF(OUT!B381="", "", OUT!B381)</f>
        <v>DURANTA ERECTA CUBAN GOLD</v>
      </c>
      <c r="H163" s="20">
        <f>IF(AND($K$3=1,$K$4="N"),P163,IF(AND($K$3=2,$K$4="N"),R163,IF(AND($K$3=3,$K$4="N"),T163,IF(AND($K$3=4,$K$4="N"),V163,IF(AND($K$3=5,$K$4="N"),X163,IF(AND($K$3=1,$K$4="Y"),#REF!,IF(AND($K$3=2,$K$4="Y"),#REF!,IF(AND($K$3=3,$K$4="Y"),#REF!,IF(AND($K$3=4,$K$4="Y"),#REF!,IF(AND($K$3=5,$K$4="Y"),#REF!,"FALSE"))))))))))</f>
        <v>0.83699999999999997</v>
      </c>
      <c r="I163" s="21">
        <f>IF(AND($K$3=1,$K$4="N"),Q163,IF(AND($K$3=2,$K$4="N"),S163,IF(AND($K$3=3,$K$4="N"),U163,IF(AND($K$3=4,$K$4="N"),W163,IF(AND($K$3=5,$K$4="N"),Y163,IF(AND($K$3=1,$K$4="Y"),#REF!,IF(AND($K$3=2,$K$4="Y"),#REF!,IF(AND($K$3=3,$K$4="Y"),#REF!,IF(AND($K$3=4,$K$4="Y"),#REF!,IF(AND($K$3=5,$K$4="Y"),#REF!,"FALSE"))))))))))</f>
        <v>60.26</v>
      </c>
      <c r="J163" s="33" t="str">
        <f>IF(OUT!F381="", "", OUT!F381)</f>
        <v/>
      </c>
      <c r="K163" s="7">
        <f>IF(OUT!P381="", "", OUT!P381)</f>
        <v>72</v>
      </c>
      <c r="L163" s="7" t="str">
        <f>IF(OUT!AE381="", "", OUT!AE381)</f>
        <v/>
      </c>
      <c r="M163" s="7" t="str">
        <f>IF(OUT!AG381="", "", OUT!AG381)</f>
        <v/>
      </c>
      <c r="N163" s="7" t="str">
        <f>IF(OUT!AQ381="", "", OUT!AQ381)</f>
        <v/>
      </c>
      <c r="O163" s="7" t="str">
        <f>IF(OUT!BM381="", "", OUT!BM381)</f>
        <v>T3</v>
      </c>
      <c r="P163" s="8">
        <f>IF(OUT!N381="", "", OUT!N381)</f>
        <v>0.83699999999999997</v>
      </c>
      <c r="Q163" s="9">
        <f>IF(OUT!O381="", "", OUT!O381)</f>
        <v>60.26</v>
      </c>
      <c r="R163" s="8">
        <f>IF(PPG!H381="", "", PPG!H381)</f>
        <v>0.78700000000000003</v>
      </c>
      <c r="S163" s="9">
        <f>IF(PPG!I381="", "", PPG!I381)</f>
        <v>56.66</v>
      </c>
      <c r="T163" s="8">
        <f>IF(PPG!J381="", "", PPG!J381)</f>
        <v>0.77100000000000002</v>
      </c>
      <c r="U163" s="9">
        <f>IF(PPG!K381="", "", PPG!K381)</f>
        <v>55.51</v>
      </c>
      <c r="V163" s="8">
        <f>IF(PPG!L381="", "", PPG!L381)</f>
        <v>0.73799999999999999</v>
      </c>
      <c r="W163" s="9">
        <f>IF(PPG!M381="", "", PPG!M381)</f>
        <v>53.13</v>
      </c>
      <c r="X163" s="8">
        <f>IF(PPG!N381="", "", PPG!N381)</f>
        <v>0.72199999999999998</v>
      </c>
      <c r="Y163" s="9">
        <f>IF(PPG!O381="", "", PPG!O381)</f>
        <v>51.98</v>
      </c>
      <c r="Z163" s="32" t="str">
        <f t="shared" si="6"/>
        <v>0.00</v>
      </c>
      <c r="AA163" s="7" t="str">
        <f t="shared" si="7"/>
        <v>0</v>
      </c>
      <c r="AB163" s="7" t="str">
        <f t="shared" si="8"/>
        <v>0</v>
      </c>
    </row>
    <row r="164" spans="1:28">
      <c r="A164" s="7">
        <f>IF(OUT!C382="", "", OUT!C382)</f>
        <v>722</v>
      </c>
      <c r="B164" s="19">
        <f>IF(OUT!A382="", "", OUT!A382)</f>
        <v>91907</v>
      </c>
      <c r="C164" s="7" t="str">
        <f>IF(OUT!D382="", "", OUT!D382)</f>
        <v>O</v>
      </c>
      <c r="D164" s="27"/>
      <c r="E164" s="7" t="str">
        <f>IF(OUT!E382="", "", OUT!E382)</f>
        <v>72 TRAY</v>
      </c>
      <c r="F164" s="24" t="str">
        <f>IF(OUT!AE382="NEW", "✷", "")</f>
        <v/>
      </c>
      <c r="G164" s="10" t="str">
        <f>IF(OUT!B382="", "", OUT!B382)</f>
        <v>ECHINACEA ARTISAN RED OMBRE</v>
      </c>
      <c r="H164" s="20">
        <f>IF(AND($K$3=1,$K$4="N"),P164,IF(AND($K$3=2,$K$4="N"),R164,IF(AND($K$3=3,$K$4="N"),T164,IF(AND($K$3=4,$K$4="N"),V164,IF(AND($K$3=5,$K$4="N"),X164,IF(AND($K$3=1,$K$4="Y"),#REF!,IF(AND($K$3=2,$K$4="Y"),#REF!,IF(AND($K$3=3,$K$4="Y"),#REF!,IF(AND($K$3=4,$K$4="Y"),#REF!,IF(AND($K$3=5,$K$4="Y"),#REF!,"FALSE"))))))))))</f>
        <v>2.2050000000000001</v>
      </c>
      <c r="I164" s="21">
        <f>IF(AND($K$3=1,$K$4="N"),Q164,IF(AND($K$3=2,$K$4="N"),S164,IF(AND($K$3=3,$K$4="N"),U164,IF(AND($K$3=4,$K$4="N"),W164,IF(AND($K$3=5,$K$4="N"),Y164,IF(AND($K$3=1,$K$4="Y"),#REF!,IF(AND($K$3=2,$K$4="Y"),#REF!,IF(AND($K$3=3,$K$4="Y"),#REF!,IF(AND($K$3=4,$K$4="Y"),#REF!,IF(AND($K$3=5,$K$4="Y"),#REF!,"FALSE"))))))))))</f>
        <v>158.76</v>
      </c>
      <c r="J164" s="33" t="str">
        <f>IF(OUT!F382="", "", OUT!F382)</f>
        <v/>
      </c>
      <c r="K164" s="7">
        <f>IF(OUT!P382="", "", OUT!P382)</f>
        <v>72</v>
      </c>
      <c r="L164" s="7" t="str">
        <f>IF(OUT!AE382="", "", OUT!AE382)</f>
        <v/>
      </c>
      <c r="M164" s="7" t="str">
        <f>IF(OUT!AG382="", "", OUT!AG382)</f>
        <v/>
      </c>
      <c r="N164" s="7" t="str">
        <f>IF(OUT!AQ382="", "", OUT!AQ382)</f>
        <v/>
      </c>
      <c r="O164" s="7" t="str">
        <f>IF(OUT!BM382="", "", OUT!BM382)</f>
        <v>T3</v>
      </c>
      <c r="P164" s="8">
        <f>IF(OUT!N382="", "", OUT!N382)</f>
        <v>2.2050000000000001</v>
      </c>
      <c r="Q164" s="9">
        <f>IF(OUT!O382="", "", OUT!O382)</f>
        <v>158.76</v>
      </c>
      <c r="R164" s="8">
        <f>IF(PPG!H382="", "", PPG!H382)</f>
        <v>2.0720000000000001</v>
      </c>
      <c r="S164" s="9">
        <f>IF(PPG!I382="", "", PPG!I382)</f>
        <v>149.18</v>
      </c>
      <c r="T164" s="8">
        <f>IF(PPG!J382="", "", PPG!J382)</f>
        <v>2.0289999999999999</v>
      </c>
      <c r="U164" s="9">
        <f>IF(PPG!K382="", "", PPG!K382)</f>
        <v>146.08000000000001</v>
      </c>
      <c r="V164" s="8">
        <f>IF(PPG!L382="", "", PPG!L382)</f>
        <v>1.944</v>
      </c>
      <c r="W164" s="9">
        <f>IF(PPG!M382="", "", PPG!M382)</f>
        <v>139.96</v>
      </c>
      <c r="X164" s="8">
        <f>IF(PPG!N382="", "", PPG!N382)</f>
        <v>1.9019999999999999</v>
      </c>
      <c r="Y164" s="9">
        <f>IF(PPG!O382="", "", PPG!O382)</f>
        <v>136.94</v>
      </c>
      <c r="Z164" s="32" t="str">
        <f t="shared" si="6"/>
        <v>0.00</v>
      </c>
      <c r="AA164" s="7" t="str">
        <f t="shared" si="7"/>
        <v>0</v>
      </c>
      <c r="AB164" s="7" t="str">
        <f t="shared" si="8"/>
        <v>0</v>
      </c>
    </row>
    <row r="165" spans="1:28">
      <c r="A165" s="7">
        <f>IF(OUT!C383="", "", OUT!C383)</f>
        <v>722</v>
      </c>
      <c r="B165" s="19">
        <f>IF(OUT!A383="", "", OUT!A383)</f>
        <v>91908</v>
      </c>
      <c r="C165" s="7" t="str">
        <f>IF(OUT!D383="", "", OUT!D383)</f>
        <v>O</v>
      </c>
      <c r="D165" s="27"/>
      <c r="E165" s="7" t="str">
        <f>IF(OUT!E383="", "", OUT!E383)</f>
        <v>72 TRAY</v>
      </c>
      <c r="F165" s="24" t="str">
        <f>IF(OUT!AE383="NEW", "✷", "")</f>
        <v/>
      </c>
      <c r="G165" s="10" t="str">
        <f>IF(OUT!B383="", "", OUT!B383)</f>
        <v>ECHINACEA ARTISAN SOFT ORANGE</v>
      </c>
      <c r="H165" s="20">
        <f>IF(AND($K$3=1,$K$4="N"),P165,IF(AND($K$3=2,$K$4="N"),R165,IF(AND($K$3=3,$K$4="N"),T165,IF(AND($K$3=4,$K$4="N"),V165,IF(AND($K$3=5,$K$4="N"),X165,IF(AND($K$3=1,$K$4="Y"),#REF!,IF(AND($K$3=2,$K$4="Y"),#REF!,IF(AND($K$3=3,$K$4="Y"),#REF!,IF(AND($K$3=4,$K$4="Y"),#REF!,IF(AND($K$3=5,$K$4="Y"),#REF!,"FALSE"))))))))))</f>
        <v>2.2050000000000001</v>
      </c>
      <c r="I165" s="21">
        <f>IF(AND($K$3=1,$K$4="N"),Q165,IF(AND($K$3=2,$K$4="N"),S165,IF(AND($K$3=3,$K$4="N"),U165,IF(AND($K$3=4,$K$4="N"),W165,IF(AND($K$3=5,$K$4="N"),Y165,IF(AND($K$3=1,$K$4="Y"),#REF!,IF(AND($K$3=2,$K$4="Y"),#REF!,IF(AND($K$3=3,$K$4="Y"),#REF!,IF(AND($K$3=4,$K$4="Y"),#REF!,IF(AND($K$3=5,$K$4="Y"),#REF!,"FALSE"))))))))))</f>
        <v>158.76</v>
      </c>
      <c r="J165" s="33" t="str">
        <f>IF(OUT!F383="", "", OUT!F383)</f>
        <v/>
      </c>
      <c r="K165" s="7">
        <f>IF(OUT!P383="", "", OUT!P383)</f>
        <v>72</v>
      </c>
      <c r="L165" s="7" t="str">
        <f>IF(OUT!AE383="", "", OUT!AE383)</f>
        <v/>
      </c>
      <c r="M165" s="7" t="str">
        <f>IF(OUT!AG383="", "", OUT!AG383)</f>
        <v/>
      </c>
      <c r="N165" s="7" t="str">
        <f>IF(OUT!AQ383="", "", OUT!AQ383)</f>
        <v/>
      </c>
      <c r="O165" s="7" t="str">
        <f>IF(OUT!BM383="", "", OUT!BM383)</f>
        <v>T3</v>
      </c>
      <c r="P165" s="8">
        <f>IF(OUT!N383="", "", OUT!N383)</f>
        <v>2.2050000000000001</v>
      </c>
      <c r="Q165" s="9">
        <f>IF(OUT!O383="", "", OUT!O383)</f>
        <v>158.76</v>
      </c>
      <c r="R165" s="8">
        <f>IF(PPG!H383="", "", PPG!H383)</f>
        <v>2.0720000000000001</v>
      </c>
      <c r="S165" s="9">
        <f>IF(PPG!I383="", "", PPG!I383)</f>
        <v>149.18</v>
      </c>
      <c r="T165" s="8">
        <f>IF(PPG!J383="", "", PPG!J383)</f>
        <v>2.0289999999999999</v>
      </c>
      <c r="U165" s="9">
        <f>IF(PPG!K383="", "", PPG!K383)</f>
        <v>146.08000000000001</v>
      </c>
      <c r="V165" s="8">
        <f>IF(PPG!L383="", "", PPG!L383)</f>
        <v>1.944</v>
      </c>
      <c r="W165" s="9">
        <f>IF(PPG!M383="", "", PPG!M383)</f>
        <v>139.96</v>
      </c>
      <c r="X165" s="8">
        <f>IF(PPG!N383="", "", PPG!N383)</f>
        <v>1.9019999999999999</v>
      </c>
      <c r="Y165" s="9">
        <f>IF(PPG!O383="", "", PPG!O383)</f>
        <v>136.94</v>
      </c>
      <c r="Z165" s="32" t="str">
        <f t="shared" si="6"/>
        <v>0.00</v>
      </c>
      <c r="AA165" s="7" t="str">
        <f t="shared" si="7"/>
        <v>0</v>
      </c>
      <c r="AB165" s="7" t="str">
        <f t="shared" si="8"/>
        <v>0</v>
      </c>
    </row>
    <row r="166" spans="1:28">
      <c r="A166" s="7">
        <f>IF(OUT!C384="", "", OUT!C384)</f>
        <v>722</v>
      </c>
      <c r="B166" s="19">
        <f>IF(OUT!A384="", "", OUT!A384)</f>
        <v>96455</v>
      </c>
      <c r="C166" s="7" t="str">
        <f>IF(OUT!D384="", "", OUT!D384)</f>
        <v>O</v>
      </c>
      <c r="D166" s="27"/>
      <c r="E166" s="7" t="str">
        <f>IF(OUT!E384="", "", OUT!E384)</f>
        <v>72 TRAY</v>
      </c>
      <c r="F166" s="24" t="str">
        <f>IF(OUT!AE384="NEW", "✷", "")</f>
        <v>✷</v>
      </c>
      <c r="G166" s="10" t="str">
        <f>IF(OUT!B384="", "", OUT!B384)</f>
        <v>ECHINACEA ARTISAN YELLOW OMBRE</v>
      </c>
      <c r="H166" s="20">
        <f>IF(AND($K$3=1,$K$4="N"),P166,IF(AND($K$3=2,$K$4="N"),R166,IF(AND($K$3=3,$K$4="N"),T166,IF(AND($K$3=4,$K$4="N"),V166,IF(AND($K$3=5,$K$4="N"),X166,IF(AND($K$3=1,$K$4="Y"),#REF!,IF(AND($K$3=2,$K$4="Y"),#REF!,IF(AND($K$3=3,$K$4="Y"),#REF!,IF(AND($K$3=4,$K$4="Y"),#REF!,IF(AND($K$3=5,$K$4="Y"),#REF!,"FALSE"))))))))))</f>
        <v>2.2050000000000001</v>
      </c>
      <c r="I166" s="21">
        <f>IF(AND($K$3=1,$K$4="N"),Q166,IF(AND($K$3=2,$K$4="N"),S166,IF(AND($K$3=3,$K$4="N"),U166,IF(AND($K$3=4,$K$4="N"),W166,IF(AND($K$3=5,$K$4="N"),Y166,IF(AND($K$3=1,$K$4="Y"),#REF!,IF(AND($K$3=2,$K$4="Y"),#REF!,IF(AND($K$3=3,$K$4="Y"),#REF!,IF(AND($K$3=4,$K$4="Y"),#REF!,IF(AND($K$3=5,$K$4="Y"),#REF!,"FALSE"))))))))))</f>
        <v>158.76</v>
      </c>
      <c r="J166" s="33" t="str">
        <f>IF(OUT!F384="", "", OUT!F384)</f>
        <v/>
      </c>
      <c r="K166" s="7">
        <f>IF(OUT!P384="", "", OUT!P384)</f>
        <v>72</v>
      </c>
      <c r="L166" s="7" t="str">
        <f>IF(OUT!AE384="", "", OUT!AE384)</f>
        <v>NEW</v>
      </c>
      <c r="M166" s="7" t="str">
        <f>IF(OUT!AG384="", "", OUT!AG384)</f>
        <v/>
      </c>
      <c r="N166" s="7" t="str">
        <f>IF(OUT!AQ384="", "", OUT!AQ384)</f>
        <v/>
      </c>
      <c r="O166" s="7" t="str">
        <f>IF(OUT!BM384="", "", OUT!BM384)</f>
        <v>T3</v>
      </c>
      <c r="P166" s="8">
        <f>IF(OUT!N384="", "", OUT!N384)</f>
        <v>2.2050000000000001</v>
      </c>
      <c r="Q166" s="9">
        <f>IF(OUT!O384="", "", OUT!O384)</f>
        <v>158.76</v>
      </c>
      <c r="R166" s="8">
        <f>IF(PPG!H384="", "", PPG!H384)</f>
        <v>2.0720000000000001</v>
      </c>
      <c r="S166" s="9">
        <f>IF(PPG!I384="", "", PPG!I384)</f>
        <v>149.18</v>
      </c>
      <c r="T166" s="8">
        <f>IF(PPG!J384="", "", PPG!J384)</f>
        <v>2.0289999999999999</v>
      </c>
      <c r="U166" s="9">
        <f>IF(PPG!K384="", "", PPG!K384)</f>
        <v>146.08000000000001</v>
      </c>
      <c r="V166" s="8">
        <f>IF(PPG!L384="", "", PPG!L384)</f>
        <v>1.944</v>
      </c>
      <c r="W166" s="9">
        <f>IF(PPG!M384="", "", PPG!M384)</f>
        <v>139.96</v>
      </c>
      <c r="X166" s="8">
        <f>IF(PPG!N384="", "", PPG!N384)</f>
        <v>1.9019999999999999</v>
      </c>
      <c r="Y166" s="9">
        <f>IF(PPG!O384="", "", PPG!O384)</f>
        <v>136.94</v>
      </c>
      <c r="Z166" s="32" t="str">
        <f t="shared" si="6"/>
        <v>0.00</v>
      </c>
      <c r="AA166" s="7" t="str">
        <f t="shared" si="7"/>
        <v>0</v>
      </c>
      <c r="AB166" s="7" t="str">
        <f t="shared" si="8"/>
        <v>0</v>
      </c>
    </row>
    <row r="167" spans="1:28">
      <c r="A167" s="7">
        <f>IF(OUT!C385="", "", OUT!C385)</f>
        <v>722</v>
      </c>
      <c r="B167" s="19">
        <f>IF(OUT!A385="", "", OUT!A385)</f>
        <v>55171</v>
      </c>
      <c r="C167" s="7" t="str">
        <f>IF(OUT!D385="", "", OUT!D385)</f>
        <v>O</v>
      </c>
      <c r="D167" s="27"/>
      <c r="E167" s="7" t="str">
        <f>IF(OUT!E385="", "", OUT!E385)</f>
        <v>72 TRAY</v>
      </c>
      <c r="F167" s="24" t="str">
        <f>IF(OUT!AE385="NEW", "✷", "")</f>
        <v/>
      </c>
      <c r="G167" s="10" t="str">
        <f>IF(OUT!B385="", "", OUT!B385)</f>
        <v>ECHINACEA BUTTERFLY GOLDEN SKIPPER</v>
      </c>
      <c r="H167" s="20">
        <f>IF(AND($K$3=1,$K$4="N"),P167,IF(AND($K$3=2,$K$4="N"),R167,IF(AND($K$3=3,$K$4="N"),T167,IF(AND($K$3=4,$K$4="N"),V167,IF(AND($K$3=5,$K$4="N"),X167,IF(AND($K$3=1,$K$4="Y"),#REF!,IF(AND($K$3=2,$K$4="Y"),#REF!,IF(AND($K$3=3,$K$4="Y"),#REF!,IF(AND($K$3=4,$K$4="Y"),#REF!,IF(AND($K$3=5,$K$4="Y"),#REF!,"FALSE"))))))))))</f>
        <v>2.891</v>
      </c>
      <c r="I167" s="21">
        <f>IF(AND($K$3=1,$K$4="N"),Q167,IF(AND($K$3=2,$K$4="N"),S167,IF(AND($K$3=3,$K$4="N"),U167,IF(AND($K$3=4,$K$4="N"),W167,IF(AND($K$3=5,$K$4="N"),Y167,IF(AND($K$3=1,$K$4="Y"),#REF!,IF(AND($K$3=2,$K$4="Y"),#REF!,IF(AND($K$3=3,$K$4="Y"),#REF!,IF(AND($K$3=4,$K$4="Y"),#REF!,IF(AND($K$3=5,$K$4="Y"),#REF!,"FALSE"))))))))))</f>
        <v>208.15</v>
      </c>
      <c r="J167" s="33" t="str">
        <f>IF(OUT!F385="", "", OUT!F385)</f>
        <v/>
      </c>
      <c r="K167" s="7">
        <f>IF(OUT!P385="", "", OUT!P385)</f>
        <v>72</v>
      </c>
      <c r="L167" s="7" t="str">
        <f>IF(OUT!AE385="", "", OUT!AE385)</f>
        <v/>
      </c>
      <c r="M167" s="7" t="str">
        <f>IF(OUT!AG385="", "", OUT!AG385)</f>
        <v>PAT</v>
      </c>
      <c r="N167" s="7" t="str">
        <f>IF(OUT!AQ385="", "", OUT!AQ385)</f>
        <v/>
      </c>
      <c r="O167" s="7" t="str">
        <f>IF(OUT!BM385="", "", OUT!BM385)</f>
        <v>T3</v>
      </c>
      <c r="P167" s="8">
        <f>IF(OUT!N385="", "", OUT!N385)</f>
        <v>2.891</v>
      </c>
      <c r="Q167" s="9">
        <f>IF(OUT!O385="", "", OUT!O385)</f>
        <v>208.15</v>
      </c>
      <c r="R167" s="8">
        <f>IF(PPG!H385="", "", PPG!H385)</f>
        <v>2.7360000000000002</v>
      </c>
      <c r="S167" s="9">
        <f>IF(PPG!I385="", "", PPG!I385)</f>
        <v>196.99</v>
      </c>
      <c r="T167" s="8">
        <f>IF(PPG!J385="", "", PPG!J385)</f>
        <v>2.6850000000000001</v>
      </c>
      <c r="U167" s="9">
        <f>IF(PPG!K385="", "", PPG!K385)</f>
        <v>193.32</v>
      </c>
      <c r="V167" s="8">
        <f>IF(PPG!L385="", "", PPG!L385)</f>
        <v>2.58</v>
      </c>
      <c r="W167" s="9">
        <f>IF(PPG!M385="", "", PPG!M385)</f>
        <v>185.76</v>
      </c>
      <c r="X167" s="8">
        <f>IF(PPG!N385="", "", PPG!N385)</f>
        <v>2.5299999999999998</v>
      </c>
      <c r="Y167" s="9">
        <f>IF(PPG!O385="", "", PPG!O385)</f>
        <v>182.16</v>
      </c>
      <c r="Z167" s="32" t="str">
        <f t="shared" si="6"/>
        <v>0.00</v>
      </c>
      <c r="AA167" s="7" t="str">
        <f t="shared" si="7"/>
        <v>0</v>
      </c>
      <c r="AB167" s="7" t="str">
        <f t="shared" si="8"/>
        <v>0</v>
      </c>
    </row>
    <row r="168" spans="1:28">
      <c r="A168" s="7">
        <f>IF(OUT!C386="", "", OUT!C386)</f>
        <v>722</v>
      </c>
      <c r="B168" s="19">
        <f>IF(OUT!A386="", "", OUT!A386)</f>
        <v>86083</v>
      </c>
      <c r="C168" s="7" t="str">
        <f>IF(OUT!D386="", "", OUT!D386)</f>
        <v>O</v>
      </c>
      <c r="D168" s="27"/>
      <c r="E168" s="7" t="str">
        <f>IF(OUT!E386="", "", OUT!E386)</f>
        <v>72 TRAY</v>
      </c>
      <c r="F168" s="24" t="str">
        <f>IF(OUT!AE386="NEW", "✷", "")</f>
        <v/>
      </c>
      <c r="G168" s="10" t="str">
        <f>IF(OUT!B386="", "", OUT!B386)</f>
        <v>ECHINACEA BUTTERFLY ORANGE SKIPPER</v>
      </c>
      <c r="H168" s="20">
        <f>IF(AND($K$3=1,$K$4="N"),P168,IF(AND($K$3=2,$K$4="N"),R168,IF(AND($K$3=3,$K$4="N"),T168,IF(AND($K$3=4,$K$4="N"),V168,IF(AND($K$3=5,$K$4="N"),X168,IF(AND($K$3=1,$K$4="Y"),#REF!,IF(AND($K$3=2,$K$4="Y"),#REF!,IF(AND($K$3=3,$K$4="Y"),#REF!,IF(AND($K$3=4,$K$4="Y"),#REF!,IF(AND($K$3=5,$K$4="Y"),#REF!,"FALSE"))))))))))</f>
        <v>2.891</v>
      </c>
      <c r="I168" s="21">
        <f>IF(AND($K$3=1,$K$4="N"),Q168,IF(AND($K$3=2,$K$4="N"),S168,IF(AND($K$3=3,$K$4="N"),U168,IF(AND($K$3=4,$K$4="N"),W168,IF(AND($K$3=5,$K$4="N"),Y168,IF(AND($K$3=1,$K$4="Y"),#REF!,IF(AND($K$3=2,$K$4="Y"),#REF!,IF(AND($K$3=3,$K$4="Y"),#REF!,IF(AND($K$3=4,$K$4="Y"),#REF!,IF(AND($K$3=5,$K$4="Y"),#REF!,"FALSE"))))))))))</f>
        <v>208.15</v>
      </c>
      <c r="J168" s="33" t="str">
        <f>IF(OUT!F386="", "", OUT!F386)</f>
        <v/>
      </c>
      <c r="K168" s="7">
        <f>IF(OUT!P386="", "", OUT!P386)</f>
        <v>72</v>
      </c>
      <c r="L168" s="7" t="str">
        <f>IF(OUT!AE386="", "", OUT!AE386)</f>
        <v/>
      </c>
      <c r="M168" s="7" t="str">
        <f>IF(OUT!AG386="", "", OUT!AG386)</f>
        <v>PAT</v>
      </c>
      <c r="N168" s="7" t="str">
        <f>IF(OUT!AQ386="", "", OUT!AQ386)</f>
        <v/>
      </c>
      <c r="O168" s="7" t="str">
        <f>IF(OUT!BM386="", "", OUT!BM386)</f>
        <v>T3</v>
      </c>
      <c r="P168" s="8">
        <f>IF(OUT!N386="", "", OUT!N386)</f>
        <v>2.891</v>
      </c>
      <c r="Q168" s="9">
        <f>IF(OUT!O386="", "", OUT!O386)</f>
        <v>208.15</v>
      </c>
      <c r="R168" s="8">
        <f>IF(PPG!H386="", "", PPG!H386)</f>
        <v>2.7360000000000002</v>
      </c>
      <c r="S168" s="9">
        <f>IF(PPG!I386="", "", PPG!I386)</f>
        <v>196.99</v>
      </c>
      <c r="T168" s="8">
        <f>IF(PPG!J386="", "", PPG!J386)</f>
        <v>2.6850000000000001</v>
      </c>
      <c r="U168" s="9">
        <f>IF(PPG!K386="", "", PPG!K386)</f>
        <v>193.32</v>
      </c>
      <c r="V168" s="8">
        <f>IF(PPG!L386="", "", PPG!L386)</f>
        <v>2.58</v>
      </c>
      <c r="W168" s="9">
        <f>IF(PPG!M386="", "", PPG!M386)</f>
        <v>185.76</v>
      </c>
      <c r="X168" s="8">
        <f>IF(PPG!N386="", "", PPG!N386)</f>
        <v>2.5299999999999998</v>
      </c>
      <c r="Y168" s="9">
        <f>IF(PPG!O386="", "", PPG!O386)</f>
        <v>182.16</v>
      </c>
      <c r="Z168" s="32" t="str">
        <f t="shared" si="6"/>
        <v>0.00</v>
      </c>
      <c r="AA168" s="7" t="str">
        <f t="shared" si="7"/>
        <v>0</v>
      </c>
      <c r="AB168" s="7" t="str">
        <f t="shared" si="8"/>
        <v>0</v>
      </c>
    </row>
    <row r="169" spans="1:28">
      <c r="A169" s="7">
        <f>IF(OUT!C387="", "", OUT!C387)</f>
        <v>722</v>
      </c>
      <c r="B169" s="19">
        <f>IF(OUT!A387="", "", OUT!A387)</f>
        <v>55468</v>
      </c>
      <c r="C169" s="7" t="str">
        <f>IF(OUT!D387="", "", OUT!D387)</f>
        <v>O</v>
      </c>
      <c r="D169" s="27"/>
      <c r="E169" s="7" t="str">
        <f>IF(OUT!E387="", "", OUT!E387)</f>
        <v>72 TRAY</v>
      </c>
      <c r="F169" s="24" t="str">
        <f>IF(OUT!AE387="NEW", "✷", "")</f>
        <v/>
      </c>
      <c r="G169" s="10" t="str">
        <f>IF(OUT!B387="", "", OUT!B387)</f>
        <v>ECHINACEA BUTTERFLY POSTMAN (Bright Red to Watermelon)</v>
      </c>
      <c r="H169" s="20">
        <f>IF(AND($K$3=1,$K$4="N"),P169,IF(AND($K$3=2,$K$4="N"),R169,IF(AND($K$3=3,$K$4="N"),T169,IF(AND($K$3=4,$K$4="N"),V169,IF(AND($K$3=5,$K$4="N"),X169,IF(AND($K$3=1,$K$4="Y"),#REF!,IF(AND($K$3=2,$K$4="Y"),#REF!,IF(AND($K$3=3,$K$4="Y"),#REF!,IF(AND($K$3=4,$K$4="Y"),#REF!,IF(AND($K$3=5,$K$4="Y"),#REF!,"FALSE"))))))))))</f>
        <v>2.891</v>
      </c>
      <c r="I169" s="21">
        <f>IF(AND($K$3=1,$K$4="N"),Q169,IF(AND($K$3=2,$K$4="N"),S169,IF(AND($K$3=3,$K$4="N"),U169,IF(AND($K$3=4,$K$4="N"),W169,IF(AND($K$3=5,$K$4="N"),Y169,IF(AND($K$3=1,$K$4="Y"),#REF!,IF(AND($K$3=2,$K$4="Y"),#REF!,IF(AND($K$3=3,$K$4="Y"),#REF!,IF(AND($K$3=4,$K$4="Y"),#REF!,IF(AND($K$3=5,$K$4="Y"),#REF!,"FALSE"))))))))))</f>
        <v>208.15</v>
      </c>
      <c r="J169" s="33" t="str">
        <f>IF(OUT!F387="", "", OUT!F387)</f>
        <v/>
      </c>
      <c r="K169" s="7">
        <f>IF(OUT!P387="", "", OUT!P387)</f>
        <v>72</v>
      </c>
      <c r="L169" s="7" t="str">
        <f>IF(OUT!AE387="", "", OUT!AE387)</f>
        <v/>
      </c>
      <c r="M169" s="7" t="str">
        <f>IF(OUT!AG387="", "", OUT!AG387)</f>
        <v>PAT</v>
      </c>
      <c r="N169" s="7" t="str">
        <f>IF(OUT!AQ387="", "", OUT!AQ387)</f>
        <v/>
      </c>
      <c r="O169" s="7" t="str">
        <f>IF(OUT!BM387="", "", OUT!BM387)</f>
        <v>T3</v>
      </c>
      <c r="P169" s="8">
        <f>IF(OUT!N387="", "", OUT!N387)</f>
        <v>2.891</v>
      </c>
      <c r="Q169" s="9">
        <f>IF(OUT!O387="", "", OUT!O387)</f>
        <v>208.15</v>
      </c>
      <c r="R169" s="8">
        <f>IF(PPG!H387="", "", PPG!H387)</f>
        <v>2.7360000000000002</v>
      </c>
      <c r="S169" s="9">
        <f>IF(PPG!I387="", "", PPG!I387)</f>
        <v>196.99</v>
      </c>
      <c r="T169" s="8">
        <f>IF(PPG!J387="", "", PPG!J387)</f>
        <v>2.6850000000000001</v>
      </c>
      <c r="U169" s="9">
        <f>IF(PPG!K387="", "", PPG!K387)</f>
        <v>193.32</v>
      </c>
      <c r="V169" s="8">
        <f>IF(PPG!L387="", "", PPG!L387)</f>
        <v>2.58</v>
      </c>
      <c r="W169" s="9">
        <f>IF(PPG!M387="", "", PPG!M387)</f>
        <v>185.76</v>
      </c>
      <c r="X169" s="8">
        <f>IF(PPG!N387="", "", PPG!N387)</f>
        <v>2.5299999999999998</v>
      </c>
      <c r="Y169" s="9">
        <f>IF(PPG!O387="", "", PPG!O387)</f>
        <v>182.16</v>
      </c>
      <c r="Z169" s="32" t="str">
        <f t="shared" si="6"/>
        <v>0.00</v>
      </c>
      <c r="AA169" s="7" t="str">
        <f t="shared" si="7"/>
        <v>0</v>
      </c>
      <c r="AB169" s="7" t="str">
        <f t="shared" si="8"/>
        <v>0</v>
      </c>
    </row>
    <row r="170" spans="1:28">
      <c r="A170" s="7">
        <f>IF(OUT!C388="", "", OUT!C388)</f>
        <v>722</v>
      </c>
      <c r="B170" s="19">
        <f>IF(OUT!A388="", "", OUT!A388)</f>
        <v>84366</v>
      </c>
      <c r="C170" s="7" t="str">
        <f>IF(OUT!D388="", "", OUT!D388)</f>
        <v>O</v>
      </c>
      <c r="D170" s="27"/>
      <c r="E170" s="7" t="str">
        <f>IF(OUT!E388="", "", OUT!E388)</f>
        <v>72 TRAY</v>
      </c>
      <c r="F170" s="24" t="str">
        <f>IF(OUT!AE388="NEW", "✷", "")</f>
        <v/>
      </c>
      <c r="G170" s="10" t="str">
        <f>IF(OUT!B388="", "", OUT!B388)</f>
        <v>ECHINACEA BUTTERFLY PURPLE EMPEROR</v>
      </c>
      <c r="H170" s="20">
        <f>IF(AND($K$3=1,$K$4="N"),P170,IF(AND($K$3=2,$K$4="N"),R170,IF(AND($K$3=3,$K$4="N"),T170,IF(AND($K$3=4,$K$4="N"),V170,IF(AND($K$3=5,$K$4="N"),X170,IF(AND($K$3=1,$K$4="Y"),#REF!,IF(AND($K$3=2,$K$4="Y"),#REF!,IF(AND($K$3=3,$K$4="Y"),#REF!,IF(AND($K$3=4,$K$4="Y"),#REF!,IF(AND($K$3=5,$K$4="Y"),#REF!,"FALSE"))))))))))</f>
        <v>2.891</v>
      </c>
      <c r="I170" s="21">
        <f>IF(AND($K$3=1,$K$4="N"),Q170,IF(AND($K$3=2,$K$4="N"),S170,IF(AND($K$3=3,$K$4="N"),U170,IF(AND($K$3=4,$K$4="N"),W170,IF(AND($K$3=5,$K$4="N"),Y170,IF(AND($K$3=1,$K$4="Y"),#REF!,IF(AND($K$3=2,$K$4="Y"),#REF!,IF(AND($K$3=3,$K$4="Y"),#REF!,IF(AND($K$3=4,$K$4="Y"),#REF!,IF(AND($K$3=5,$K$4="Y"),#REF!,"FALSE"))))))))))</f>
        <v>208.15</v>
      </c>
      <c r="J170" s="33" t="str">
        <f>IF(OUT!F388="", "", OUT!F388)</f>
        <v/>
      </c>
      <c r="K170" s="7">
        <f>IF(OUT!P388="", "", OUT!P388)</f>
        <v>72</v>
      </c>
      <c r="L170" s="7" t="str">
        <f>IF(OUT!AE388="", "", OUT!AE388)</f>
        <v/>
      </c>
      <c r="M170" s="7" t="str">
        <f>IF(OUT!AG388="", "", OUT!AG388)</f>
        <v>PAT</v>
      </c>
      <c r="N170" s="7" t="str">
        <f>IF(OUT!AQ388="", "", OUT!AQ388)</f>
        <v/>
      </c>
      <c r="O170" s="7" t="str">
        <f>IF(OUT!BM388="", "", OUT!BM388)</f>
        <v>T3</v>
      </c>
      <c r="P170" s="8">
        <f>IF(OUT!N388="", "", OUT!N388)</f>
        <v>2.891</v>
      </c>
      <c r="Q170" s="9">
        <f>IF(OUT!O388="", "", OUT!O388)</f>
        <v>208.15</v>
      </c>
      <c r="R170" s="8">
        <f>IF(PPG!H388="", "", PPG!H388)</f>
        <v>2.7360000000000002</v>
      </c>
      <c r="S170" s="9">
        <f>IF(PPG!I388="", "", PPG!I388)</f>
        <v>196.99</v>
      </c>
      <c r="T170" s="8">
        <f>IF(PPG!J388="", "", PPG!J388)</f>
        <v>2.6850000000000001</v>
      </c>
      <c r="U170" s="9">
        <f>IF(PPG!K388="", "", PPG!K388)</f>
        <v>193.32</v>
      </c>
      <c r="V170" s="8">
        <f>IF(PPG!L388="", "", PPG!L388)</f>
        <v>2.58</v>
      </c>
      <c r="W170" s="9">
        <f>IF(PPG!M388="", "", PPG!M388)</f>
        <v>185.76</v>
      </c>
      <c r="X170" s="8">
        <f>IF(PPG!N388="", "", PPG!N388)</f>
        <v>2.5299999999999998</v>
      </c>
      <c r="Y170" s="9">
        <f>IF(PPG!O388="", "", PPG!O388)</f>
        <v>182.16</v>
      </c>
      <c r="Z170" s="32" t="str">
        <f t="shared" si="6"/>
        <v>0.00</v>
      </c>
      <c r="AA170" s="7" t="str">
        <f t="shared" si="7"/>
        <v>0</v>
      </c>
      <c r="AB170" s="7" t="str">
        <f t="shared" si="8"/>
        <v>0</v>
      </c>
    </row>
    <row r="171" spans="1:28">
      <c r="A171" s="7">
        <f>IF(OUT!C389="", "", OUT!C389)</f>
        <v>722</v>
      </c>
      <c r="B171" s="19">
        <f>IF(OUT!A389="", "", OUT!A389)</f>
        <v>55172</v>
      </c>
      <c r="C171" s="7" t="str">
        <f>IF(OUT!D389="", "", OUT!D389)</f>
        <v>O</v>
      </c>
      <c r="D171" s="27"/>
      <c r="E171" s="7" t="str">
        <f>IF(OUT!E389="", "", OUT!E389)</f>
        <v>72 TRAY</v>
      </c>
      <c r="F171" s="24" t="str">
        <f>IF(OUT!AE389="NEW", "✷", "")</f>
        <v/>
      </c>
      <c r="G171" s="10" t="str">
        <f>IF(OUT!B389="", "", OUT!B389)</f>
        <v>ECHINACEA BUTTERFLY RAINBOW MARCELLA</v>
      </c>
      <c r="H171" s="20">
        <f>IF(AND($K$3=1,$K$4="N"),P171,IF(AND($K$3=2,$K$4="N"),R171,IF(AND($K$3=3,$K$4="N"),T171,IF(AND($K$3=4,$K$4="N"),V171,IF(AND($K$3=5,$K$4="N"),X171,IF(AND($K$3=1,$K$4="Y"),#REF!,IF(AND($K$3=2,$K$4="Y"),#REF!,IF(AND($K$3=3,$K$4="Y"),#REF!,IF(AND($K$3=4,$K$4="Y"),#REF!,IF(AND($K$3=5,$K$4="Y"),#REF!,"FALSE"))))))))))</f>
        <v>2.891</v>
      </c>
      <c r="I171" s="21">
        <f>IF(AND($K$3=1,$K$4="N"),Q171,IF(AND($K$3=2,$K$4="N"),S171,IF(AND($K$3=3,$K$4="N"),U171,IF(AND($K$3=4,$K$4="N"),W171,IF(AND($K$3=5,$K$4="N"),Y171,IF(AND($K$3=1,$K$4="Y"),#REF!,IF(AND($K$3=2,$K$4="Y"),#REF!,IF(AND($K$3=3,$K$4="Y"),#REF!,IF(AND($K$3=4,$K$4="Y"),#REF!,IF(AND($K$3=5,$K$4="Y"),#REF!,"FALSE"))))))))))</f>
        <v>208.15</v>
      </c>
      <c r="J171" s="33" t="str">
        <f>IF(OUT!F389="", "", OUT!F389)</f>
        <v/>
      </c>
      <c r="K171" s="7">
        <f>IF(OUT!P389="", "", OUT!P389)</f>
        <v>72</v>
      </c>
      <c r="L171" s="7" t="str">
        <f>IF(OUT!AE389="", "", OUT!AE389)</f>
        <v/>
      </c>
      <c r="M171" s="7" t="str">
        <f>IF(OUT!AG389="", "", OUT!AG389)</f>
        <v>PAT</v>
      </c>
      <c r="N171" s="7" t="str">
        <f>IF(OUT!AQ389="", "", OUT!AQ389)</f>
        <v/>
      </c>
      <c r="O171" s="7" t="str">
        <f>IF(OUT!BM389="", "", OUT!BM389)</f>
        <v>T3</v>
      </c>
      <c r="P171" s="8">
        <f>IF(OUT!N389="", "", OUT!N389)</f>
        <v>2.891</v>
      </c>
      <c r="Q171" s="9">
        <f>IF(OUT!O389="", "", OUT!O389)</f>
        <v>208.15</v>
      </c>
      <c r="R171" s="8">
        <f>IF(PPG!H389="", "", PPG!H389)</f>
        <v>2.7360000000000002</v>
      </c>
      <c r="S171" s="9">
        <f>IF(PPG!I389="", "", PPG!I389)</f>
        <v>196.99</v>
      </c>
      <c r="T171" s="8">
        <f>IF(PPG!J389="", "", PPG!J389)</f>
        <v>2.6850000000000001</v>
      </c>
      <c r="U171" s="9">
        <f>IF(PPG!K389="", "", PPG!K389)</f>
        <v>193.32</v>
      </c>
      <c r="V171" s="8">
        <f>IF(PPG!L389="", "", PPG!L389)</f>
        <v>2.58</v>
      </c>
      <c r="W171" s="9">
        <f>IF(PPG!M389="", "", PPG!M389)</f>
        <v>185.76</v>
      </c>
      <c r="X171" s="8">
        <f>IF(PPG!N389="", "", PPG!N389)</f>
        <v>2.5299999999999998</v>
      </c>
      <c r="Y171" s="9">
        <f>IF(PPG!O389="", "", PPG!O389)</f>
        <v>182.16</v>
      </c>
      <c r="Z171" s="32" t="str">
        <f t="shared" si="6"/>
        <v>0.00</v>
      </c>
      <c r="AA171" s="7" t="str">
        <f t="shared" si="7"/>
        <v>0</v>
      </c>
      <c r="AB171" s="7" t="str">
        <f t="shared" si="8"/>
        <v>0</v>
      </c>
    </row>
    <row r="172" spans="1:28">
      <c r="A172" s="7">
        <f>IF(OUT!C390="", "", OUT!C390)</f>
        <v>722</v>
      </c>
      <c r="B172" s="19">
        <f>IF(OUT!A390="", "", OUT!A390)</f>
        <v>92168</v>
      </c>
      <c r="C172" s="7" t="str">
        <f>IF(OUT!D390="", "", OUT!D390)</f>
        <v>O</v>
      </c>
      <c r="D172" s="27"/>
      <c r="E172" s="7" t="str">
        <f>IF(OUT!E390="", "", OUT!E390)</f>
        <v>72 TRAY</v>
      </c>
      <c r="F172" s="24" t="str">
        <f>IF(OUT!AE390="NEW", "✷", "")</f>
        <v/>
      </c>
      <c r="G172" s="10" t="str">
        <f>IF(OUT!B390="", "", OUT!B390)</f>
        <v>ECHINACEA BUTTERFLY YELLOW RAINBOW MARCELLA</v>
      </c>
      <c r="H172" s="20">
        <f>IF(AND($K$3=1,$K$4="N"),P172,IF(AND($K$3=2,$K$4="N"),R172,IF(AND($K$3=3,$K$4="N"),T172,IF(AND($K$3=4,$K$4="N"),V172,IF(AND($K$3=5,$K$4="N"),X172,IF(AND($K$3=1,$K$4="Y"),#REF!,IF(AND($K$3=2,$K$4="Y"),#REF!,IF(AND($K$3=3,$K$4="Y"),#REF!,IF(AND($K$3=4,$K$4="Y"),#REF!,IF(AND($K$3=5,$K$4="Y"),#REF!,"FALSE"))))))))))</f>
        <v>2.891</v>
      </c>
      <c r="I172" s="21">
        <f>IF(AND($K$3=1,$K$4="N"),Q172,IF(AND($K$3=2,$K$4="N"),S172,IF(AND($K$3=3,$K$4="N"),U172,IF(AND($K$3=4,$K$4="N"),W172,IF(AND($K$3=5,$K$4="N"),Y172,IF(AND($K$3=1,$K$4="Y"),#REF!,IF(AND($K$3=2,$K$4="Y"),#REF!,IF(AND($K$3=3,$K$4="Y"),#REF!,IF(AND($K$3=4,$K$4="Y"),#REF!,IF(AND($K$3=5,$K$4="Y"),#REF!,"FALSE"))))))))))</f>
        <v>208.15</v>
      </c>
      <c r="J172" s="33" t="str">
        <f>IF(OUT!F390="", "", OUT!F390)</f>
        <v/>
      </c>
      <c r="K172" s="7">
        <f>IF(OUT!P390="", "", OUT!P390)</f>
        <v>72</v>
      </c>
      <c r="L172" s="7" t="str">
        <f>IF(OUT!AE390="", "", OUT!AE390)</f>
        <v/>
      </c>
      <c r="M172" s="7" t="str">
        <f>IF(OUT!AG390="", "", OUT!AG390)</f>
        <v>PAT</v>
      </c>
      <c r="N172" s="7" t="str">
        <f>IF(OUT!AQ390="", "", OUT!AQ390)</f>
        <v/>
      </c>
      <c r="O172" s="7" t="str">
        <f>IF(OUT!BM390="", "", OUT!BM390)</f>
        <v>T3</v>
      </c>
      <c r="P172" s="8">
        <f>IF(OUT!N390="", "", OUT!N390)</f>
        <v>2.891</v>
      </c>
      <c r="Q172" s="9">
        <f>IF(OUT!O390="", "", OUT!O390)</f>
        <v>208.15</v>
      </c>
      <c r="R172" s="8">
        <f>IF(PPG!H390="", "", PPG!H390)</f>
        <v>2.7360000000000002</v>
      </c>
      <c r="S172" s="9">
        <f>IF(PPG!I390="", "", PPG!I390)</f>
        <v>196.99</v>
      </c>
      <c r="T172" s="8">
        <f>IF(PPG!J390="", "", PPG!J390)</f>
        <v>2.6850000000000001</v>
      </c>
      <c r="U172" s="9">
        <f>IF(PPG!K390="", "", PPG!K390)</f>
        <v>193.32</v>
      </c>
      <c r="V172" s="8">
        <f>IF(PPG!L390="", "", PPG!L390)</f>
        <v>2.58</v>
      </c>
      <c r="W172" s="9">
        <f>IF(PPG!M390="", "", PPG!M390)</f>
        <v>185.76</v>
      </c>
      <c r="X172" s="8">
        <f>IF(PPG!N390="", "", PPG!N390)</f>
        <v>2.5299999999999998</v>
      </c>
      <c r="Y172" s="9">
        <f>IF(PPG!O390="", "", PPG!O390)</f>
        <v>182.16</v>
      </c>
      <c r="Z172" s="32" t="str">
        <f t="shared" si="6"/>
        <v>0.00</v>
      </c>
      <c r="AA172" s="7" t="str">
        <f t="shared" si="7"/>
        <v>0</v>
      </c>
      <c r="AB172" s="7" t="str">
        <f t="shared" si="8"/>
        <v>0</v>
      </c>
    </row>
    <row r="173" spans="1:28">
      <c r="A173" s="7">
        <f>IF(OUT!C391="", "", OUT!C391)</f>
        <v>722</v>
      </c>
      <c r="B173" s="19">
        <f>IF(OUT!A391="", "", OUT!A391)</f>
        <v>96677</v>
      </c>
      <c r="C173" s="7" t="str">
        <f>IF(OUT!D391="", "", OUT!D391)</f>
        <v>O</v>
      </c>
      <c r="D173" s="27"/>
      <c r="E173" s="7" t="str">
        <f>IF(OUT!E391="", "", OUT!E391)</f>
        <v>72 TRAY</v>
      </c>
      <c r="F173" s="24" t="str">
        <f>IF(OUT!AE391="NEW", "✷", "")</f>
        <v>✷</v>
      </c>
      <c r="G173" s="10" t="str">
        <f>IF(OUT!B391="", "", OUT!B391)</f>
        <v>ECHINACEA CARA MIA SANDS</v>
      </c>
      <c r="H173" s="20">
        <f>IF(AND($K$3=1,$K$4="N"),P173,IF(AND($K$3=2,$K$4="N"),R173,IF(AND($K$3=3,$K$4="N"),T173,IF(AND($K$3=4,$K$4="N"),V173,IF(AND($K$3=5,$K$4="N"),X173,IF(AND($K$3=1,$K$4="Y"),#REF!,IF(AND($K$3=2,$K$4="Y"),#REF!,IF(AND($K$3=3,$K$4="Y"),#REF!,IF(AND($K$3=4,$K$4="Y"),#REF!,IF(AND($K$3=5,$K$4="Y"),#REF!,"FALSE"))))))))))</f>
        <v>2.891</v>
      </c>
      <c r="I173" s="21">
        <f>IF(AND($K$3=1,$K$4="N"),Q173,IF(AND($K$3=2,$K$4="N"),S173,IF(AND($K$3=3,$K$4="N"),U173,IF(AND($K$3=4,$K$4="N"),W173,IF(AND($K$3=5,$K$4="N"),Y173,IF(AND($K$3=1,$K$4="Y"),#REF!,IF(AND($K$3=2,$K$4="Y"),#REF!,IF(AND($K$3=3,$K$4="Y"),#REF!,IF(AND($K$3=4,$K$4="Y"),#REF!,IF(AND($K$3=5,$K$4="Y"),#REF!,"FALSE"))))))))))</f>
        <v>208.15</v>
      </c>
      <c r="J173" s="33" t="str">
        <f>IF(OUT!F391="", "", OUT!F391)</f>
        <v/>
      </c>
      <c r="K173" s="7">
        <f>IF(OUT!P391="", "", OUT!P391)</f>
        <v>72</v>
      </c>
      <c r="L173" s="7" t="str">
        <f>IF(OUT!AE391="", "", OUT!AE391)</f>
        <v>NEW</v>
      </c>
      <c r="M173" s="7" t="str">
        <f>IF(OUT!AG391="", "", OUT!AG391)</f>
        <v>PAT</v>
      </c>
      <c r="N173" s="7" t="str">
        <f>IF(OUT!AQ391="", "", OUT!AQ391)</f>
        <v/>
      </c>
      <c r="O173" s="7" t="str">
        <f>IF(OUT!BM391="", "", OUT!BM391)</f>
        <v>T3</v>
      </c>
      <c r="P173" s="8">
        <f>IF(OUT!N391="", "", OUT!N391)</f>
        <v>2.891</v>
      </c>
      <c r="Q173" s="9">
        <f>IF(OUT!O391="", "", OUT!O391)</f>
        <v>208.15</v>
      </c>
      <c r="R173" s="8">
        <f>IF(PPG!H391="", "", PPG!H391)</f>
        <v>2.7360000000000002</v>
      </c>
      <c r="S173" s="9">
        <f>IF(PPG!I391="", "", PPG!I391)</f>
        <v>196.99</v>
      </c>
      <c r="T173" s="8">
        <f>IF(PPG!J391="", "", PPG!J391)</f>
        <v>2.6850000000000001</v>
      </c>
      <c r="U173" s="9">
        <f>IF(PPG!K391="", "", PPG!K391)</f>
        <v>193.32</v>
      </c>
      <c r="V173" s="8">
        <f>IF(PPG!L391="", "", PPG!L391)</f>
        <v>2.58</v>
      </c>
      <c r="W173" s="9">
        <f>IF(PPG!M391="", "", PPG!M391)</f>
        <v>185.76</v>
      </c>
      <c r="X173" s="8">
        <f>IF(PPG!N391="", "", PPG!N391)</f>
        <v>2.5299999999999998</v>
      </c>
      <c r="Y173" s="9">
        <f>IF(PPG!O391="", "", PPG!O391)</f>
        <v>182.16</v>
      </c>
      <c r="Z173" s="32" t="str">
        <f t="shared" si="6"/>
        <v>0.00</v>
      </c>
      <c r="AA173" s="7" t="str">
        <f t="shared" si="7"/>
        <v>0</v>
      </c>
      <c r="AB173" s="7" t="str">
        <f t="shared" si="8"/>
        <v>0</v>
      </c>
    </row>
    <row r="174" spans="1:28">
      <c r="A174" s="7">
        <f>IF(OUT!C392="", "", OUT!C392)</f>
        <v>722</v>
      </c>
      <c r="B174" s="19">
        <f>IF(OUT!A392="", "", OUT!A392)</f>
        <v>96681</v>
      </c>
      <c r="C174" s="7" t="str">
        <f>IF(OUT!D392="", "", OUT!D392)</f>
        <v>O</v>
      </c>
      <c r="D174" s="27"/>
      <c r="E174" s="7" t="str">
        <f>IF(OUT!E392="", "", OUT!E392)</f>
        <v>72 TRAY</v>
      </c>
      <c r="F174" s="24" t="str">
        <f>IF(OUT!AE392="NEW", "✷", "")</f>
        <v>✷</v>
      </c>
      <c r="G174" s="10" t="str">
        <f>IF(OUT!B392="", "", OUT!B392)</f>
        <v>ECHINACEA CARA MIA SPICY</v>
      </c>
      <c r="H174" s="20">
        <f>IF(AND($K$3=1,$K$4="N"),P174,IF(AND($K$3=2,$K$4="N"),R174,IF(AND($K$3=3,$K$4="N"),T174,IF(AND($K$3=4,$K$4="N"),V174,IF(AND($K$3=5,$K$4="N"),X174,IF(AND($K$3=1,$K$4="Y"),#REF!,IF(AND($K$3=2,$K$4="Y"),#REF!,IF(AND($K$3=3,$K$4="Y"),#REF!,IF(AND($K$3=4,$K$4="Y"),#REF!,IF(AND($K$3=5,$K$4="Y"),#REF!,"FALSE"))))))))))</f>
        <v>2.891</v>
      </c>
      <c r="I174" s="21">
        <f>IF(AND($K$3=1,$K$4="N"),Q174,IF(AND($K$3=2,$K$4="N"),S174,IF(AND($K$3=3,$K$4="N"),U174,IF(AND($K$3=4,$K$4="N"),W174,IF(AND($K$3=5,$K$4="N"),Y174,IF(AND($K$3=1,$K$4="Y"),#REF!,IF(AND($K$3=2,$K$4="Y"),#REF!,IF(AND($K$3=3,$K$4="Y"),#REF!,IF(AND($K$3=4,$K$4="Y"),#REF!,IF(AND($K$3=5,$K$4="Y"),#REF!,"FALSE"))))))))))</f>
        <v>208.15</v>
      </c>
      <c r="J174" s="33" t="str">
        <f>IF(OUT!F392="", "", OUT!F392)</f>
        <v/>
      </c>
      <c r="K174" s="7">
        <f>IF(OUT!P392="", "", OUT!P392)</f>
        <v>72</v>
      </c>
      <c r="L174" s="7" t="str">
        <f>IF(OUT!AE392="", "", OUT!AE392)</f>
        <v>NEW</v>
      </c>
      <c r="M174" s="7" t="str">
        <f>IF(OUT!AG392="", "", OUT!AG392)</f>
        <v>PAT</v>
      </c>
      <c r="N174" s="7" t="str">
        <f>IF(OUT!AQ392="", "", OUT!AQ392)</f>
        <v/>
      </c>
      <c r="O174" s="7" t="str">
        <f>IF(OUT!BM392="", "", OUT!BM392)</f>
        <v>T3</v>
      </c>
      <c r="P174" s="8">
        <f>IF(OUT!N392="", "", OUT!N392)</f>
        <v>2.891</v>
      </c>
      <c r="Q174" s="9">
        <f>IF(OUT!O392="", "", OUT!O392)</f>
        <v>208.15</v>
      </c>
      <c r="R174" s="8">
        <f>IF(PPG!H392="", "", PPG!H392)</f>
        <v>2.7360000000000002</v>
      </c>
      <c r="S174" s="9">
        <f>IF(PPG!I392="", "", PPG!I392)</f>
        <v>196.99</v>
      </c>
      <c r="T174" s="8">
        <f>IF(PPG!J392="", "", PPG!J392)</f>
        <v>2.6850000000000001</v>
      </c>
      <c r="U174" s="9">
        <f>IF(PPG!K392="", "", PPG!K392)</f>
        <v>193.32</v>
      </c>
      <c r="V174" s="8">
        <f>IF(PPG!L392="", "", PPG!L392)</f>
        <v>2.58</v>
      </c>
      <c r="W174" s="9">
        <f>IF(PPG!M392="", "", PPG!M392)</f>
        <v>185.76</v>
      </c>
      <c r="X174" s="8">
        <f>IF(PPG!N392="", "", PPG!N392)</f>
        <v>2.5299999999999998</v>
      </c>
      <c r="Y174" s="9">
        <f>IF(PPG!O392="", "", PPG!O392)</f>
        <v>182.16</v>
      </c>
      <c r="Z174" s="32" t="str">
        <f t="shared" si="6"/>
        <v>0.00</v>
      </c>
      <c r="AA174" s="7" t="str">
        <f t="shared" si="7"/>
        <v>0</v>
      </c>
      <c r="AB174" s="7" t="str">
        <f t="shared" si="8"/>
        <v>0</v>
      </c>
    </row>
    <row r="175" spans="1:28">
      <c r="A175" s="7">
        <f>IF(OUT!C393="", "", OUT!C393)</f>
        <v>722</v>
      </c>
      <c r="B175" s="19">
        <f>IF(OUT!A393="", "", OUT!A393)</f>
        <v>90966</v>
      </c>
      <c r="C175" s="7" t="str">
        <f>IF(OUT!D393="", "", OUT!D393)</f>
        <v>O</v>
      </c>
      <c r="D175" s="27"/>
      <c r="E175" s="7" t="str">
        <f>IF(OUT!E393="", "", OUT!E393)</f>
        <v>72 TRAY</v>
      </c>
      <c r="F175" s="24" t="str">
        <f>IF(OUT!AE393="NEW", "✷", "")</f>
        <v>✷</v>
      </c>
      <c r="G175" s="10" t="str">
        <f>IF(OUT!B393="", "", OUT!B393)</f>
        <v>ECHINACEA CARA MIA YELLOW</v>
      </c>
      <c r="H175" s="20">
        <f>IF(AND($K$3=1,$K$4="N"),P175,IF(AND($K$3=2,$K$4="N"),R175,IF(AND($K$3=3,$K$4="N"),T175,IF(AND($K$3=4,$K$4="N"),V175,IF(AND($K$3=5,$K$4="N"),X175,IF(AND($K$3=1,$K$4="Y"),#REF!,IF(AND($K$3=2,$K$4="Y"),#REF!,IF(AND($K$3=3,$K$4="Y"),#REF!,IF(AND($K$3=4,$K$4="Y"),#REF!,IF(AND($K$3=5,$K$4="Y"),#REF!,"FALSE"))))))))))</f>
        <v>2.891</v>
      </c>
      <c r="I175" s="21">
        <f>IF(AND($K$3=1,$K$4="N"),Q175,IF(AND($K$3=2,$K$4="N"),S175,IF(AND($K$3=3,$K$4="N"),U175,IF(AND($K$3=4,$K$4="N"),W175,IF(AND($K$3=5,$K$4="N"),Y175,IF(AND($K$3=1,$K$4="Y"),#REF!,IF(AND($K$3=2,$K$4="Y"),#REF!,IF(AND($K$3=3,$K$4="Y"),#REF!,IF(AND($K$3=4,$K$4="Y"),#REF!,IF(AND($K$3=5,$K$4="Y"),#REF!,"FALSE"))))))))))</f>
        <v>208.15</v>
      </c>
      <c r="J175" s="33" t="str">
        <f>IF(OUT!F393="", "", OUT!F393)</f>
        <v/>
      </c>
      <c r="K175" s="7">
        <f>IF(OUT!P393="", "", OUT!P393)</f>
        <v>72</v>
      </c>
      <c r="L175" s="7" t="str">
        <f>IF(OUT!AE393="", "", OUT!AE393)</f>
        <v>NEW</v>
      </c>
      <c r="M175" s="7" t="str">
        <f>IF(OUT!AG393="", "", OUT!AG393)</f>
        <v>PAT</v>
      </c>
      <c r="N175" s="7" t="str">
        <f>IF(OUT!AQ393="", "", OUT!AQ393)</f>
        <v/>
      </c>
      <c r="O175" s="7" t="str">
        <f>IF(OUT!BM393="", "", OUT!BM393)</f>
        <v>T3</v>
      </c>
      <c r="P175" s="8">
        <f>IF(OUT!N393="", "", OUT!N393)</f>
        <v>2.891</v>
      </c>
      <c r="Q175" s="9">
        <f>IF(OUT!O393="", "", OUT!O393)</f>
        <v>208.15</v>
      </c>
      <c r="R175" s="8">
        <f>IF(PPG!H393="", "", PPG!H393)</f>
        <v>2.7360000000000002</v>
      </c>
      <c r="S175" s="9">
        <f>IF(PPG!I393="", "", PPG!I393)</f>
        <v>196.99</v>
      </c>
      <c r="T175" s="8">
        <f>IF(PPG!J393="", "", PPG!J393)</f>
        <v>2.6850000000000001</v>
      </c>
      <c r="U175" s="9">
        <f>IF(PPG!K393="", "", PPG!K393)</f>
        <v>193.32</v>
      </c>
      <c r="V175" s="8">
        <f>IF(PPG!L393="", "", PPG!L393)</f>
        <v>2.58</v>
      </c>
      <c r="W175" s="9">
        <f>IF(PPG!M393="", "", PPG!M393)</f>
        <v>185.76</v>
      </c>
      <c r="X175" s="8">
        <f>IF(PPG!N393="", "", PPG!N393)</f>
        <v>2.5299999999999998</v>
      </c>
      <c r="Y175" s="9">
        <f>IF(PPG!O393="", "", PPG!O393)</f>
        <v>182.16</v>
      </c>
      <c r="Z175" s="32" t="str">
        <f t="shared" si="6"/>
        <v>0.00</v>
      </c>
      <c r="AA175" s="7" t="str">
        <f t="shared" si="7"/>
        <v>0</v>
      </c>
      <c r="AB175" s="7" t="str">
        <f t="shared" si="8"/>
        <v>0</v>
      </c>
    </row>
    <row r="176" spans="1:28">
      <c r="A176" s="7">
        <f>IF(OUT!C394="", "", OUT!C394)</f>
        <v>722</v>
      </c>
      <c r="B176" s="19">
        <f>IF(OUT!A394="", "", OUT!A394)</f>
        <v>82507</v>
      </c>
      <c r="C176" s="7" t="str">
        <f>IF(OUT!D394="", "", OUT!D394)</f>
        <v>O</v>
      </c>
      <c r="D176" s="27"/>
      <c r="E176" s="7" t="str">
        <f>IF(OUT!E394="", "", OUT!E394)</f>
        <v>72 TRAY</v>
      </c>
      <c r="F176" s="24" t="str">
        <f>IF(OUT!AE394="NEW", "✷", "")</f>
        <v/>
      </c>
      <c r="G176" s="10" t="str">
        <f>IF(OUT!B394="", "", OUT!B394)</f>
        <v>ECHINACEA CHEYENNE SPIRIT (Mix)</v>
      </c>
      <c r="H176" s="20">
        <f>IF(AND($K$3=1,$K$4="N"),P176,IF(AND($K$3=2,$K$4="N"),R176,IF(AND($K$3=3,$K$4="N"),T176,IF(AND($K$3=4,$K$4="N"),V176,IF(AND($K$3=5,$K$4="N"),X176,IF(AND($K$3=1,$K$4="Y"),#REF!,IF(AND($K$3=2,$K$4="Y"),#REF!,IF(AND($K$3=3,$K$4="Y"),#REF!,IF(AND($K$3=4,$K$4="Y"),#REF!,IF(AND($K$3=5,$K$4="Y"),#REF!,"FALSE"))))))))))</f>
        <v>1.1739999999999999</v>
      </c>
      <c r="I176" s="21">
        <f>IF(AND($K$3=1,$K$4="N"),Q176,IF(AND($K$3=2,$K$4="N"),S176,IF(AND($K$3=3,$K$4="N"),U176,IF(AND($K$3=4,$K$4="N"),W176,IF(AND($K$3=5,$K$4="N"),Y176,IF(AND($K$3=1,$K$4="Y"),#REF!,IF(AND($K$3=2,$K$4="Y"),#REF!,IF(AND($K$3=3,$K$4="Y"),#REF!,IF(AND($K$3=4,$K$4="Y"),#REF!,IF(AND($K$3=5,$K$4="Y"),#REF!,"FALSE"))))))))))</f>
        <v>84.52</v>
      </c>
      <c r="J176" s="33" t="str">
        <f>IF(OUT!F394="", "", OUT!F394)</f>
        <v/>
      </c>
      <c r="K176" s="7">
        <f>IF(OUT!P394="", "", OUT!P394)</f>
        <v>72</v>
      </c>
      <c r="L176" s="7" t="str">
        <f>IF(OUT!AE394="", "", OUT!AE394)</f>
        <v/>
      </c>
      <c r="M176" s="7" t="str">
        <f>IF(OUT!AG394="", "", OUT!AG394)</f>
        <v/>
      </c>
      <c r="N176" s="7" t="str">
        <f>IF(OUT!AQ394="", "", OUT!AQ394)</f>
        <v/>
      </c>
      <c r="O176" s="7" t="str">
        <f>IF(OUT!BM394="", "", OUT!BM394)</f>
        <v>T3</v>
      </c>
      <c r="P176" s="8">
        <f>IF(OUT!N394="", "", OUT!N394)</f>
        <v>1.1739999999999999</v>
      </c>
      <c r="Q176" s="9">
        <f>IF(OUT!O394="", "", OUT!O394)</f>
        <v>84.52</v>
      </c>
      <c r="R176" s="8">
        <f>IF(PPG!H394="", "", PPG!H394)</f>
        <v>1.1040000000000001</v>
      </c>
      <c r="S176" s="9">
        <f>IF(PPG!I394="", "", PPG!I394)</f>
        <v>79.48</v>
      </c>
      <c r="T176" s="8">
        <f>IF(PPG!J394="", "", PPG!J394)</f>
        <v>1.08</v>
      </c>
      <c r="U176" s="9">
        <f>IF(PPG!K394="", "", PPG!K394)</f>
        <v>77.760000000000005</v>
      </c>
      <c r="V176" s="8">
        <f>IF(PPG!L394="", "", PPG!L394)</f>
        <v>1.0349999999999999</v>
      </c>
      <c r="W176" s="9">
        <f>IF(PPG!M394="", "", PPG!M394)</f>
        <v>74.52</v>
      </c>
      <c r="X176" s="8">
        <f>IF(PPG!N394="", "", PPG!N394)</f>
        <v>1.0129999999999999</v>
      </c>
      <c r="Y176" s="9">
        <f>IF(PPG!O394="", "", PPG!O394)</f>
        <v>72.930000000000007</v>
      </c>
      <c r="Z176" s="32" t="str">
        <f t="shared" si="6"/>
        <v>0.00</v>
      </c>
      <c r="AA176" s="7" t="str">
        <f t="shared" si="7"/>
        <v>0</v>
      </c>
      <c r="AB176" s="7" t="str">
        <f t="shared" si="8"/>
        <v>0</v>
      </c>
    </row>
    <row r="177" spans="1:28">
      <c r="A177" s="7">
        <f>IF(OUT!C395="", "", OUT!C395)</f>
        <v>722</v>
      </c>
      <c r="B177" s="19">
        <f>IF(OUT!A395="", "", OUT!A395)</f>
        <v>94903</v>
      </c>
      <c r="C177" s="7" t="str">
        <f>IF(OUT!D395="", "", OUT!D395)</f>
        <v>O</v>
      </c>
      <c r="D177" s="27"/>
      <c r="E177" s="7" t="str">
        <f>IF(OUT!E395="", "", OUT!E395)</f>
        <v>72 TRAY</v>
      </c>
      <c r="F177" s="24" t="str">
        <f>IF(OUT!AE395="NEW", "✷", "")</f>
        <v>✷</v>
      </c>
      <c r="G177" s="10" t="str">
        <f>IF(OUT!B395="", "", OUT!B395)</f>
        <v>ECHINACEA DARK SHADOWS WICKED</v>
      </c>
      <c r="H177" s="20">
        <f>IF(AND($K$3=1,$K$4="N"),P177,IF(AND($K$3=2,$K$4="N"),R177,IF(AND($K$3=3,$K$4="N"),T177,IF(AND($K$3=4,$K$4="N"),V177,IF(AND($K$3=5,$K$4="N"),X177,IF(AND($K$3=1,$K$4="Y"),#REF!,IF(AND($K$3=2,$K$4="Y"),#REF!,IF(AND($K$3=3,$K$4="Y"),#REF!,IF(AND($K$3=4,$K$4="Y"),#REF!,IF(AND($K$3=5,$K$4="Y"),#REF!,"FALSE"))))))))))</f>
        <v>2.891</v>
      </c>
      <c r="I177" s="21">
        <f>IF(AND($K$3=1,$K$4="N"),Q177,IF(AND($K$3=2,$K$4="N"),S177,IF(AND($K$3=3,$K$4="N"),U177,IF(AND($K$3=4,$K$4="N"),W177,IF(AND($K$3=5,$K$4="N"),Y177,IF(AND($K$3=1,$K$4="Y"),#REF!,IF(AND($K$3=2,$K$4="Y"),#REF!,IF(AND($K$3=3,$K$4="Y"),#REF!,IF(AND($K$3=4,$K$4="Y"),#REF!,IF(AND($K$3=5,$K$4="Y"),#REF!,"FALSE"))))))))))</f>
        <v>208.15</v>
      </c>
      <c r="J177" s="33" t="str">
        <f>IF(OUT!F395="", "", OUT!F395)</f>
        <v/>
      </c>
      <c r="K177" s="7">
        <f>IF(OUT!P395="", "", OUT!P395)</f>
        <v>72</v>
      </c>
      <c r="L177" s="7" t="str">
        <f>IF(OUT!AE395="", "", OUT!AE395)</f>
        <v>NEW</v>
      </c>
      <c r="M177" s="7" t="str">
        <f>IF(OUT!AG395="", "", OUT!AG395)</f>
        <v>PAT</v>
      </c>
      <c r="N177" s="7" t="str">
        <f>IF(OUT!AQ395="", "", OUT!AQ395)</f>
        <v/>
      </c>
      <c r="O177" s="7" t="str">
        <f>IF(OUT!BM395="", "", OUT!BM395)</f>
        <v>T3</v>
      </c>
      <c r="P177" s="8">
        <f>IF(OUT!N395="", "", OUT!N395)</f>
        <v>2.891</v>
      </c>
      <c r="Q177" s="9">
        <f>IF(OUT!O395="", "", OUT!O395)</f>
        <v>208.15</v>
      </c>
      <c r="R177" s="8">
        <f>IF(PPG!H395="", "", PPG!H395)</f>
        <v>2.7360000000000002</v>
      </c>
      <c r="S177" s="9">
        <f>IF(PPG!I395="", "", PPG!I395)</f>
        <v>196.99</v>
      </c>
      <c r="T177" s="8">
        <f>IF(PPG!J395="", "", PPG!J395)</f>
        <v>2.6850000000000001</v>
      </c>
      <c r="U177" s="9">
        <f>IF(PPG!K395="", "", PPG!K395)</f>
        <v>193.32</v>
      </c>
      <c r="V177" s="8">
        <f>IF(PPG!L395="", "", PPG!L395)</f>
        <v>2.58</v>
      </c>
      <c r="W177" s="9">
        <f>IF(PPG!M395="", "", PPG!M395)</f>
        <v>185.76</v>
      </c>
      <c r="X177" s="8">
        <f>IF(PPG!N395="", "", PPG!N395)</f>
        <v>2.5299999999999998</v>
      </c>
      <c r="Y177" s="9">
        <f>IF(PPG!O395="", "", PPG!O395)</f>
        <v>182.16</v>
      </c>
      <c r="Z177" s="32" t="str">
        <f t="shared" si="6"/>
        <v>0.00</v>
      </c>
      <c r="AA177" s="7" t="str">
        <f t="shared" si="7"/>
        <v>0</v>
      </c>
      <c r="AB177" s="7" t="str">
        <f t="shared" si="8"/>
        <v>0</v>
      </c>
    </row>
    <row r="178" spans="1:28">
      <c r="A178" s="7">
        <f>IF(OUT!C396="", "", OUT!C396)</f>
        <v>722</v>
      </c>
      <c r="B178" s="19">
        <f>IF(OUT!A396="", "", OUT!A396)</f>
        <v>96680</v>
      </c>
      <c r="C178" s="7" t="str">
        <f>IF(OUT!D396="", "", OUT!D396)</f>
        <v>O</v>
      </c>
      <c r="D178" s="27"/>
      <c r="E178" s="7" t="str">
        <f>IF(OUT!E396="", "", OUT!E396)</f>
        <v>72 TRAY</v>
      </c>
      <c r="F178" s="24" t="str">
        <f>IF(OUT!AE396="NEW", "✷", "")</f>
        <v>✷</v>
      </c>
      <c r="G178" s="10" t="str">
        <f>IF(OUT!B396="", "", OUT!B396)</f>
        <v>ECHINACEA FRESCO APRICOT</v>
      </c>
      <c r="H178" s="20">
        <f>IF(AND($K$3=1,$K$4="N"),P178,IF(AND($K$3=2,$K$4="N"),R178,IF(AND($K$3=3,$K$4="N"),T178,IF(AND($K$3=4,$K$4="N"),V178,IF(AND($K$3=5,$K$4="N"),X178,IF(AND($K$3=1,$K$4="Y"),#REF!,IF(AND($K$3=2,$K$4="Y"),#REF!,IF(AND($K$3=3,$K$4="Y"),#REF!,IF(AND($K$3=4,$K$4="Y"),#REF!,IF(AND($K$3=5,$K$4="Y"),#REF!,"FALSE"))))))))))</f>
        <v>2.891</v>
      </c>
      <c r="I178" s="21">
        <f>IF(AND($K$3=1,$K$4="N"),Q178,IF(AND($K$3=2,$K$4="N"),S178,IF(AND($K$3=3,$K$4="N"),U178,IF(AND($K$3=4,$K$4="N"),W178,IF(AND($K$3=5,$K$4="N"),Y178,IF(AND($K$3=1,$K$4="Y"),#REF!,IF(AND($K$3=2,$K$4="Y"),#REF!,IF(AND($K$3=3,$K$4="Y"),#REF!,IF(AND($K$3=4,$K$4="Y"),#REF!,IF(AND($K$3=5,$K$4="Y"),#REF!,"FALSE"))))))))))</f>
        <v>208.15</v>
      </c>
      <c r="J178" s="33" t="str">
        <f>IF(OUT!F396="", "", OUT!F396)</f>
        <v/>
      </c>
      <c r="K178" s="7">
        <f>IF(OUT!P396="", "", OUT!P396)</f>
        <v>72</v>
      </c>
      <c r="L178" s="7" t="str">
        <f>IF(OUT!AE396="", "", OUT!AE396)</f>
        <v>NEW</v>
      </c>
      <c r="M178" s="7" t="str">
        <f>IF(OUT!AG396="", "", OUT!AG396)</f>
        <v>PAT</v>
      </c>
      <c r="N178" s="7" t="str">
        <f>IF(OUT!AQ396="", "", OUT!AQ396)</f>
        <v/>
      </c>
      <c r="O178" s="7" t="str">
        <f>IF(OUT!BM396="", "", OUT!BM396)</f>
        <v>T3</v>
      </c>
      <c r="P178" s="8">
        <f>IF(OUT!N396="", "", OUT!N396)</f>
        <v>2.891</v>
      </c>
      <c r="Q178" s="9">
        <f>IF(OUT!O396="", "", OUT!O396)</f>
        <v>208.15</v>
      </c>
      <c r="R178" s="8">
        <f>IF(PPG!H396="", "", PPG!H396)</f>
        <v>2.7360000000000002</v>
      </c>
      <c r="S178" s="9">
        <f>IF(PPG!I396="", "", PPG!I396)</f>
        <v>196.99</v>
      </c>
      <c r="T178" s="8">
        <f>IF(PPG!J396="", "", PPG!J396)</f>
        <v>2.6850000000000001</v>
      </c>
      <c r="U178" s="9">
        <f>IF(PPG!K396="", "", PPG!K396)</f>
        <v>193.32</v>
      </c>
      <c r="V178" s="8">
        <f>IF(PPG!L396="", "", PPG!L396)</f>
        <v>2.58</v>
      </c>
      <c r="W178" s="9">
        <f>IF(PPG!M396="", "", PPG!M396)</f>
        <v>185.76</v>
      </c>
      <c r="X178" s="8">
        <f>IF(PPG!N396="", "", PPG!N396)</f>
        <v>2.5299999999999998</v>
      </c>
      <c r="Y178" s="9">
        <f>IF(PPG!O396="", "", PPG!O396)</f>
        <v>182.16</v>
      </c>
      <c r="Z178" s="32" t="str">
        <f t="shared" si="6"/>
        <v>0.00</v>
      </c>
      <c r="AA178" s="7" t="str">
        <f t="shared" si="7"/>
        <v>0</v>
      </c>
      <c r="AB178" s="7" t="str">
        <f t="shared" si="8"/>
        <v>0</v>
      </c>
    </row>
    <row r="179" spans="1:28">
      <c r="A179" s="7">
        <f>IF(OUT!C397="", "", OUT!C397)</f>
        <v>722</v>
      </c>
      <c r="B179" s="19">
        <f>IF(OUT!A397="", "", OUT!A397)</f>
        <v>83309</v>
      </c>
      <c r="C179" s="7" t="str">
        <f>IF(OUT!D397="", "", OUT!D397)</f>
        <v>O</v>
      </c>
      <c r="D179" s="27"/>
      <c r="E179" s="7" t="str">
        <f>IF(OUT!E397="", "", OUT!E397)</f>
        <v>72 TRAY</v>
      </c>
      <c r="F179" s="24" t="str">
        <f>IF(OUT!AE397="NEW", "✷", "")</f>
        <v/>
      </c>
      <c r="G179" s="10" t="str">
        <f>IF(OUT!B397="", "", OUT!B397)</f>
        <v>ECHINACEA KISMET INTENSE ORANGE</v>
      </c>
      <c r="H179" s="20">
        <f>IF(AND($K$3=1,$K$4="N"),P179,IF(AND($K$3=2,$K$4="N"),R179,IF(AND($K$3=3,$K$4="N"),T179,IF(AND($K$3=4,$K$4="N"),V179,IF(AND($K$3=5,$K$4="N"),X179,IF(AND($K$3=1,$K$4="Y"),#REF!,IF(AND($K$3=2,$K$4="Y"),#REF!,IF(AND($K$3=3,$K$4="Y"),#REF!,IF(AND($K$3=4,$K$4="Y"),#REF!,IF(AND($K$3=5,$K$4="Y"),#REF!,"FALSE"))))))))))</f>
        <v>2.891</v>
      </c>
      <c r="I179" s="21">
        <f>IF(AND($K$3=1,$K$4="N"),Q179,IF(AND($K$3=2,$K$4="N"),S179,IF(AND($K$3=3,$K$4="N"),U179,IF(AND($K$3=4,$K$4="N"),W179,IF(AND($K$3=5,$K$4="N"),Y179,IF(AND($K$3=1,$K$4="Y"),#REF!,IF(AND($K$3=2,$K$4="Y"),#REF!,IF(AND($K$3=3,$K$4="Y"),#REF!,IF(AND($K$3=4,$K$4="Y"),#REF!,IF(AND($K$3=5,$K$4="Y"),#REF!,"FALSE"))))))))))</f>
        <v>208.15</v>
      </c>
      <c r="J179" s="33" t="str">
        <f>IF(OUT!F397="", "", OUT!F397)</f>
        <v/>
      </c>
      <c r="K179" s="7">
        <f>IF(OUT!P397="", "", OUT!P397)</f>
        <v>72</v>
      </c>
      <c r="L179" s="7" t="str">
        <f>IF(OUT!AE397="", "", OUT!AE397)</f>
        <v/>
      </c>
      <c r="M179" s="7" t="str">
        <f>IF(OUT!AG397="", "", OUT!AG397)</f>
        <v>PAT</v>
      </c>
      <c r="N179" s="7" t="str">
        <f>IF(OUT!AQ397="", "", OUT!AQ397)</f>
        <v/>
      </c>
      <c r="O179" s="7" t="str">
        <f>IF(OUT!BM397="", "", OUT!BM397)</f>
        <v>T3</v>
      </c>
      <c r="P179" s="8">
        <f>IF(OUT!N397="", "", OUT!N397)</f>
        <v>2.891</v>
      </c>
      <c r="Q179" s="9">
        <f>IF(OUT!O397="", "", OUT!O397)</f>
        <v>208.15</v>
      </c>
      <c r="R179" s="8">
        <f>IF(PPG!H397="", "", PPG!H397)</f>
        <v>2.7360000000000002</v>
      </c>
      <c r="S179" s="9">
        <f>IF(PPG!I397="", "", PPG!I397)</f>
        <v>196.99</v>
      </c>
      <c r="T179" s="8">
        <f>IF(PPG!J397="", "", PPG!J397)</f>
        <v>2.6850000000000001</v>
      </c>
      <c r="U179" s="9">
        <f>IF(PPG!K397="", "", PPG!K397)</f>
        <v>193.32</v>
      </c>
      <c r="V179" s="8">
        <f>IF(PPG!L397="", "", PPG!L397)</f>
        <v>2.58</v>
      </c>
      <c r="W179" s="9">
        <f>IF(PPG!M397="", "", PPG!M397)</f>
        <v>185.76</v>
      </c>
      <c r="X179" s="8">
        <f>IF(PPG!N397="", "", PPG!N397)</f>
        <v>2.5299999999999998</v>
      </c>
      <c r="Y179" s="9">
        <f>IF(PPG!O397="", "", PPG!O397)</f>
        <v>182.16</v>
      </c>
      <c r="Z179" s="32" t="str">
        <f t="shared" si="6"/>
        <v>0.00</v>
      </c>
      <c r="AA179" s="7" t="str">
        <f t="shared" si="7"/>
        <v>0</v>
      </c>
      <c r="AB179" s="7" t="str">
        <f t="shared" si="8"/>
        <v>0</v>
      </c>
    </row>
    <row r="180" spans="1:28">
      <c r="A180" s="7">
        <f>IF(OUT!C398="", "", OUT!C398)</f>
        <v>722</v>
      </c>
      <c r="B180" s="19">
        <f>IF(OUT!A398="", "", OUT!A398)</f>
        <v>88181</v>
      </c>
      <c r="C180" s="7" t="str">
        <f>IF(OUT!D398="", "", OUT!D398)</f>
        <v>O</v>
      </c>
      <c r="D180" s="27"/>
      <c r="E180" s="7" t="str">
        <f>IF(OUT!E398="", "", OUT!E398)</f>
        <v>72 TRAY</v>
      </c>
      <c r="F180" s="24" t="str">
        <f>IF(OUT!AE398="NEW", "✷", "")</f>
        <v/>
      </c>
      <c r="G180" s="10" t="str">
        <f>IF(OUT!B398="", "", OUT!B398)</f>
        <v>ECHINACEA KISMET RASPBERRY</v>
      </c>
      <c r="H180" s="20">
        <f>IF(AND($K$3=1,$K$4="N"),P180,IF(AND($K$3=2,$K$4="N"),R180,IF(AND($K$3=3,$K$4="N"),T180,IF(AND($K$3=4,$K$4="N"),V180,IF(AND($K$3=5,$K$4="N"),X180,IF(AND($K$3=1,$K$4="Y"),#REF!,IF(AND($K$3=2,$K$4="Y"),#REF!,IF(AND($K$3=3,$K$4="Y"),#REF!,IF(AND($K$3=4,$K$4="Y"),#REF!,IF(AND($K$3=5,$K$4="Y"),#REF!,"FALSE"))))))))))</f>
        <v>2.891</v>
      </c>
      <c r="I180" s="21">
        <f>IF(AND($K$3=1,$K$4="N"),Q180,IF(AND($K$3=2,$K$4="N"),S180,IF(AND($K$3=3,$K$4="N"),U180,IF(AND($K$3=4,$K$4="N"),W180,IF(AND($K$3=5,$K$4="N"),Y180,IF(AND($K$3=1,$K$4="Y"),#REF!,IF(AND($K$3=2,$K$4="Y"),#REF!,IF(AND($K$3=3,$K$4="Y"),#REF!,IF(AND($K$3=4,$K$4="Y"),#REF!,IF(AND($K$3=5,$K$4="Y"),#REF!,"FALSE"))))))))))</f>
        <v>208.15</v>
      </c>
      <c r="J180" s="33" t="str">
        <f>IF(OUT!F398="", "", OUT!F398)</f>
        <v/>
      </c>
      <c r="K180" s="7">
        <f>IF(OUT!P398="", "", OUT!P398)</f>
        <v>72</v>
      </c>
      <c r="L180" s="7" t="str">
        <f>IF(OUT!AE398="", "", OUT!AE398)</f>
        <v/>
      </c>
      <c r="M180" s="7" t="str">
        <f>IF(OUT!AG398="", "", OUT!AG398)</f>
        <v>PAT</v>
      </c>
      <c r="N180" s="7" t="str">
        <f>IF(OUT!AQ398="", "", OUT!AQ398)</f>
        <v/>
      </c>
      <c r="O180" s="7" t="str">
        <f>IF(OUT!BM398="", "", OUT!BM398)</f>
        <v>T3</v>
      </c>
      <c r="P180" s="8">
        <f>IF(OUT!N398="", "", OUT!N398)</f>
        <v>2.891</v>
      </c>
      <c r="Q180" s="9">
        <f>IF(OUT!O398="", "", OUT!O398)</f>
        <v>208.15</v>
      </c>
      <c r="R180" s="8">
        <f>IF(PPG!H398="", "", PPG!H398)</f>
        <v>2.7360000000000002</v>
      </c>
      <c r="S180" s="9">
        <f>IF(PPG!I398="", "", PPG!I398)</f>
        <v>196.99</v>
      </c>
      <c r="T180" s="8">
        <f>IF(PPG!J398="", "", PPG!J398)</f>
        <v>2.6850000000000001</v>
      </c>
      <c r="U180" s="9">
        <f>IF(PPG!K398="", "", PPG!K398)</f>
        <v>193.32</v>
      </c>
      <c r="V180" s="8">
        <f>IF(PPG!L398="", "", PPG!L398)</f>
        <v>2.58</v>
      </c>
      <c r="W180" s="9">
        <f>IF(PPG!M398="", "", PPG!M398)</f>
        <v>185.76</v>
      </c>
      <c r="X180" s="8">
        <f>IF(PPG!N398="", "", PPG!N398)</f>
        <v>2.5299999999999998</v>
      </c>
      <c r="Y180" s="9">
        <f>IF(PPG!O398="", "", PPG!O398)</f>
        <v>182.16</v>
      </c>
      <c r="Z180" s="32" t="str">
        <f t="shared" si="6"/>
        <v>0.00</v>
      </c>
      <c r="AA180" s="7" t="str">
        <f t="shared" si="7"/>
        <v>0</v>
      </c>
      <c r="AB180" s="7" t="str">
        <f t="shared" si="8"/>
        <v>0</v>
      </c>
    </row>
    <row r="181" spans="1:28">
      <c r="A181" s="7">
        <f>IF(OUT!C399="", "", OUT!C399)</f>
        <v>722</v>
      </c>
      <c r="B181" s="19">
        <f>IF(OUT!A399="", "", OUT!A399)</f>
        <v>89145</v>
      </c>
      <c r="C181" s="7" t="str">
        <f>IF(OUT!D399="", "", OUT!D399)</f>
        <v>O</v>
      </c>
      <c r="D181" s="27"/>
      <c r="E181" s="7" t="str">
        <f>IF(OUT!E399="", "", OUT!E399)</f>
        <v>72 TRAY</v>
      </c>
      <c r="F181" s="24" t="str">
        <f>IF(OUT!AE399="NEW", "✷", "")</f>
        <v/>
      </c>
      <c r="G181" s="10" t="str">
        <f>IF(OUT!B399="", "", OUT!B399)</f>
        <v>ECHINACEA KISMET RED</v>
      </c>
      <c r="H181" s="20">
        <f>IF(AND($K$3=1,$K$4="N"),P181,IF(AND($K$3=2,$K$4="N"),R181,IF(AND($K$3=3,$K$4="N"),T181,IF(AND($K$3=4,$K$4="N"),V181,IF(AND($K$3=5,$K$4="N"),X181,IF(AND($K$3=1,$K$4="Y"),#REF!,IF(AND($K$3=2,$K$4="Y"),#REF!,IF(AND($K$3=3,$K$4="Y"),#REF!,IF(AND($K$3=4,$K$4="Y"),#REF!,IF(AND($K$3=5,$K$4="Y"),#REF!,"FALSE"))))))))))</f>
        <v>2.891</v>
      </c>
      <c r="I181" s="21">
        <f>IF(AND($K$3=1,$K$4="N"),Q181,IF(AND($K$3=2,$K$4="N"),S181,IF(AND($K$3=3,$K$4="N"),U181,IF(AND($K$3=4,$K$4="N"),W181,IF(AND($K$3=5,$K$4="N"),Y181,IF(AND($K$3=1,$K$4="Y"),#REF!,IF(AND($K$3=2,$K$4="Y"),#REF!,IF(AND($K$3=3,$K$4="Y"),#REF!,IF(AND($K$3=4,$K$4="Y"),#REF!,IF(AND($K$3=5,$K$4="Y"),#REF!,"FALSE"))))))))))</f>
        <v>208.15</v>
      </c>
      <c r="J181" s="33" t="str">
        <f>IF(OUT!F399="", "", OUT!F399)</f>
        <v/>
      </c>
      <c r="K181" s="7">
        <f>IF(OUT!P399="", "", OUT!P399)</f>
        <v>72</v>
      </c>
      <c r="L181" s="7" t="str">
        <f>IF(OUT!AE399="", "", OUT!AE399)</f>
        <v/>
      </c>
      <c r="M181" s="7" t="str">
        <f>IF(OUT!AG399="", "", OUT!AG399)</f>
        <v>PAT</v>
      </c>
      <c r="N181" s="7" t="str">
        <f>IF(OUT!AQ399="", "", OUT!AQ399)</f>
        <v/>
      </c>
      <c r="O181" s="7" t="str">
        <f>IF(OUT!BM399="", "", OUT!BM399)</f>
        <v>T3</v>
      </c>
      <c r="P181" s="8">
        <f>IF(OUT!N399="", "", OUT!N399)</f>
        <v>2.891</v>
      </c>
      <c r="Q181" s="9">
        <f>IF(OUT!O399="", "", OUT!O399)</f>
        <v>208.15</v>
      </c>
      <c r="R181" s="8">
        <f>IF(PPG!H399="", "", PPG!H399)</f>
        <v>2.7360000000000002</v>
      </c>
      <c r="S181" s="9">
        <f>IF(PPG!I399="", "", PPG!I399)</f>
        <v>196.99</v>
      </c>
      <c r="T181" s="8">
        <f>IF(PPG!J399="", "", PPG!J399)</f>
        <v>2.6850000000000001</v>
      </c>
      <c r="U181" s="9">
        <f>IF(PPG!K399="", "", PPG!K399)</f>
        <v>193.32</v>
      </c>
      <c r="V181" s="8">
        <f>IF(PPG!L399="", "", PPG!L399)</f>
        <v>2.58</v>
      </c>
      <c r="W181" s="9">
        <f>IF(PPG!M399="", "", PPG!M399)</f>
        <v>185.76</v>
      </c>
      <c r="X181" s="8">
        <f>IF(PPG!N399="", "", PPG!N399)</f>
        <v>2.5299999999999998</v>
      </c>
      <c r="Y181" s="9">
        <f>IF(PPG!O399="", "", PPG!O399)</f>
        <v>182.16</v>
      </c>
      <c r="Z181" s="32" t="str">
        <f t="shared" si="6"/>
        <v>0.00</v>
      </c>
      <c r="AA181" s="7" t="str">
        <f t="shared" si="7"/>
        <v>0</v>
      </c>
      <c r="AB181" s="7" t="str">
        <f t="shared" si="8"/>
        <v>0</v>
      </c>
    </row>
    <row r="182" spans="1:28">
      <c r="A182" s="7">
        <f>IF(OUT!C400="", "", OUT!C400)</f>
        <v>722</v>
      </c>
      <c r="B182" s="19">
        <f>IF(OUT!A400="", "", OUT!A400)</f>
        <v>91371</v>
      </c>
      <c r="C182" s="7" t="str">
        <f>IF(OUT!D400="", "", OUT!D400)</f>
        <v>O</v>
      </c>
      <c r="D182" s="27"/>
      <c r="E182" s="7" t="str">
        <f>IF(OUT!E400="", "", OUT!E400)</f>
        <v>72 TRAY</v>
      </c>
      <c r="F182" s="24" t="str">
        <f>IF(OUT!AE400="NEW", "✷", "")</f>
        <v/>
      </c>
      <c r="G182" s="10" t="str">
        <f>IF(OUT!B400="", "", OUT!B400)</f>
        <v>ECHINACEA KISMET WHITE</v>
      </c>
      <c r="H182" s="20">
        <f>IF(AND($K$3=1,$K$4="N"),P182,IF(AND($K$3=2,$K$4="N"),R182,IF(AND($K$3=3,$K$4="N"),T182,IF(AND($K$3=4,$K$4="N"),V182,IF(AND($K$3=5,$K$4="N"),X182,IF(AND($K$3=1,$K$4="Y"),#REF!,IF(AND($K$3=2,$K$4="Y"),#REF!,IF(AND($K$3=3,$K$4="Y"),#REF!,IF(AND($K$3=4,$K$4="Y"),#REF!,IF(AND($K$3=5,$K$4="Y"),#REF!,"FALSE"))))))))))</f>
        <v>2.891</v>
      </c>
      <c r="I182" s="21">
        <f>IF(AND($K$3=1,$K$4="N"),Q182,IF(AND($K$3=2,$K$4="N"),S182,IF(AND($K$3=3,$K$4="N"),U182,IF(AND($K$3=4,$K$4="N"),W182,IF(AND($K$3=5,$K$4="N"),Y182,IF(AND($K$3=1,$K$4="Y"),#REF!,IF(AND($K$3=2,$K$4="Y"),#REF!,IF(AND($K$3=3,$K$4="Y"),#REF!,IF(AND($K$3=4,$K$4="Y"),#REF!,IF(AND($K$3=5,$K$4="Y"),#REF!,"FALSE"))))))))))</f>
        <v>208.15</v>
      </c>
      <c r="J182" s="33" t="str">
        <f>IF(OUT!F400="", "", OUT!F400)</f>
        <v/>
      </c>
      <c r="K182" s="7">
        <f>IF(OUT!P400="", "", OUT!P400)</f>
        <v>72</v>
      </c>
      <c r="L182" s="7" t="str">
        <f>IF(OUT!AE400="", "", OUT!AE400)</f>
        <v/>
      </c>
      <c r="M182" s="7" t="str">
        <f>IF(OUT!AG400="", "", OUT!AG400)</f>
        <v>PAT</v>
      </c>
      <c r="N182" s="7" t="str">
        <f>IF(OUT!AQ400="", "", OUT!AQ400)</f>
        <v/>
      </c>
      <c r="O182" s="7" t="str">
        <f>IF(OUT!BM400="", "", OUT!BM400)</f>
        <v>T3</v>
      </c>
      <c r="P182" s="8">
        <f>IF(OUT!N400="", "", OUT!N400)</f>
        <v>2.891</v>
      </c>
      <c r="Q182" s="9">
        <f>IF(OUT!O400="", "", OUT!O400)</f>
        <v>208.15</v>
      </c>
      <c r="R182" s="8">
        <f>IF(PPG!H400="", "", PPG!H400)</f>
        <v>2.7360000000000002</v>
      </c>
      <c r="S182" s="9">
        <f>IF(PPG!I400="", "", PPG!I400)</f>
        <v>196.99</v>
      </c>
      <c r="T182" s="8">
        <f>IF(PPG!J400="", "", PPG!J400)</f>
        <v>2.6850000000000001</v>
      </c>
      <c r="U182" s="9">
        <f>IF(PPG!K400="", "", PPG!K400)</f>
        <v>193.32</v>
      </c>
      <c r="V182" s="8">
        <f>IF(PPG!L400="", "", PPG!L400)</f>
        <v>2.58</v>
      </c>
      <c r="W182" s="9">
        <f>IF(PPG!M400="", "", PPG!M400)</f>
        <v>185.76</v>
      </c>
      <c r="X182" s="8">
        <f>IF(PPG!N400="", "", PPG!N400)</f>
        <v>2.5299999999999998</v>
      </c>
      <c r="Y182" s="9">
        <f>IF(PPG!O400="", "", PPG!O400)</f>
        <v>182.16</v>
      </c>
      <c r="Z182" s="32" t="str">
        <f t="shared" si="6"/>
        <v>0.00</v>
      </c>
      <c r="AA182" s="7" t="str">
        <f t="shared" si="7"/>
        <v>0</v>
      </c>
      <c r="AB182" s="7" t="str">
        <f t="shared" si="8"/>
        <v>0</v>
      </c>
    </row>
    <row r="183" spans="1:28">
      <c r="A183" s="7">
        <f>IF(OUT!C401="", "", OUT!C401)</f>
        <v>722</v>
      </c>
      <c r="B183" s="19">
        <f>IF(OUT!A401="", "", OUT!A401)</f>
        <v>90143</v>
      </c>
      <c r="C183" s="7" t="str">
        <f>IF(OUT!D401="", "", OUT!D401)</f>
        <v>O</v>
      </c>
      <c r="D183" s="27"/>
      <c r="E183" s="7" t="str">
        <f>IF(OUT!E401="", "", OUT!E401)</f>
        <v>72 TRAY</v>
      </c>
      <c r="F183" s="24" t="str">
        <f>IF(OUT!AE401="NEW", "✷", "")</f>
        <v/>
      </c>
      <c r="G183" s="10" t="str">
        <f>IF(OUT!B401="", "", OUT!B401)</f>
        <v>ECHINACEA KISMET YELLOW</v>
      </c>
      <c r="H183" s="20">
        <f>IF(AND($K$3=1,$K$4="N"),P183,IF(AND($K$3=2,$K$4="N"),R183,IF(AND($K$3=3,$K$4="N"),T183,IF(AND($K$3=4,$K$4="N"),V183,IF(AND($K$3=5,$K$4="N"),X183,IF(AND($K$3=1,$K$4="Y"),#REF!,IF(AND($K$3=2,$K$4="Y"),#REF!,IF(AND($K$3=3,$K$4="Y"),#REF!,IF(AND($K$3=4,$K$4="Y"),#REF!,IF(AND($K$3=5,$K$4="Y"),#REF!,"FALSE"))))))))))</f>
        <v>2.891</v>
      </c>
      <c r="I183" s="21">
        <f>IF(AND($K$3=1,$K$4="N"),Q183,IF(AND($K$3=2,$K$4="N"),S183,IF(AND($K$3=3,$K$4="N"),U183,IF(AND($K$3=4,$K$4="N"),W183,IF(AND($K$3=5,$K$4="N"),Y183,IF(AND($K$3=1,$K$4="Y"),#REF!,IF(AND($K$3=2,$K$4="Y"),#REF!,IF(AND($K$3=3,$K$4="Y"),#REF!,IF(AND($K$3=4,$K$4="Y"),#REF!,IF(AND($K$3=5,$K$4="Y"),#REF!,"FALSE"))))))))))</f>
        <v>208.15</v>
      </c>
      <c r="J183" s="33" t="str">
        <f>IF(OUT!F401="", "", OUT!F401)</f>
        <v/>
      </c>
      <c r="K183" s="7">
        <f>IF(OUT!P401="", "", OUT!P401)</f>
        <v>72</v>
      </c>
      <c r="L183" s="7" t="str">
        <f>IF(OUT!AE401="", "", OUT!AE401)</f>
        <v/>
      </c>
      <c r="M183" s="7" t="str">
        <f>IF(OUT!AG401="", "", OUT!AG401)</f>
        <v>PAT</v>
      </c>
      <c r="N183" s="7" t="str">
        <f>IF(OUT!AQ401="", "", OUT!AQ401)</f>
        <v/>
      </c>
      <c r="O183" s="7" t="str">
        <f>IF(OUT!BM401="", "", OUT!BM401)</f>
        <v>T3</v>
      </c>
      <c r="P183" s="8">
        <f>IF(OUT!N401="", "", OUT!N401)</f>
        <v>2.891</v>
      </c>
      <c r="Q183" s="9">
        <f>IF(OUT!O401="", "", OUT!O401)</f>
        <v>208.15</v>
      </c>
      <c r="R183" s="8">
        <f>IF(PPG!H401="", "", PPG!H401)</f>
        <v>2.7360000000000002</v>
      </c>
      <c r="S183" s="9">
        <f>IF(PPG!I401="", "", PPG!I401)</f>
        <v>196.99</v>
      </c>
      <c r="T183" s="8">
        <f>IF(PPG!J401="", "", PPG!J401)</f>
        <v>2.6850000000000001</v>
      </c>
      <c r="U183" s="9">
        <f>IF(PPG!K401="", "", PPG!K401)</f>
        <v>193.32</v>
      </c>
      <c r="V183" s="8">
        <f>IF(PPG!L401="", "", PPG!L401)</f>
        <v>2.58</v>
      </c>
      <c r="W183" s="9">
        <f>IF(PPG!M401="", "", PPG!M401)</f>
        <v>185.76</v>
      </c>
      <c r="X183" s="8">
        <f>IF(PPG!N401="", "", PPG!N401)</f>
        <v>2.5299999999999998</v>
      </c>
      <c r="Y183" s="9">
        <f>IF(PPG!O401="", "", PPG!O401)</f>
        <v>182.16</v>
      </c>
      <c r="Z183" s="32" t="str">
        <f t="shared" si="6"/>
        <v>0.00</v>
      </c>
      <c r="AA183" s="7" t="str">
        <f t="shared" si="7"/>
        <v>0</v>
      </c>
      <c r="AB183" s="7" t="str">
        <f t="shared" si="8"/>
        <v>0</v>
      </c>
    </row>
    <row r="184" spans="1:28">
      <c r="A184" s="7">
        <f>IF(OUT!C402="", "", OUT!C402)</f>
        <v>722</v>
      </c>
      <c r="B184" s="19">
        <f>IF(OUT!A402="", "", OUT!A402)</f>
        <v>84575</v>
      </c>
      <c r="C184" s="7" t="str">
        <f>IF(OUT!D402="", "", OUT!D402)</f>
        <v>O</v>
      </c>
      <c r="D184" s="27"/>
      <c r="E184" s="7" t="str">
        <f>IF(OUT!E402="", "", OUT!E402)</f>
        <v>72 TRAY</v>
      </c>
      <c r="F184" s="24" t="str">
        <f>IF(OUT!AE402="NEW", "✷", "")</f>
        <v/>
      </c>
      <c r="G184" s="10" t="str">
        <f>IF(OUT!B402="", "", OUT!B402)</f>
        <v>ECHINACEA PRAIRIE STARS TOMATO SOUP</v>
      </c>
      <c r="H184" s="20">
        <f>IF(AND($K$3=1,$K$4="N"),P184,IF(AND($K$3=2,$K$4="N"),R184,IF(AND($K$3=3,$K$4="N"),T184,IF(AND($K$3=4,$K$4="N"),V184,IF(AND($K$3=5,$K$4="N"),X184,IF(AND($K$3=1,$K$4="Y"),#REF!,IF(AND($K$3=2,$K$4="Y"),#REF!,IF(AND($K$3=3,$K$4="Y"),#REF!,IF(AND($K$3=4,$K$4="Y"),#REF!,IF(AND($K$3=5,$K$4="Y"),#REF!,"FALSE"))))))))))</f>
        <v>2.891</v>
      </c>
      <c r="I184" s="21">
        <f>IF(AND($K$3=1,$K$4="N"),Q184,IF(AND($K$3=2,$K$4="N"),S184,IF(AND($K$3=3,$K$4="N"),U184,IF(AND($K$3=4,$K$4="N"),W184,IF(AND($K$3=5,$K$4="N"),Y184,IF(AND($K$3=1,$K$4="Y"),#REF!,IF(AND($K$3=2,$K$4="Y"),#REF!,IF(AND($K$3=3,$K$4="Y"),#REF!,IF(AND($K$3=4,$K$4="Y"),#REF!,IF(AND($K$3=5,$K$4="Y"),#REF!,"FALSE"))))))))))</f>
        <v>208.15</v>
      </c>
      <c r="J184" s="33" t="str">
        <f>IF(OUT!F402="", "", OUT!F402)</f>
        <v/>
      </c>
      <c r="K184" s="7">
        <f>IF(OUT!P402="", "", OUT!P402)</f>
        <v>72</v>
      </c>
      <c r="L184" s="7" t="str">
        <f>IF(OUT!AE402="", "", OUT!AE402)</f>
        <v/>
      </c>
      <c r="M184" s="7" t="str">
        <f>IF(OUT!AG402="", "", OUT!AG402)</f>
        <v>PAT</v>
      </c>
      <c r="N184" s="7" t="str">
        <f>IF(OUT!AQ402="", "", OUT!AQ402)</f>
        <v/>
      </c>
      <c r="O184" s="7" t="str">
        <f>IF(OUT!BM402="", "", OUT!BM402)</f>
        <v>T3</v>
      </c>
      <c r="P184" s="8">
        <f>IF(OUT!N402="", "", OUT!N402)</f>
        <v>2.891</v>
      </c>
      <c r="Q184" s="9">
        <f>IF(OUT!O402="", "", OUT!O402)</f>
        <v>208.15</v>
      </c>
      <c r="R184" s="8">
        <f>IF(PPG!H402="", "", PPG!H402)</f>
        <v>2.7360000000000002</v>
      </c>
      <c r="S184" s="9">
        <f>IF(PPG!I402="", "", PPG!I402)</f>
        <v>196.99</v>
      </c>
      <c r="T184" s="8">
        <f>IF(PPG!J402="", "", PPG!J402)</f>
        <v>2.6850000000000001</v>
      </c>
      <c r="U184" s="9">
        <f>IF(PPG!K402="", "", PPG!K402)</f>
        <v>193.32</v>
      </c>
      <c r="V184" s="8">
        <f>IF(PPG!L402="", "", PPG!L402)</f>
        <v>2.58</v>
      </c>
      <c r="W184" s="9">
        <f>IF(PPG!M402="", "", PPG!M402)</f>
        <v>185.76</v>
      </c>
      <c r="X184" s="8">
        <f>IF(PPG!N402="", "", PPG!N402)</f>
        <v>2.5299999999999998</v>
      </c>
      <c r="Y184" s="9">
        <f>IF(PPG!O402="", "", PPG!O402)</f>
        <v>182.16</v>
      </c>
      <c r="Z184" s="32" t="str">
        <f t="shared" si="6"/>
        <v>0.00</v>
      </c>
      <c r="AA184" s="7" t="str">
        <f t="shared" si="7"/>
        <v>0</v>
      </c>
      <c r="AB184" s="7" t="str">
        <f t="shared" si="8"/>
        <v>0</v>
      </c>
    </row>
    <row r="185" spans="1:28">
      <c r="A185" s="7">
        <f>IF(OUT!C403="", "", OUT!C403)</f>
        <v>722</v>
      </c>
      <c r="B185" s="19">
        <f>IF(OUT!A403="", "", OUT!A403)</f>
        <v>91934</v>
      </c>
      <c r="C185" s="7" t="str">
        <f>IF(OUT!D403="", "", OUT!D403)</f>
        <v>O</v>
      </c>
      <c r="D185" s="27"/>
      <c r="E185" s="7" t="str">
        <f>IF(OUT!E403="", "", OUT!E403)</f>
        <v>72 TRAY</v>
      </c>
      <c r="F185" s="24" t="str">
        <f>IF(OUT!AE403="NEW", "✷", "")</f>
        <v/>
      </c>
      <c r="G185" s="10" t="str">
        <f>IF(OUT!B403="", "", OUT!B403)</f>
        <v>ECHINACEA PRETTY PARASOLS (Bicolor)</v>
      </c>
      <c r="H185" s="20">
        <f>IF(AND($K$3=1,$K$4="N"),P185,IF(AND($K$3=2,$K$4="N"),R185,IF(AND($K$3=3,$K$4="N"),T185,IF(AND($K$3=4,$K$4="N"),V185,IF(AND($K$3=5,$K$4="N"),X185,IF(AND($K$3=1,$K$4="Y"),#REF!,IF(AND($K$3=2,$K$4="Y"),#REF!,IF(AND($K$3=3,$K$4="Y"),#REF!,IF(AND($K$3=4,$K$4="Y"),#REF!,IF(AND($K$3=5,$K$4="Y"),#REF!,"FALSE"))))))))))</f>
        <v>2.827</v>
      </c>
      <c r="I185" s="21">
        <f>IF(AND($K$3=1,$K$4="N"),Q185,IF(AND($K$3=2,$K$4="N"),S185,IF(AND($K$3=3,$K$4="N"),U185,IF(AND($K$3=4,$K$4="N"),W185,IF(AND($K$3=5,$K$4="N"),Y185,IF(AND($K$3=1,$K$4="Y"),#REF!,IF(AND($K$3=2,$K$4="Y"),#REF!,IF(AND($K$3=3,$K$4="Y"),#REF!,IF(AND($K$3=4,$K$4="Y"),#REF!,IF(AND($K$3=5,$K$4="Y"),#REF!,"FALSE"))))))))))</f>
        <v>203.54</v>
      </c>
      <c r="J185" s="33" t="str">
        <f>IF(OUT!F403="", "", OUT!F403)</f>
        <v/>
      </c>
      <c r="K185" s="7">
        <f>IF(OUT!P403="", "", OUT!P403)</f>
        <v>72</v>
      </c>
      <c r="L185" s="7" t="str">
        <f>IF(OUT!AE403="", "", OUT!AE403)</f>
        <v/>
      </c>
      <c r="M185" s="7" t="str">
        <f>IF(OUT!AG403="", "", OUT!AG403)</f>
        <v>PAT</v>
      </c>
      <c r="N185" s="7" t="str">
        <f>IF(OUT!AQ403="", "", OUT!AQ403)</f>
        <v/>
      </c>
      <c r="O185" s="7" t="str">
        <f>IF(OUT!BM403="", "", OUT!BM403)</f>
        <v>T3</v>
      </c>
      <c r="P185" s="8">
        <f>IF(OUT!N403="", "", OUT!N403)</f>
        <v>2.827</v>
      </c>
      <c r="Q185" s="9">
        <f>IF(OUT!O403="", "", OUT!O403)</f>
        <v>203.54</v>
      </c>
      <c r="R185" s="8">
        <f>IF(PPG!H403="", "", PPG!H403)</f>
        <v>2.673</v>
      </c>
      <c r="S185" s="9">
        <f>IF(PPG!I403="", "", PPG!I403)</f>
        <v>192.45</v>
      </c>
      <c r="T185" s="8">
        <f>IF(PPG!J403="", "", PPG!J403)</f>
        <v>2.6219999999999999</v>
      </c>
      <c r="U185" s="9">
        <f>IF(PPG!K403="", "", PPG!K403)</f>
        <v>188.78</v>
      </c>
      <c r="V185" s="8">
        <f>IF(PPG!L403="", "", PPG!L403)</f>
        <v>2.5179999999999998</v>
      </c>
      <c r="W185" s="9">
        <f>IF(PPG!M403="", "", PPG!M403)</f>
        <v>181.29</v>
      </c>
      <c r="X185" s="8">
        <f>IF(PPG!N403="", "", PPG!N403)</f>
        <v>2.468</v>
      </c>
      <c r="Y185" s="9">
        <f>IF(PPG!O403="", "", PPG!O403)</f>
        <v>177.69</v>
      </c>
      <c r="Z185" s="32" t="str">
        <f t="shared" si="6"/>
        <v>0.00</v>
      </c>
      <c r="AA185" s="7" t="str">
        <f t="shared" si="7"/>
        <v>0</v>
      </c>
      <c r="AB185" s="7" t="str">
        <f t="shared" si="8"/>
        <v>0</v>
      </c>
    </row>
    <row r="186" spans="1:28">
      <c r="A186" s="7">
        <f>IF(OUT!C404="", "", OUT!C404)</f>
        <v>722</v>
      </c>
      <c r="B186" s="19">
        <f>IF(OUT!A404="", "", OUT!A404)</f>
        <v>94986</v>
      </c>
      <c r="C186" s="7" t="str">
        <f>IF(OUT!D404="", "", OUT!D404)</f>
        <v>O</v>
      </c>
      <c r="D186" s="27"/>
      <c r="E186" s="7" t="str">
        <f>IF(OUT!E404="", "", OUT!E404)</f>
        <v>72 TRAY</v>
      </c>
      <c r="F186" s="24" t="str">
        <f>IF(OUT!AE404="NEW", "✷", "")</f>
        <v>✷</v>
      </c>
      <c r="G186" s="10" t="str">
        <f>IF(OUT!B404="", "", OUT!B404)</f>
        <v>ECHINACEA PRIMA SAFFRON</v>
      </c>
      <c r="H186" s="20">
        <f>IF(AND($K$3=1,$K$4="N"),P186,IF(AND($K$3=2,$K$4="N"),R186,IF(AND($K$3=3,$K$4="N"),T186,IF(AND($K$3=4,$K$4="N"),V186,IF(AND($K$3=5,$K$4="N"),X186,IF(AND($K$3=1,$K$4="Y"),#REF!,IF(AND($K$3=2,$K$4="Y"),#REF!,IF(AND($K$3=3,$K$4="Y"),#REF!,IF(AND($K$3=4,$K$4="Y"),#REF!,IF(AND($K$3=5,$K$4="Y"),#REF!,"FALSE"))))))))))</f>
        <v>2.891</v>
      </c>
      <c r="I186" s="21">
        <f>IF(AND($K$3=1,$K$4="N"),Q186,IF(AND($K$3=2,$K$4="N"),S186,IF(AND($K$3=3,$K$4="N"),U186,IF(AND($K$3=4,$K$4="N"),W186,IF(AND($K$3=5,$K$4="N"),Y186,IF(AND($K$3=1,$K$4="Y"),#REF!,IF(AND($K$3=2,$K$4="Y"),#REF!,IF(AND($K$3=3,$K$4="Y"),#REF!,IF(AND($K$3=4,$K$4="Y"),#REF!,IF(AND($K$3=5,$K$4="Y"),#REF!,"FALSE"))))))))))</f>
        <v>208.15</v>
      </c>
      <c r="J186" s="33" t="str">
        <f>IF(OUT!F404="", "", OUT!F404)</f>
        <v/>
      </c>
      <c r="K186" s="7">
        <f>IF(OUT!P404="", "", OUT!P404)</f>
        <v>72</v>
      </c>
      <c r="L186" s="7" t="str">
        <f>IF(OUT!AE404="", "", OUT!AE404)</f>
        <v>NEW</v>
      </c>
      <c r="M186" s="7" t="str">
        <f>IF(OUT!AG404="", "", OUT!AG404)</f>
        <v>PAT</v>
      </c>
      <c r="N186" s="7" t="str">
        <f>IF(OUT!AQ404="", "", OUT!AQ404)</f>
        <v/>
      </c>
      <c r="O186" s="7" t="str">
        <f>IF(OUT!BM404="", "", OUT!BM404)</f>
        <v>T3</v>
      </c>
      <c r="P186" s="8">
        <f>IF(OUT!N404="", "", OUT!N404)</f>
        <v>2.891</v>
      </c>
      <c r="Q186" s="9">
        <f>IF(OUT!O404="", "", OUT!O404)</f>
        <v>208.15</v>
      </c>
      <c r="R186" s="8">
        <f>IF(PPG!H404="", "", PPG!H404)</f>
        <v>2.7360000000000002</v>
      </c>
      <c r="S186" s="9">
        <f>IF(PPG!I404="", "", PPG!I404)</f>
        <v>196.99</v>
      </c>
      <c r="T186" s="8">
        <f>IF(PPG!J404="", "", PPG!J404)</f>
        <v>2.6850000000000001</v>
      </c>
      <c r="U186" s="9">
        <f>IF(PPG!K404="", "", PPG!K404)</f>
        <v>193.32</v>
      </c>
      <c r="V186" s="8">
        <f>IF(PPG!L404="", "", PPG!L404)</f>
        <v>2.58</v>
      </c>
      <c r="W186" s="9">
        <f>IF(PPG!M404="", "", PPG!M404)</f>
        <v>185.76</v>
      </c>
      <c r="X186" s="8">
        <f>IF(PPG!N404="", "", PPG!N404)</f>
        <v>2.5299999999999998</v>
      </c>
      <c r="Y186" s="9">
        <f>IF(PPG!O404="", "", PPG!O404)</f>
        <v>182.16</v>
      </c>
      <c r="Z186" s="32" t="str">
        <f t="shared" si="6"/>
        <v>0.00</v>
      </c>
      <c r="AA186" s="7" t="str">
        <f t="shared" si="7"/>
        <v>0</v>
      </c>
      <c r="AB186" s="7" t="str">
        <f t="shared" si="8"/>
        <v>0</v>
      </c>
    </row>
    <row r="187" spans="1:28">
      <c r="A187" s="7">
        <f>IF(OUT!C405="", "", OUT!C405)</f>
        <v>722</v>
      </c>
      <c r="B187" s="19">
        <f>IF(OUT!A405="", "", OUT!A405)</f>
        <v>6219</v>
      </c>
      <c r="C187" s="7" t="str">
        <f>IF(OUT!D405="", "", OUT!D405)</f>
        <v>O</v>
      </c>
      <c r="D187" s="27"/>
      <c r="E187" s="7" t="str">
        <f>IF(OUT!E405="", "", OUT!E405)</f>
        <v>72 TRAY</v>
      </c>
      <c r="F187" s="24" t="str">
        <f>IF(OUT!AE405="NEW", "✷", "")</f>
        <v/>
      </c>
      <c r="G187" s="10" t="str">
        <f>IF(OUT!B405="", "", OUT!B405)</f>
        <v>ECHINACEA PURPUREA  (CONEFLOWER) (Pale Purple)</v>
      </c>
      <c r="H187" s="20">
        <f>IF(AND($K$3=1,$K$4="N"),P187,IF(AND($K$3=2,$K$4="N"),R187,IF(AND($K$3=3,$K$4="N"),T187,IF(AND($K$3=4,$K$4="N"),V187,IF(AND($K$3=5,$K$4="N"),X187,IF(AND($K$3=1,$K$4="Y"),#REF!,IF(AND($K$3=2,$K$4="Y"),#REF!,IF(AND($K$3=3,$K$4="Y"),#REF!,IF(AND($K$3=4,$K$4="Y"),#REF!,IF(AND($K$3=5,$K$4="Y"),#REF!,"FALSE"))))))))))</f>
        <v>0.80700000000000005</v>
      </c>
      <c r="I187" s="21">
        <f>IF(AND($K$3=1,$K$4="N"),Q187,IF(AND($K$3=2,$K$4="N"),S187,IF(AND($K$3=3,$K$4="N"),U187,IF(AND($K$3=4,$K$4="N"),W187,IF(AND($K$3=5,$K$4="N"),Y187,IF(AND($K$3=1,$K$4="Y"),#REF!,IF(AND($K$3=2,$K$4="Y"),#REF!,IF(AND($K$3=3,$K$4="Y"),#REF!,IF(AND($K$3=4,$K$4="Y"),#REF!,IF(AND($K$3=5,$K$4="Y"),#REF!,"FALSE"))))))))))</f>
        <v>58.1</v>
      </c>
      <c r="J187" s="33" t="str">
        <f>IF(OUT!F405="", "", OUT!F405)</f>
        <v/>
      </c>
      <c r="K187" s="7">
        <f>IF(OUT!P405="", "", OUT!P405)</f>
        <v>72</v>
      </c>
      <c r="L187" s="7" t="str">
        <f>IF(OUT!AE405="", "", OUT!AE405)</f>
        <v/>
      </c>
      <c r="M187" s="7" t="str">
        <f>IF(OUT!AG405="", "", OUT!AG405)</f>
        <v/>
      </c>
      <c r="N187" s="7" t="str">
        <f>IF(OUT!AQ405="", "", OUT!AQ405)</f>
        <v>CUT</v>
      </c>
      <c r="O187" s="7" t="str">
        <f>IF(OUT!BM405="", "", OUT!BM405)</f>
        <v>T3</v>
      </c>
      <c r="P187" s="8">
        <f>IF(OUT!N405="", "", OUT!N405)</f>
        <v>0.80700000000000005</v>
      </c>
      <c r="Q187" s="9">
        <f>IF(OUT!O405="", "", OUT!O405)</f>
        <v>58.1</v>
      </c>
      <c r="R187" s="8">
        <f>IF(PPG!H405="", "", PPG!H405)</f>
        <v>0.75800000000000001</v>
      </c>
      <c r="S187" s="9">
        <f>IF(PPG!I405="", "", PPG!I405)</f>
        <v>54.57</v>
      </c>
      <c r="T187" s="8">
        <f>IF(PPG!J405="", "", PPG!J405)</f>
        <v>0.74199999999999999</v>
      </c>
      <c r="U187" s="9">
        <f>IF(PPG!K405="", "", PPG!K405)</f>
        <v>53.42</v>
      </c>
      <c r="V187" s="8">
        <f>IF(PPG!L405="", "", PPG!L405)</f>
        <v>0.71199999999999997</v>
      </c>
      <c r="W187" s="9">
        <f>IF(PPG!M405="", "", PPG!M405)</f>
        <v>51.26</v>
      </c>
      <c r="X187" s="8">
        <f>IF(PPG!N405="", "", PPG!N405)</f>
        <v>0.69499999999999995</v>
      </c>
      <c r="Y187" s="9">
        <f>IF(PPG!O405="", "", PPG!O405)</f>
        <v>50.04</v>
      </c>
      <c r="Z187" s="32" t="str">
        <f t="shared" si="6"/>
        <v>0.00</v>
      </c>
      <c r="AA187" s="7" t="str">
        <f t="shared" si="7"/>
        <v>0</v>
      </c>
      <c r="AB187" s="7" t="str">
        <f t="shared" si="8"/>
        <v>0</v>
      </c>
    </row>
    <row r="188" spans="1:28">
      <c r="A188" s="7">
        <f>IF(OUT!C406="", "", OUT!C406)</f>
        <v>722</v>
      </c>
      <c r="B188" s="19">
        <f>IF(OUT!A406="", "", OUT!A406)</f>
        <v>88197</v>
      </c>
      <c r="C188" s="7" t="str">
        <f>IF(OUT!D406="", "", OUT!D406)</f>
        <v>O</v>
      </c>
      <c r="D188" s="27"/>
      <c r="E188" s="7" t="str">
        <f>IF(OUT!E406="", "", OUT!E406)</f>
        <v>72 TRAY</v>
      </c>
      <c r="F188" s="24" t="str">
        <f>IF(OUT!AE406="NEW", "✷", "")</f>
        <v/>
      </c>
      <c r="G188" s="10" t="str">
        <f>IF(OUT!B406="", "", OUT!B406)</f>
        <v>ECHINACEA PURPUREA GREEN TWISTER</v>
      </c>
      <c r="H188" s="20">
        <f>IF(AND($K$3=1,$K$4="N"),P188,IF(AND($K$3=2,$K$4="N"),R188,IF(AND($K$3=3,$K$4="N"),T188,IF(AND($K$3=4,$K$4="N"),V188,IF(AND($K$3=5,$K$4="N"),X188,IF(AND($K$3=1,$K$4="Y"),#REF!,IF(AND($K$3=2,$K$4="Y"),#REF!,IF(AND($K$3=3,$K$4="Y"),#REF!,IF(AND($K$3=4,$K$4="Y"),#REF!,IF(AND($K$3=5,$K$4="Y"),#REF!,"FALSE"))))))))))</f>
        <v>1.1020000000000001</v>
      </c>
      <c r="I188" s="21">
        <f>IF(AND($K$3=1,$K$4="N"),Q188,IF(AND($K$3=2,$K$4="N"),S188,IF(AND($K$3=3,$K$4="N"),U188,IF(AND($K$3=4,$K$4="N"),W188,IF(AND($K$3=5,$K$4="N"),Y188,IF(AND($K$3=1,$K$4="Y"),#REF!,IF(AND($K$3=2,$K$4="Y"),#REF!,IF(AND($K$3=3,$K$4="Y"),#REF!,IF(AND($K$3=4,$K$4="Y"),#REF!,IF(AND($K$3=5,$K$4="Y"),#REF!,"FALSE"))))))))))</f>
        <v>79.34</v>
      </c>
      <c r="J188" s="33" t="str">
        <f>IF(OUT!F406="", "", OUT!F406)</f>
        <v/>
      </c>
      <c r="K188" s="7">
        <f>IF(OUT!P406="", "", OUT!P406)</f>
        <v>72</v>
      </c>
      <c r="L188" s="7" t="str">
        <f>IF(OUT!AE406="", "", OUT!AE406)</f>
        <v/>
      </c>
      <c r="M188" s="7" t="str">
        <f>IF(OUT!AG406="", "", OUT!AG406)</f>
        <v/>
      </c>
      <c r="N188" s="7" t="str">
        <f>IF(OUT!AQ406="", "", OUT!AQ406)</f>
        <v/>
      </c>
      <c r="O188" s="7" t="str">
        <f>IF(OUT!BM406="", "", OUT!BM406)</f>
        <v>T3</v>
      </c>
      <c r="P188" s="8">
        <f>IF(OUT!N406="", "", OUT!N406)</f>
        <v>1.1020000000000001</v>
      </c>
      <c r="Q188" s="9">
        <f>IF(OUT!O406="", "", OUT!O406)</f>
        <v>79.34</v>
      </c>
      <c r="R188" s="8">
        <f>IF(PPG!H406="", "", PPG!H406)</f>
        <v>1.036</v>
      </c>
      <c r="S188" s="9">
        <f>IF(PPG!I406="", "", PPG!I406)</f>
        <v>74.59</v>
      </c>
      <c r="T188" s="8">
        <f>IF(PPG!J406="", "", PPG!J406)</f>
        <v>1.014</v>
      </c>
      <c r="U188" s="9">
        <f>IF(PPG!K406="", "", PPG!K406)</f>
        <v>73</v>
      </c>
      <c r="V188" s="8">
        <f>IF(PPG!L406="", "", PPG!L406)</f>
        <v>0.97299999999999998</v>
      </c>
      <c r="W188" s="9">
        <f>IF(PPG!M406="", "", PPG!M406)</f>
        <v>70.05</v>
      </c>
      <c r="X188" s="8">
        <f>IF(PPG!N406="", "", PPG!N406)</f>
        <v>0.95</v>
      </c>
      <c r="Y188" s="9">
        <f>IF(PPG!O406="", "", PPG!O406)</f>
        <v>68.400000000000006</v>
      </c>
      <c r="Z188" s="32" t="str">
        <f t="shared" si="6"/>
        <v>0.00</v>
      </c>
      <c r="AA188" s="7" t="str">
        <f t="shared" si="7"/>
        <v>0</v>
      </c>
      <c r="AB188" s="7" t="str">
        <f t="shared" si="8"/>
        <v>0</v>
      </c>
    </row>
    <row r="189" spans="1:28">
      <c r="A189" s="7">
        <f>IF(OUT!C407="", "", OUT!C407)</f>
        <v>722</v>
      </c>
      <c r="B189" s="19">
        <f>IF(OUT!A407="", "", OUT!A407)</f>
        <v>6231</v>
      </c>
      <c r="C189" s="7" t="str">
        <f>IF(OUT!D407="", "", OUT!D407)</f>
        <v>O</v>
      </c>
      <c r="D189" s="27"/>
      <c r="E189" s="7" t="str">
        <f>IF(OUT!E407="", "", OUT!E407)</f>
        <v>72 TRAY</v>
      </c>
      <c r="F189" s="24" t="str">
        <f>IF(OUT!AE407="NEW", "✷", "")</f>
        <v/>
      </c>
      <c r="G189" s="10" t="str">
        <f>IF(OUT!B407="", "", OUT!B407)</f>
        <v>ECHINACEA PURPUREA MAGNUS (Reddish/Pink)</v>
      </c>
      <c r="H189" s="20">
        <f>IF(AND($K$3=1,$K$4="N"),P189,IF(AND($K$3=2,$K$4="N"),R189,IF(AND($K$3=3,$K$4="N"),T189,IF(AND($K$3=4,$K$4="N"),V189,IF(AND($K$3=5,$K$4="N"),X189,IF(AND($K$3=1,$K$4="Y"),#REF!,IF(AND($K$3=2,$K$4="Y"),#REF!,IF(AND($K$3=3,$K$4="Y"),#REF!,IF(AND($K$3=4,$K$4="Y"),#REF!,IF(AND($K$3=5,$K$4="Y"),#REF!,"FALSE"))))))))))</f>
        <v>0.80700000000000005</v>
      </c>
      <c r="I189" s="21">
        <f>IF(AND($K$3=1,$K$4="N"),Q189,IF(AND($K$3=2,$K$4="N"),S189,IF(AND($K$3=3,$K$4="N"),U189,IF(AND($K$3=4,$K$4="N"),W189,IF(AND($K$3=5,$K$4="N"),Y189,IF(AND($K$3=1,$K$4="Y"),#REF!,IF(AND($K$3=2,$K$4="Y"),#REF!,IF(AND($K$3=3,$K$4="Y"),#REF!,IF(AND($K$3=4,$K$4="Y"),#REF!,IF(AND($K$3=5,$K$4="Y"),#REF!,"FALSE"))))))))))</f>
        <v>58.1</v>
      </c>
      <c r="J189" s="33" t="str">
        <f>IF(OUT!F407="", "", OUT!F407)</f>
        <v/>
      </c>
      <c r="K189" s="7">
        <f>IF(OUT!P407="", "", OUT!P407)</f>
        <v>72</v>
      </c>
      <c r="L189" s="7" t="str">
        <f>IF(OUT!AE407="", "", OUT!AE407)</f>
        <v/>
      </c>
      <c r="M189" s="7" t="str">
        <f>IF(OUT!AG407="", "", OUT!AG407)</f>
        <v/>
      </c>
      <c r="N189" s="7" t="str">
        <f>IF(OUT!AQ407="", "", OUT!AQ407)</f>
        <v>CUT</v>
      </c>
      <c r="O189" s="7" t="str">
        <f>IF(OUT!BM407="", "", OUT!BM407)</f>
        <v>T3</v>
      </c>
      <c r="P189" s="8">
        <f>IF(OUT!N407="", "", OUT!N407)</f>
        <v>0.80700000000000005</v>
      </c>
      <c r="Q189" s="9">
        <f>IF(OUT!O407="", "", OUT!O407)</f>
        <v>58.1</v>
      </c>
      <c r="R189" s="8">
        <f>IF(PPG!H407="", "", PPG!H407)</f>
        <v>0.75800000000000001</v>
      </c>
      <c r="S189" s="9">
        <f>IF(PPG!I407="", "", PPG!I407)</f>
        <v>54.57</v>
      </c>
      <c r="T189" s="8">
        <f>IF(PPG!J407="", "", PPG!J407)</f>
        <v>0.74199999999999999</v>
      </c>
      <c r="U189" s="9">
        <f>IF(PPG!K407="", "", PPG!K407)</f>
        <v>53.42</v>
      </c>
      <c r="V189" s="8">
        <f>IF(PPG!L407="", "", PPG!L407)</f>
        <v>0.71199999999999997</v>
      </c>
      <c r="W189" s="9">
        <f>IF(PPG!M407="", "", PPG!M407)</f>
        <v>51.26</v>
      </c>
      <c r="X189" s="8">
        <f>IF(PPG!N407="", "", PPG!N407)</f>
        <v>0.69499999999999995</v>
      </c>
      <c r="Y189" s="9">
        <f>IF(PPG!O407="", "", PPG!O407)</f>
        <v>50.04</v>
      </c>
      <c r="Z189" s="32" t="str">
        <f t="shared" si="6"/>
        <v>0.00</v>
      </c>
      <c r="AA189" s="7" t="str">
        <f t="shared" si="7"/>
        <v>0</v>
      </c>
      <c r="AB189" s="7" t="str">
        <f t="shared" si="8"/>
        <v>0</v>
      </c>
    </row>
    <row r="190" spans="1:28">
      <c r="A190" s="7">
        <f>IF(OUT!C408="", "", OUT!C408)</f>
        <v>722</v>
      </c>
      <c r="B190" s="19">
        <f>IF(OUT!A408="", "", OUT!A408)</f>
        <v>54916</v>
      </c>
      <c r="C190" s="7" t="str">
        <f>IF(OUT!D408="", "", OUT!D408)</f>
        <v>O</v>
      </c>
      <c r="D190" s="27"/>
      <c r="E190" s="7" t="str">
        <f>IF(OUT!E408="", "", OUT!E408)</f>
        <v>72 TRAY</v>
      </c>
      <c r="F190" s="24" t="str">
        <f>IF(OUT!AE408="NEW", "✷", "")</f>
        <v/>
      </c>
      <c r="G190" s="10" t="str">
        <f>IF(OUT!B408="", "", OUT!B408)</f>
        <v>ECHINACEA PURPUREA MAGNUS SUPERIOR (Lavender Pink)</v>
      </c>
      <c r="H190" s="20">
        <f>IF(AND($K$3=1,$K$4="N"),P190,IF(AND($K$3=2,$K$4="N"),R190,IF(AND($K$3=3,$K$4="N"),T190,IF(AND($K$3=4,$K$4="N"),V190,IF(AND($K$3=5,$K$4="N"),X190,IF(AND($K$3=1,$K$4="Y"),#REF!,IF(AND($K$3=2,$K$4="Y"),#REF!,IF(AND($K$3=3,$K$4="Y"),#REF!,IF(AND($K$3=4,$K$4="Y"),#REF!,IF(AND($K$3=5,$K$4="Y"),#REF!,"FALSE"))))))))))</f>
        <v>0.80700000000000005</v>
      </c>
      <c r="I190" s="21">
        <f>IF(AND($K$3=1,$K$4="N"),Q190,IF(AND($K$3=2,$K$4="N"),S190,IF(AND($K$3=3,$K$4="N"),U190,IF(AND($K$3=4,$K$4="N"),W190,IF(AND($K$3=5,$K$4="N"),Y190,IF(AND($K$3=1,$K$4="Y"),#REF!,IF(AND($K$3=2,$K$4="Y"),#REF!,IF(AND($K$3=3,$K$4="Y"),#REF!,IF(AND($K$3=4,$K$4="Y"),#REF!,IF(AND($K$3=5,$K$4="Y"),#REF!,"FALSE"))))))))))</f>
        <v>58.1</v>
      </c>
      <c r="J190" s="33" t="str">
        <f>IF(OUT!F408="", "", OUT!F408)</f>
        <v/>
      </c>
      <c r="K190" s="7">
        <f>IF(OUT!P408="", "", OUT!P408)</f>
        <v>72</v>
      </c>
      <c r="L190" s="7" t="str">
        <f>IF(OUT!AE408="", "", OUT!AE408)</f>
        <v/>
      </c>
      <c r="M190" s="7" t="str">
        <f>IF(OUT!AG408="", "", OUT!AG408)</f>
        <v/>
      </c>
      <c r="N190" s="7" t="str">
        <f>IF(OUT!AQ408="", "", OUT!AQ408)</f>
        <v/>
      </c>
      <c r="O190" s="7" t="str">
        <f>IF(OUT!BM408="", "", OUT!BM408)</f>
        <v>T3</v>
      </c>
      <c r="P190" s="8">
        <f>IF(OUT!N408="", "", OUT!N408)</f>
        <v>0.80700000000000005</v>
      </c>
      <c r="Q190" s="9">
        <f>IF(OUT!O408="", "", OUT!O408)</f>
        <v>58.1</v>
      </c>
      <c r="R190" s="8">
        <f>IF(PPG!H408="", "", PPG!H408)</f>
        <v>0.75800000000000001</v>
      </c>
      <c r="S190" s="9">
        <f>IF(PPG!I408="", "", PPG!I408)</f>
        <v>54.57</v>
      </c>
      <c r="T190" s="8">
        <f>IF(PPG!J408="", "", PPG!J408)</f>
        <v>0.74199999999999999</v>
      </c>
      <c r="U190" s="9">
        <f>IF(PPG!K408="", "", PPG!K408)</f>
        <v>53.42</v>
      </c>
      <c r="V190" s="8">
        <f>IF(PPG!L408="", "", PPG!L408)</f>
        <v>0.71199999999999997</v>
      </c>
      <c r="W190" s="9">
        <f>IF(PPG!M408="", "", PPG!M408)</f>
        <v>51.26</v>
      </c>
      <c r="X190" s="8">
        <f>IF(PPG!N408="", "", PPG!N408)</f>
        <v>0.69499999999999995</v>
      </c>
      <c r="Y190" s="9">
        <f>IF(PPG!O408="", "", PPG!O408)</f>
        <v>50.04</v>
      </c>
      <c r="Z190" s="32" t="str">
        <f t="shared" si="6"/>
        <v>0.00</v>
      </c>
      <c r="AA190" s="7" t="str">
        <f t="shared" si="7"/>
        <v>0</v>
      </c>
      <c r="AB190" s="7" t="str">
        <f t="shared" si="8"/>
        <v>0</v>
      </c>
    </row>
    <row r="191" spans="1:28">
      <c r="A191" s="7">
        <f>IF(OUT!C409="", "", OUT!C409)</f>
        <v>722</v>
      </c>
      <c r="B191" s="19">
        <f>IF(OUT!A409="", "", OUT!A409)</f>
        <v>40963</v>
      </c>
      <c r="C191" s="7" t="str">
        <f>IF(OUT!D409="", "", OUT!D409)</f>
        <v>O</v>
      </c>
      <c r="D191" s="27"/>
      <c r="E191" s="7" t="str">
        <f>IF(OUT!E409="", "", OUT!E409)</f>
        <v>72 TRAY</v>
      </c>
      <c r="F191" s="24" t="str">
        <f>IF(OUT!AE409="NEW", "✷", "")</f>
        <v/>
      </c>
      <c r="G191" s="10" t="str">
        <f>IF(OUT!B409="", "", OUT!B409)</f>
        <v>ECHINACEA PURPUREA MELLOW YELLOWS</v>
      </c>
      <c r="H191" s="20">
        <f>IF(AND($K$3=1,$K$4="N"),P191,IF(AND($K$3=2,$K$4="N"),R191,IF(AND($K$3=3,$K$4="N"),T191,IF(AND($K$3=4,$K$4="N"),V191,IF(AND($K$3=5,$K$4="N"),X191,IF(AND($K$3=1,$K$4="Y"),#REF!,IF(AND($K$3=2,$K$4="Y"),#REF!,IF(AND($K$3=3,$K$4="Y"),#REF!,IF(AND($K$3=4,$K$4="Y"),#REF!,IF(AND($K$3=5,$K$4="Y"),#REF!,"FALSE"))))))))))</f>
        <v>0.96</v>
      </c>
      <c r="I191" s="21">
        <f>IF(AND($K$3=1,$K$4="N"),Q191,IF(AND($K$3=2,$K$4="N"),S191,IF(AND($K$3=3,$K$4="N"),U191,IF(AND($K$3=4,$K$4="N"),W191,IF(AND($K$3=5,$K$4="N"),Y191,IF(AND($K$3=1,$K$4="Y"),#REF!,IF(AND($K$3=2,$K$4="Y"),#REF!,IF(AND($K$3=3,$K$4="Y"),#REF!,IF(AND($K$3=4,$K$4="Y"),#REF!,IF(AND($K$3=5,$K$4="Y"),#REF!,"FALSE"))))))))))</f>
        <v>69.12</v>
      </c>
      <c r="J191" s="33" t="str">
        <f>IF(OUT!F409="", "", OUT!F409)</f>
        <v/>
      </c>
      <c r="K191" s="7">
        <f>IF(OUT!P409="", "", OUT!P409)</f>
        <v>72</v>
      </c>
      <c r="L191" s="7" t="str">
        <f>IF(OUT!AE409="", "", OUT!AE409)</f>
        <v/>
      </c>
      <c r="M191" s="7" t="str">
        <f>IF(OUT!AG409="", "", OUT!AG409)</f>
        <v/>
      </c>
      <c r="N191" s="7" t="str">
        <f>IF(OUT!AQ409="", "", OUT!AQ409)</f>
        <v/>
      </c>
      <c r="O191" s="7" t="str">
        <f>IF(OUT!BM409="", "", OUT!BM409)</f>
        <v>T3</v>
      </c>
      <c r="P191" s="8">
        <f>IF(OUT!N409="", "", OUT!N409)</f>
        <v>0.96</v>
      </c>
      <c r="Q191" s="9">
        <f>IF(OUT!O409="", "", OUT!O409)</f>
        <v>69.12</v>
      </c>
      <c r="R191" s="8">
        <f>IF(PPG!H409="", "", PPG!H409)</f>
        <v>0.90200000000000002</v>
      </c>
      <c r="S191" s="9">
        <f>IF(PPG!I409="", "", PPG!I409)</f>
        <v>64.94</v>
      </c>
      <c r="T191" s="8">
        <f>IF(PPG!J409="", "", PPG!J409)</f>
        <v>0.88300000000000001</v>
      </c>
      <c r="U191" s="9">
        <f>IF(PPG!K409="", "", PPG!K409)</f>
        <v>63.57</v>
      </c>
      <c r="V191" s="8">
        <f>IF(PPG!L409="", "", PPG!L409)</f>
        <v>0.84699999999999998</v>
      </c>
      <c r="W191" s="9">
        <f>IF(PPG!M409="", "", PPG!M409)</f>
        <v>60.98</v>
      </c>
      <c r="X191" s="8">
        <f>IF(PPG!N409="", "", PPG!N409)</f>
        <v>0.82799999999999996</v>
      </c>
      <c r="Y191" s="9">
        <f>IF(PPG!O409="", "", PPG!O409)</f>
        <v>59.61</v>
      </c>
      <c r="Z191" s="32" t="str">
        <f t="shared" si="6"/>
        <v>0.00</v>
      </c>
      <c r="AA191" s="7" t="str">
        <f t="shared" si="7"/>
        <v>0</v>
      </c>
      <c r="AB191" s="7" t="str">
        <f t="shared" si="8"/>
        <v>0</v>
      </c>
    </row>
    <row r="192" spans="1:28">
      <c r="A192" s="7">
        <f>IF(OUT!C410="", "", OUT!C410)</f>
        <v>722</v>
      </c>
      <c r="B192" s="19">
        <f>IF(OUT!A410="", "", OUT!A410)</f>
        <v>78588</v>
      </c>
      <c r="C192" s="7" t="str">
        <f>IF(OUT!D410="", "", OUT!D410)</f>
        <v>O</v>
      </c>
      <c r="D192" s="27"/>
      <c r="E192" s="7" t="str">
        <f>IF(OUT!E410="", "", OUT!E410)</f>
        <v>72 TRAY</v>
      </c>
      <c r="F192" s="24" t="str">
        <f>IF(OUT!AE410="NEW", "✷", "")</f>
        <v/>
      </c>
      <c r="G192" s="10" t="str">
        <f>IF(OUT!B410="", "", OUT!B410)</f>
        <v>ECHINACEA PURPUREA POW WOW WHITE</v>
      </c>
      <c r="H192" s="20">
        <f>IF(AND($K$3=1,$K$4="N"),P192,IF(AND($K$3=2,$K$4="N"),R192,IF(AND($K$3=3,$K$4="N"),T192,IF(AND($K$3=4,$K$4="N"),V192,IF(AND($K$3=5,$K$4="N"),X192,IF(AND($K$3=1,$K$4="Y"),#REF!,IF(AND($K$3=2,$K$4="Y"),#REF!,IF(AND($K$3=3,$K$4="Y"),#REF!,IF(AND($K$3=4,$K$4="Y"),#REF!,IF(AND($K$3=5,$K$4="Y"),#REF!,"FALSE"))))))))))</f>
        <v>0.92900000000000005</v>
      </c>
      <c r="I192" s="21">
        <f>IF(AND($K$3=1,$K$4="N"),Q192,IF(AND($K$3=2,$K$4="N"),S192,IF(AND($K$3=3,$K$4="N"),U192,IF(AND($K$3=4,$K$4="N"),W192,IF(AND($K$3=5,$K$4="N"),Y192,IF(AND($K$3=1,$K$4="Y"),#REF!,IF(AND($K$3=2,$K$4="Y"),#REF!,IF(AND($K$3=3,$K$4="Y"),#REF!,IF(AND($K$3=4,$K$4="Y"),#REF!,IF(AND($K$3=5,$K$4="Y"),#REF!,"FALSE"))))))))))</f>
        <v>66.88</v>
      </c>
      <c r="J192" s="33" t="str">
        <f>IF(OUT!F410="", "", OUT!F410)</f>
        <v/>
      </c>
      <c r="K192" s="7">
        <f>IF(OUT!P410="", "", OUT!P410)</f>
        <v>72</v>
      </c>
      <c r="L192" s="7" t="str">
        <f>IF(OUT!AE410="", "", OUT!AE410)</f>
        <v/>
      </c>
      <c r="M192" s="7" t="str">
        <f>IF(OUT!AG410="", "", OUT!AG410)</f>
        <v/>
      </c>
      <c r="N192" s="7" t="str">
        <f>IF(OUT!AQ410="", "", OUT!AQ410)</f>
        <v/>
      </c>
      <c r="O192" s="7" t="str">
        <f>IF(OUT!BM410="", "", OUT!BM410)</f>
        <v>T3</v>
      </c>
      <c r="P192" s="8">
        <f>IF(OUT!N410="", "", OUT!N410)</f>
        <v>0.92900000000000005</v>
      </c>
      <c r="Q192" s="9">
        <f>IF(OUT!O410="", "", OUT!O410)</f>
        <v>66.88</v>
      </c>
      <c r="R192" s="8">
        <f>IF(PPG!H410="", "", PPG!H410)</f>
        <v>0.873</v>
      </c>
      <c r="S192" s="9">
        <f>IF(PPG!I410="", "", PPG!I410)</f>
        <v>62.85</v>
      </c>
      <c r="T192" s="8">
        <f>IF(PPG!J410="", "", PPG!J410)</f>
        <v>0.85499999999999998</v>
      </c>
      <c r="U192" s="9">
        <f>IF(PPG!K410="", "", PPG!K410)</f>
        <v>61.56</v>
      </c>
      <c r="V192" s="8">
        <f>IF(PPG!L410="", "", PPG!L410)</f>
        <v>0.81899999999999995</v>
      </c>
      <c r="W192" s="9">
        <f>IF(PPG!M410="", "", PPG!M410)</f>
        <v>58.96</v>
      </c>
      <c r="X192" s="8">
        <f>IF(PPG!N410="", "", PPG!N410)</f>
        <v>0.80200000000000005</v>
      </c>
      <c r="Y192" s="9">
        <f>IF(PPG!O410="", "", PPG!O410)</f>
        <v>57.74</v>
      </c>
      <c r="Z192" s="32" t="str">
        <f t="shared" si="6"/>
        <v>0.00</v>
      </c>
      <c r="AA192" s="7" t="str">
        <f t="shared" si="7"/>
        <v>0</v>
      </c>
      <c r="AB192" s="7" t="str">
        <f t="shared" si="8"/>
        <v>0</v>
      </c>
    </row>
    <row r="193" spans="1:28">
      <c r="A193" s="7">
        <f>IF(OUT!C411="", "", OUT!C411)</f>
        <v>722</v>
      </c>
      <c r="B193" s="19">
        <f>IF(OUT!A411="", "", OUT!A411)</f>
        <v>78589</v>
      </c>
      <c r="C193" s="7" t="str">
        <f>IF(OUT!D411="", "", OUT!D411)</f>
        <v>O</v>
      </c>
      <c r="D193" s="27"/>
      <c r="E193" s="7" t="str">
        <f>IF(OUT!E411="", "", OUT!E411)</f>
        <v>72 TRAY</v>
      </c>
      <c r="F193" s="24" t="str">
        <f>IF(OUT!AE411="NEW", "✷", "")</f>
        <v/>
      </c>
      <c r="G193" s="10" t="str">
        <f>IF(OUT!B411="", "", OUT!B411)</f>
        <v>ECHINACEA PURPUREA POW WOW WILD BERRY</v>
      </c>
      <c r="H193" s="20">
        <f>IF(AND($K$3=1,$K$4="N"),P193,IF(AND($K$3=2,$K$4="N"),R193,IF(AND($K$3=3,$K$4="N"),T193,IF(AND($K$3=4,$K$4="N"),V193,IF(AND($K$3=5,$K$4="N"),X193,IF(AND($K$3=1,$K$4="Y"),#REF!,IF(AND($K$3=2,$K$4="Y"),#REF!,IF(AND($K$3=3,$K$4="Y"),#REF!,IF(AND($K$3=4,$K$4="Y"),#REF!,IF(AND($K$3=5,$K$4="Y"),#REF!,"FALSE"))))))))))</f>
        <v>0.92900000000000005</v>
      </c>
      <c r="I193" s="21">
        <f>IF(AND($K$3=1,$K$4="N"),Q193,IF(AND($K$3=2,$K$4="N"),S193,IF(AND($K$3=3,$K$4="N"),U193,IF(AND($K$3=4,$K$4="N"),W193,IF(AND($K$3=5,$K$4="N"),Y193,IF(AND($K$3=1,$K$4="Y"),#REF!,IF(AND($K$3=2,$K$4="Y"),#REF!,IF(AND($K$3=3,$K$4="Y"),#REF!,IF(AND($K$3=4,$K$4="Y"),#REF!,IF(AND($K$3=5,$K$4="Y"),#REF!,"FALSE"))))))))))</f>
        <v>66.88</v>
      </c>
      <c r="J193" s="33" t="str">
        <f>IF(OUT!F411="", "", OUT!F411)</f>
        <v/>
      </c>
      <c r="K193" s="7">
        <f>IF(OUT!P411="", "", OUT!P411)</f>
        <v>72</v>
      </c>
      <c r="L193" s="7" t="str">
        <f>IF(OUT!AE411="", "", OUT!AE411)</f>
        <v/>
      </c>
      <c r="M193" s="7" t="str">
        <f>IF(OUT!AG411="", "", OUT!AG411)</f>
        <v/>
      </c>
      <c r="N193" s="7" t="str">
        <f>IF(OUT!AQ411="", "", OUT!AQ411)</f>
        <v/>
      </c>
      <c r="O193" s="7" t="str">
        <f>IF(OUT!BM411="", "", OUT!BM411)</f>
        <v>T3</v>
      </c>
      <c r="P193" s="8">
        <f>IF(OUT!N411="", "", OUT!N411)</f>
        <v>0.92900000000000005</v>
      </c>
      <c r="Q193" s="9">
        <f>IF(OUT!O411="", "", OUT!O411)</f>
        <v>66.88</v>
      </c>
      <c r="R193" s="8">
        <f>IF(PPG!H411="", "", PPG!H411)</f>
        <v>0.873</v>
      </c>
      <c r="S193" s="9">
        <f>IF(PPG!I411="", "", PPG!I411)</f>
        <v>62.85</v>
      </c>
      <c r="T193" s="8">
        <f>IF(PPG!J411="", "", PPG!J411)</f>
        <v>0.85499999999999998</v>
      </c>
      <c r="U193" s="9">
        <f>IF(PPG!K411="", "", PPG!K411)</f>
        <v>61.56</v>
      </c>
      <c r="V193" s="8">
        <f>IF(PPG!L411="", "", PPG!L411)</f>
        <v>0.81899999999999995</v>
      </c>
      <c r="W193" s="9">
        <f>IF(PPG!M411="", "", PPG!M411)</f>
        <v>58.96</v>
      </c>
      <c r="X193" s="8">
        <f>IF(PPG!N411="", "", PPG!N411)</f>
        <v>0.80200000000000005</v>
      </c>
      <c r="Y193" s="9">
        <f>IF(PPG!O411="", "", PPG!O411)</f>
        <v>57.74</v>
      </c>
      <c r="Z193" s="32" t="str">
        <f t="shared" si="6"/>
        <v>0.00</v>
      </c>
      <c r="AA193" s="7" t="str">
        <f t="shared" si="7"/>
        <v>0</v>
      </c>
      <c r="AB193" s="7" t="str">
        <f t="shared" si="8"/>
        <v>0</v>
      </c>
    </row>
    <row r="194" spans="1:28">
      <c r="A194" s="7">
        <f>IF(OUT!C412="", "", OUT!C412)</f>
        <v>722</v>
      </c>
      <c r="B194" s="19">
        <f>IF(OUT!A412="", "", OUT!A412)</f>
        <v>72658</v>
      </c>
      <c r="C194" s="7" t="str">
        <f>IF(OUT!D412="", "", OUT!D412)</f>
        <v>O</v>
      </c>
      <c r="D194" s="27"/>
      <c r="E194" s="7" t="str">
        <f>IF(OUT!E412="", "", OUT!E412)</f>
        <v>72 TRAY</v>
      </c>
      <c r="F194" s="24" t="str">
        <f>IF(OUT!AE412="NEW", "✷", "")</f>
        <v/>
      </c>
      <c r="G194" s="10" t="str">
        <f>IF(OUT!B412="", "", OUT!B412)</f>
        <v>ECHINACEA PURPUREA PRAIRIE SPLENDOR (Deep Rose)</v>
      </c>
      <c r="H194" s="20">
        <f>IF(AND($K$3=1,$K$4="N"),P194,IF(AND($K$3=2,$K$4="N"),R194,IF(AND($K$3=3,$K$4="N"),T194,IF(AND($K$3=4,$K$4="N"),V194,IF(AND($K$3=5,$K$4="N"),X194,IF(AND($K$3=1,$K$4="Y"),#REF!,IF(AND($K$3=2,$K$4="Y"),#REF!,IF(AND($K$3=3,$K$4="Y"),#REF!,IF(AND($K$3=4,$K$4="Y"),#REF!,IF(AND($K$3=5,$K$4="Y"),#REF!,"FALSE"))))))))))</f>
        <v>0.82699999999999996</v>
      </c>
      <c r="I194" s="21">
        <f>IF(AND($K$3=1,$K$4="N"),Q194,IF(AND($K$3=2,$K$4="N"),S194,IF(AND($K$3=3,$K$4="N"),U194,IF(AND($K$3=4,$K$4="N"),W194,IF(AND($K$3=5,$K$4="N"),Y194,IF(AND($K$3=1,$K$4="Y"),#REF!,IF(AND($K$3=2,$K$4="Y"),#REF!,IF(AND($K$3=3,$K$4="Y"),#REF!,IF(AND($K$3=4,$K$4="Y"),#REF!,IF(AND($K$3=5,$K$4="Y"),#REF!,"FALSE"))))))))))</f>
        <v>59.54</v>
      </c>
      <c r="J194" s="33" t="str">
        <f>IF(OUT!F412="", "", OUT!F412)</f>
        <v/>
      </c>
      <c r="K194" s="7">
        <f>IF(OUT!P412="", "", OUT!P412)</f>
        <v>72</v>
      </c>
      <c r="L194" s="7" t="str">
        <f>IF(OUT!AE412="", "", OUT!AE412)</f>
        <v/>
      </c>
      <c r="M194" s="7" t="str">
        <f>IF(OUT!AG412="", "", OUT!AG412)</f>
        <v/>
      </c>
      <c r="N194" s="7" t="str">
        <f>IF(OUT!AQ412="", "", OUT!AQ412)</f>
        <v/>
      </c>
      <c r="O194" s="7" t="str">
        <f>IF(OUT!BM412="", "", OUT!BM412)</f>
        <v>T3</v>
      </c>
      <c r="P194" s="8">
        <f>IF(OUT!N412="", "", OUT!N412)</f>
        <v>0.82699999999999996</v>
      </c>
      <c r="Q194" s="9">
        <f>IF(OUT!O412="", "", OUT!O412)</f>
        <v>59.54</v>
      </c>
      <c r="R194" s="8">
        <f>IF(PPG!H412="", "", PPG!H412)</f>
        <v>0.77700000000000002</v>
      </c>
      <c r="S194" s="9">
        <f>IF(PPG!I412="", "", PPG!I412)</f>
        <v>55.94</v>
      </c>
      <c r="T194" s="8">
        <f>IF(PPG!J412="", "", PPG!J412)</f>
        <v>0.76100000000000001</v>
      </c>
      <c r="U194" s="9">
        <f>IF(PPG!K412="", "", PPG!K412)</f>
        <v>54.79</v>
      </c>
      <c r="V194" s="8">
        <f>IF(PPG!L412="", "", PPG!L412)</f>
        <v>0.72899999999999998</v>
      </c>
      <c r="W194" s="9">
        <f>IF(PPG!M412="", "", PPG!M412)</f>
        <v>52.48</v>
      </c>
      <c r="X194" s="8">
        <f>IF(PPG!N412="", "", PPG!N412)</f>
        <v>0.71299999999999997</v>
      </c>
      <c r="Y194" s="9">
        <f>IF(PPG!O412="", "", PPG!O412)</f>
        <v>51.33</v>
      </c>
      <c r="Z194" s="32" t="str">
        <f t="shared" si="6"/>
        <v>0.00</v>
      </c>
      <c r="AA194" s="7" t="str">
        <f t="shared" si="7"/>
        <v>0</v>
      </c>
      <c r="AB194" s="7" t="str">
        <f t="shared" si="8"/>
        <v>0</v>
      </c>
    </row>
    <row r="195" spans="1:28">
      <c r="A195" s="7">
        <f>IF(OUT!C413="", "", OUT!C413)</f>
        <v>722</v>
      </c>
      <c r="B195" s="19">
        <f>IF(OUT!A413="", "", OUT!A413)</f>
        <v>59144</v>
      </c>
      <c r="C195" s="7" t="str">
        <f>IF(OUT!D413="", "", OUT!D413)</f>
        <v>O</v>
      </c>
      <c r="D195" s="27"/>
      <c r="E195" s="7" t="str">
        <f>IF(OUT!E413="", "", OUT!E413)</f>
        <v>72 TRAY</v>
      </c>
      <c r="F195" s="24" t="str">
        <f>IF(OUT!AE413="NEW", "✷", "")</f>
        <v/>
      </c>
      <c r="G195" s="10" t="str">
        <f>IF(OUT!B413="", "", OUT!B413)</f>
        <v>ECHINACEA PURPUREA RUBY STAR  (RUBINSTERN) (Magenta Red)</v>
      </c>
      <c r="H195" s="20">
        <f>IF(AND($K$3=1,$K$4="N"),P195,IF(AND($K$3=2,$K$4="N"),R195,IF(AND($K$3=3,$K$4="N"),T195,IF(AND($K$3=4,$K$4="N"),V195,IF(AND($K$3=5,$K$4="N"),X195,IF(AND($K$3=1,$K$4="Y"),#REF!,IF(AND($K$3=2,$K$4="Y"),#REF!,IF(AND($K$3=3,$K$4="Y"),#REF!,IF(AND($K$3=4,$K$4="Y"),#REF!,IF(AND($K$3=5,$K$4="Y"),#REF!,"FALSE"))))))))))</f>
        <v>0.80700000000000005</v>
      </c>
      <c r="I195" s="21">
        <f>IF(AND($K$3=1,$K$4="N"),Q195,IF(AND($K$3=2,$K$4="N"),S195,IF(AND($K$3=3,$K$4="N"),U195,IF(AND($K$3=4,$K$4="N"),W195,IF(AND($K$3=5,$K$4="N"),Y195,IF(AND($K$3=1,$K$4="Y"),#REF!,IF(AND($K$3=2,$K$4="Y"),#REF!,IF(AND($K$3=3,$K$4="Y"),#REF!,IF(AND($K$3=4,$K$4="Y"),#REF!,IF(AND($K$3=5,$K$4="Y"),#REF!,"FALSE"))))))))))</f>
        <v>58.1</v>
      </c>
      <c r="J195" s="33" t="str">
        <f>IF(OUT!F413="", "", OUT!F413)</f>
        <v/>
      </c>
      <c r="K195" s="7">
        <f>IF(OUT!P413="", "", OUT!P413)</f>
        <v>72</v>
      </c>
      <c r="L195" s="7" t="str">
        <f>IF(OUT!AE413="", "", OUT!AE413)</f>
        <v/>
      </c>
      <c r="M195" s="7" t="str">
        <f>IF(OUT!AG413="", "", OUT!AG413)</f>
        <v/>
      </c>
      <c r="N195" s="7" t="str">
        <f>IF(OUT!AQ413="", "", OUT!AQ413)</f>
        <v>CUT</v>
      </c>
      <c r="O195" s="7" t="str">
        <f>IF(OUT!BM413="", "", OUT!BM413)</f>
        <v>T3</v>
      </c>
      <c r="P195" s="8">
        <f>IF(OUT!N413="", "", OUT!N413)</f>
        <v>0.80700000000000005</v>
      </c>
      <c r="Q195" s="9">
        <f>IF(OUT!O413="", "", OUT!O413)</f>
        <v>58.1</v>
      </c>
      <c r="R195" s="8">
        <f>IF(PPG!H413="", "", PPG!H413)</f>
        <v>0.75800000000000001</v>
      </c>
      <c r="S195" s="9">
        <f>IF(PPG!I413="", "", PPG!I413)</f>
        <v>54.57</v>
      </c>
      <c r="T195" s="8">
        <f>IF(PPG!J413="", "", PPG!J413)</f>
        <v>0.74199999999999999</v>
      </c>
      <c r="U195" s="9">
        <f>IF(PPG!K413="", "", PPG!K413)</f>
        <v>53.42</v>
      </c>
      <c r="V195" s="8">
        <f>IF(PPG!L413="", "", PPG!L413)</f>
        <v>0.71199999999999997</v>
      </c>
      <c r="W195" s="9">
        <f>IF(PPG!M413="", "", PPG!M413)</f>
        <v>51.26</v>
      </c>
      <c r="X195" s="8">
        <f>IF(PPG!N413="", "", PPG!N413)</f>
        <v>0.69499999999999995</v>
      </c>
      <c r="Y195" s="9">
        <f>IF(PPG!O413="", "", PPG!O413)</f>
        <v>50.04</v>
      </c>
      <c r="Z195" s="32" t="str">
        <f t="shared" si="6"/>
        <v>0.00</v>
      </c>
      <c r="AA195" s="7" t="str">
        <f t="shared" si="7"/>
        <v>0</v>
      </c>
      <c r="AB195" s="7" t="str">
        <f t="shared" si="8"/>
        <v>0</v>
      </c>
    </row>
    <row r="196" spans="1:28">
      <c r="A196" s="7">
        <f>IF(OUT!C414="", "", OUT!C414)</f>
        <v>722</v>
      </c>
      <c r="B196" s="19">
        <f>IF(OUT!A414="", "", OUT!A414)</f>
        <v>6223</v>
      </c>
      <c r="C196" s="7" t="str">
        <f>IF(OUT!D414="", "", OUT!D414)</f>
        <v>O</v>
      </c>
      <c r="D196" s="27"/>
      <c r="E196" s="7" t="str">
        <f>IF(OUT!E414="", "", OUT!E414)</f>
        <v>72 TRAY</v>
      </c>
      <c r="F196" s="24" t="str">
        <f>IF(OUT!AE414="NEW", "✷", "")</f>
        <v/>
      </c>
      <c r="G196" s="10" t="str">
        <f>IF(OUT!B414="", "", OUT!B414)</f>
        <v>ECHINACEA PURPUREA WHITE SWAN (Creamy White)</v>
      </c>
      <c r="H196" s="20">
        <f>IF(AND($K$3=1,$K$4="N"),P196,IF(AND($K$3=2,$K$4="N"),R196,IF(AND($K$3=3,$K$4="N"),T196,IF(AND($K$3=4,$K$4="N"),V196,IF(AND($K$3=5,$K$4="N"),X196,IF(AND($K$3=1,$K$4="Y"),#REF!,IF(AND($K$3=2,$K$4="Y"),#REF!,IF(AND($K$3=3,$K$4="Y"),#REF!,IF(AND($K$3=4,$K$4="Y"),#REF!,IF(AND($K$3=5,$K$4="Y"),#REF!,"FALSE"))))))))))</f>
        <v>0.80700000000000005</v>
      </c>
      <c r="I196" s="21">
        <f>IF(AND($K$3=1,$K$4="N"),Q196,IF(AND($K$3=2,$K$4="N"),S196,IF(AND($K$3=3,$K$4="N"),U196,IF(AND($K$3=4,$K$4="N"),W196,IF(AND($K$3=5,$K$4="N"),Y196,IF(AND($K$3=1,$K$4="Y"),#REF!,IF(AND($K$3=2,$K$4="Y"),#REF!,IF(AND($K$3=3,$K$4="Y"),#REF!,IF(AND($K$3=4,$K$4="Y"),#REF!,IF(AND($K$3=5,$K$4="Y"),#REF!,"FALSE"))))))))))</f>
        <v>58.1</v>
      </c>
      <c r="J196" s="33" t="str">
        <f>IF(OUT!F414="", "", OUT!F414)</f>
        <v/>
      </c>
      <c r="K196" s="7">
        <f>IF(OUT!P414="", "", OUT!P414)</f>
        <v>72</v>
      </c>
      <c r="L196" s="7" t="str">
        <f>IF(OUT!AE414="", "", OUT!AE414)</f>
        <v/>
      </c>
      <c r="M196" s="7" t="str">
        <f>IF(OUT!AG414="", "", OUT!AG414)</f>
        <v/>
      </c>
      <c r="N196" s="7" t="str">
        <f>IF(OUT!AQ414="", "", OUT!AQ414)</f>
        <v>CUT</v>
      </c>
      <c r="O196" s="7" t="str">
        <f>IF(OUT!BM414="", "", OUT!BM414)</f>
        <v>T3</v>
      </c>
      <c r="P196" s="8">
        <f>IF(OUT!N414="", "", OUT!N414)</f>
        <v>0.80700000000000005</v>
      </c>
      <c r="Q196" s="9">
        <f>IF(OUT!O414="", "", OUT!O414)</f>
        <v>58.1</v>
      </c>
      <c r="R196" s="8">
        <f>IF(PPG!H414="", "", PPG!H414)</f>
        <v>0.75800000000000001</v>
      </c>
      <c r="S196" s="9">
        <f>IF(PPG!I414="", "", PPG!I414)</f>
        <v>54.57</v>
      </c>
      <c r="T196" s="8">
        <f>IF(PPG!J414="", "", PPG!J414)</f>
        <v>0.74199999999999999</v>
      </c>
      <c r="U196" s="9">
        <f>IF(PPG!K414="", "", PPG!K414)</f>
        <v>53.42</v>
      </c>
      <c r="V196" s="8">
        <f>IF(PPG!L414="", "", PPG!L414)</f>
        <v>0.71199999999999997</v>
      </c>
      <c r="W196" s="9">
        <f>IF(PPG!M414="", "", PPG!M414)</f>
        <v>51.26</v>
      </c>
      <c r="X196" s="8">
        <f>IF(PPG!N414="", "", PPG!N414)</f>
        <v>0.69499999999999995</v>
      </c>
      <c r="Y196" s="9">
        <f>IF(PPG!O414="", "", PPG!O414)</f>
        <v>50.04</v>
      </c>
      <c r="Z196" s="32" t="str">
        <f t="shared" si="6"/>
        <v>0.00</v>
      </c>
      <c r="AA196" s="7" t="str">
        <f t="shared" si="7"/>
        <v>0</v>
      </c>
      <c r="AB196" s="7" t="str">
        <f t="shared" si="8"/>
        <v>0</v>
      </c>
    </row>
    <row r="197" spans="1:28">
      <c r="A197" s="7">
        <f>IF(OUT!C415="", "", OUT!C415)</f>
        <v>722</v>
      </c>
      <c r="B197" s="19">
        <f>IF(OUT!A415="", "", OUT!A415)</f>
        <v>68261</v>
      </c>
      <c r="C197" s="7" t="str">
        <f>IF(OUT!D415="", "", OUT!D415)</f>
        <v>O</v>
      </c>
      <c r="D197" s="27"/>
      <c r="E197" s="7" t="str">
        <f>IF(OUT!E415="", "", OUT!E415)</f>
        <v>72 TRAY</v>
      </c>
      <c r="F197" s="24" t="str">
        <f>IF(OUT!AE415="NEW", "✷", "")</f>
        <v/>
      </c>
      <c r="G197" s="10" t="str">
        <f>IF(OUT!B415="", "", OUT!B415)</f>
        <v>ECHINACEA SOMBRERO ADOBE ORANGE (Intense Orange)</v>
      </c>
      <c r="H197" s="20">
        <f>IF(AND($K$3=1,$K$4="N"),P197,IF(AND($K$3=2,$K$4="N"),R197,IF(AND($K$3=3,$K$4="N"),T197,IF(AND($K$3=4,$K$4="N"),V197,IF(AND($K$3=5,$K$4="N"),X197,IF(AND($K$3=1,$K$4="Y"),#REF!,IF(AND($K$3=2,$K$4="Y"),#REF!,IF(AND($K$3=3,$K$4="Y"),#REF!,IF(AND($K$3=4,$K$4="Y"),#REF!,IF(AND($K$3=5,$K$4="Y"),#REF!,"FALSE"))))))))))</f>
        <v>2.75</v>
      </c>
      <c r="I197" s="21">
        <f>IF(AND($K$3=1,$K$4="N"),Q197,IF(AND($K$3=2,$K$4="N"),S197,IF(AND($K$3=3,$K$4="N"),U197,IF(AND($K$3=4,$K$4="N"),W197,IF(AND($K$3=5,$K$4="N"),Y197,IF(AND($K$3=1,$K$4="Y"),#REF!,IF(AND($K$3=2,$K$4="Y"),#REF!,IF(AND($K$3=3,$K$4="Y"),#REF!,IF(AND($K$3=4,$K$4="Y"),#REF!,IF(AND($K$3=5,$K$4="Y"),#REF!,"FALSE"))))))))))</f>
        <v>198</v>
      </c>
      <c r="J197" s="33" t="str">
        <f>IF(OUT!F415="", "", OUT!F415)</f>
        <v/>
      </c>
      <c r="K197" s="7">
        <f>IF(OUT!P415="", "", OUT!P415)</f>
        <v>72</v>
      </c>
      <c r="L197" s="7" t="str">
        <f>IF(OUT!AE415="", "", OUT!AE415)</f>
        <v/>
      </c>
      <c r="M197" s="7" t="str">
        <f>IF(OUT!AG415="", "", OUT!AG415)</f>
        <v>PAT</v>
      </c>
      <c r="N197" s="7" t="str">
        <f>IF(OUT!AQ415="", "", OUT!AQ415)</f>
        <v/>
      </c>
      <c r="O197" s="7" t="str">
        <f>IF(OUT!BM415="", "", OUT!BM415)</f>
        <v>T3</v>
      </c>
      <c r="P197" s="8">
        <f>IF(OUT!N415="", "", OUT!N415)</f>
        <v>2.75</v>
      </c>
      <c r="Q197" s="9">
        <f>IF(OUT!O415="", "", OUT!O415)</f>
        <v>198</v>
      </c>
      <c r="R197" s="8">
        <f>IF(PPG!H415="", "", PPG!H415)</f>
        <v>2.5960000000000001</v>
      </c>
      <c r="S197" s="9">
        <f>IF(PPG!I415="", "", PPG!I415)</f>
        <v>186.91</v>
      </c>
      <c r="T197" s="8">
        <f>IF(PPG!J415="", "", PPG!J415)</f>
        <v>2.5449999999999999</v>
      </c>
      <c r="U197" s="9">
        <f>IF(PPG!K415="", "", PPG!K415)</f>
        <v>183.24</v>
      </c>
      <c r="V197" s="8">
        <f>IF(PPG!L415="", "", PPG!L415)</f>
        <v>2.4430000000000001</v>
      </c>
      <c r="W197" s="9">
        <f>IF(PPG!M415="", "", PPG!M415)</f>
        <v>175.89</v>
      </c>
      <c r="X197" s="8">
        <f>IF(PPG!N415="", "", PPG!N415)</f>
        <v>2.3929999999999998</v>
      </c>
      <c r="Y197" s="9">
        <f>IF(PPG!O415="", "", PPG!O415)</f>
        <v>172.29</v>
      </c>
      <c r="Z197" s="32" t="str">
        <f t="shared" si="6"/>
        <v>0.00</v>
      </c>
      <c r="AA197" s="7" t="str">
        <f t="shared" si="7"/>
        <v>0</v>
      </c>
      <c r="AB197" s="7" t="str">
        <f t="shared" si="8"/>
        <v>0</v>
      </c>
    </row>
    <row r="198" spans="1:28">
      <c r="A198" s="7">
        <f>IF(OUT!C416="", "", OUT!C416)</f>
        <v>722</v>
      </c>
      <c r="B198" s="19">
        <f>IF(OUT!A416="", "", OUT!A416)</f>
        <v>88118</v>
      </c>
      <c r="C198" s="7" t="str">
        <f>IF(OUT!D416="", "", OUT!D416)</f>
        <v>O</v>
      </c>
      <c r="D198" s="27"/>
      <c r="E198" s="7" t="str">
        <f>IF(OUT!E416="", "", OUT!E416)</f>
        <v>72 TRAY</v>
      </c>
      <c r="F198" s="24" t="str">
        <f>IF(OUT!AE416="NEW", "✷", "")</f>
        <v/>
      </c>
      <c r="G198" s="10" t="str">
        <f>IF(OUT!B416="", "", OUT!B416)</f>
        <v>ECHINACEA SOMBRERO BAJA BURGUNDY</v>
      </c>
      <c r="H198" s="20">
        <f>IF(AND($K$3=1,$K$4="N"),P198,IF(AND($K$3=2,$K$4="N"),R198,IF(AND($K$3=3,$K$4="N"),T198,IF(AND($K$3=4,$K$4="N"),V198,IF(AND($K$3=5,$K$4="N"),X198,IF(AND($K$3=1,$K$4="Y"),#REF!,IF(AND($K$3=2,$K$4="Y"),#REF!,IF(AND($K$3=3,$K$4="Y"),#REF!,IF(AND($K$3=4,$K$4="Y"),#REF!,IF(AND($K$3=5,$K$4="Y"),#REF!,"FALSE"))))))))))</f>
        <v>2.75</v>
      </c>
      <c r="I198" s="21">
        <f>IF(AND($K$3=1,$K$4="N"),Q198,IF(AND($K$3=2,$K$4="N"),S198,IF(AND($K$3=3,$K$4="N"),U198,IF(AND($K$3=4,$K$4="N"),W198,IF(AND($K$3=5,$K$4="N"),Y198,IF(AND($K$3=1,$K$4="Y"),#REF!,IF(AND($K$3=2,$K$4="Y"),#REF!,IF(AND($K$3=3,$K$4="Y"),#REF!,IF(AND($K$3=4,$K$4="Y"),#REF!,IF(AND($K$3=5,$K$4="Y"),#REF!,"FALSE"))))))))))</f>
        <v>198</v>
      </c>
      <c r="J198" s="33" t="str">
        <f>IF(OUT!F416="", "", OUT!F416)</f>
        <v/>
      </c>
      <c r="K198" s="7">
        <f>IF(OUT!P416="", "", OUT!P416)</f>
        <v>72</v>
      </c>
      <c r="L198" s="7" t="str">
        <f>IF(OUT!AE416="", "", OUT!AE416)</f>
        <v/>
      </c>
      <c r="M198" s="7" t="str">
        <f>IF(OUT!AG416="", "", OUT!AG416)</f>
        <v>PAT</v>
      </c>
      <c r="N198" s="7" t="str">
        <f>IF(OUT!AQ416="", "", OUT!AQ416)</f>
        <v/>
      </c>
      <c r="O198" s="7" t="str">
        <f>IF(OUT!BM416="", "", OUT!BM416)</f>
        <v>T3</v>
      </c>
      <c r="P198" s="8">
        <f>IF(OUT!N416="", "", OUT!N416)</f>
        <v>2.75</v>
      </c>
      <c r="Q198" s="9">
        <f>IF(OUT!O416="", "", OUT!O416)</f>
        <v>198</v>
      </c>
      <c r="R198" s="8">
        <f>IF(PPG!H416="", "", PPG!H416)</f>
        <v>2.5960000000000001</v>
      </c>
      <c r="S198" s="9">
        <f>IF(PPG!I416="", "", PPG!I416)</f>
        <v>186.91</v>
      </c>
      <c r="T198" s="8">
        <f>IF(PPG!J416="", "", PPG!J416)</f>
        <v>2.5449999999999999</v>
      </c>
      <c r="U198" s="9">
        <f>IF(PPG!K416="", "", PPG!K416)</f>
        <v>183.24</v>
      </c>
      <c r="V198" s="8">
        <f>IF(PPG!L416="", "", PPG!L416)</f>
        <v>2.4430000000000001</v>
      </c>
      <c r="W198" s="9">
        <f>IF(PPG!M416="", "", PPG!M416)</f>
        <v>175.89</v>
      </c>
      <c r="X198" s="8">
        <f>IF(PPG!N416="", "", PPG!N416)</f>
        <v>2.3929999999999998</v>
      </c>
      <c r="Y198" s="9">
        <f>IF(PPG!O416="", "", PPG!O416)</f>
        <v>172.29</v>
      </c>
      <c r="Z198" s="32" t="str">
        <f t="shared" si="6"/>
        <v>0.00</v>
      </c>
      <c r="AA198" s="7" t="str">
        <f t="shared" si="7"/>
        <v>0</v>
      </c>
      <c r="AB198" s="7" t="str">
        <f t="shared" si="8"/>
        <v>0</v>
      </c>
    </row>
    <row r="199" spans="1:28">
      <c r="A199" s="7">
        <f>IF(OUT!C417="", "", OUT!C417)</f>
        <v>722</v>
      </c>
      <c r="B199" s="19">
        <f>IF(OUT!A417="", "", OUT!A417)</f>
        <v>88122</v>
      </c>
      <c r="C199" s="7" t="str">
        <f>IF(OUT!D417="", "", OUT!D417)</f>
        <v>O</v>
      </c>
      <c r="D199" s="27"/>
      <c r="E199" s="7" t="str">
        <f>IF(OUT!E417="", "", OUT!E417)</f>
        <v>72 TRAY</v>
      </c>
      <c r="F199" s="24" t="str">
        <f>IF(OUT!AE417="NEW", "✷", "")</f>
        <v/>
      </c>
      <c r="G199" s="10" t="str">
        <f>IF(OUT!B417="", "", OUT!B417)</f>
        <v>ECHINACEA SOMBRERO HOT CORAL</v>
      </c>
      <c r="H199" s="20">
        <f>IF(AND($K$3=1,$K$4="N"),P199,IF(AND($K$3=2,$K$4="N"),R199,IF(AND($K$3=3,$K$4="N"),T199,IF(AND($K$3=4,$K$4="N"),V199,IF(AND($K$3=5,$K$4="N"),X199,IF(AND($K$3=1,$K$4="Y"),#REF!,IF(AND($K$3=2,$K$4="Y"),#REF!,IF(AND($K$3=3,$K$4="Y"),#REF!,IF(AND($K$3=4,$K$4="Y"),#REF!,IF(AND($K$3=5,$K$4="Y"),#REF!,"FALSE"))))))))))</f>
        <v>2.75</v>
      </c>
      <c r="I199" s="21">
        <f>IF(AND($K$3=1,$K$4="N"),Q199,IF(AND($K$3=2,$K$4="N"),S199,IF(AND($K$3=3,$K$4="N"),U199,IF(AND($K$3=4,$K$4="N"),W199,IF(AND($K$3=5,$K$4="N"),Y199,IF(AND($K$3=1,$K$4="Y"),#REF!,IF(AND($K$3=2,$K$4="Y"),#REF!,IF(AND($K$3=3,$K$4="Y"),#REF!,IF(AND($K$3=4,$K$4="Y"),#REF!,IF(AND($K$3=5,$K$4="Y"),#REF!,"FALSE"))))))))))</f>
        <v>198</v>
      </c>
      <c r="J199" s="33" t="str">
        <f>IF(OUT!F417="", "", OUT!F417)</f>
        <v/>
      </c>
      <c r="K199" s="7">
        <f>IF(OUT!P417="", "", OUT!P417)</f>
        <v>72</v>
      </c>
      <c r="L199" s="7" t="str">
        <f>IF(OUT!AE417="", "", OUT!AE417)</f>
        <v/>
      </c>
      <c r="M199" s="7" t="str">
        <f>IF(OUT!AG417="", "", OUT!AG417)</f>
        <v>PAT</v>
      </c>
      <c r="N199" s="7" t="str">
        <f>IF(OUT!AQ417="", "", OUT!AQ417)</f>
        <v/>
      </c>
      <c r="O199" s="7" t="str">
        <f>IF(OUT!BM417="", "", OUT!BM417)</f>
        <v>T3</v>
      </c>
      <c r="P199" s="8">
        <f>IF(OUT!N417="", "", OUT!N417)</f>
        <v>2.75</v>
      </c>
      <c r="Q199" s="9">
        <f>IF(OUT!O417="", "", OUT!O417)</f>
        <v>198</v>
      </c>
      <c r="R199" s="8">
        <f>IF(PPG!H417="", "", PPG!H417)</f>
        <v>2.5960000000000001</v>
      </c>
      <c r="S199" s="9">
        <f>IF(PPG!I417="", "", PPG!I417)</f>
        <v>186.91</v>
      </c>
      <c r="T199" s="8">
        <f>IF(PPG!J417="", "", PPG!J417)</f>
        <v>2.5449999999999999</v>
      </c>
      <c r="U199" s="9">
        <f>IF(PPG!K417="", "", PPG!K417)</f>
        <v>183.24</v>
      </c>
      <c r="V199" s="8">
        <f>IF(PPG!L417="", "", PPG!L417)</f>
        <v>2.4430000000000001</v>
      </c>
      <c r="W199" s="9">
        <f>IF(PPG!M417="", "", PPG!M417)</f>
        <v>175.89</v>
      </c>
      <c r="X199" s="8">
        <f>IF(PPG!N417="", "", PPG!N417)</f>
        <v>2.3929999999999998</v>
      </c>
      <c r="Y199" s="9">
        <f>IF(PPG!O417="", "", PPG!O417)</f>
        <v>172.29</v>
      </c>
      <c r="Z199" s="32" t="str">
        <f t="shared" ref="Z199:Z262" si="9">IF(D199&lt;&gt;"",D199*I199, "0.00")</f>
        <v>0.00</v>
      </c>
      <c r="AA199" s="7" t="str">
        <f t="shared" ref="AA199:AA262" si="10">IF(D199&lt;&gt;"",D199, "0")</f>
        <v>0</v>
      </c>
      <c r="AB199" s="7" t="str">
        <f t="shared" ref="AB199:AB262" si="11">IF(D199&lt;&gt;"",D199*K199, "0")</f>
        <v>0</v>
      </c>
    </row>
    <row r="200" spans="1:28">
      <c r="A200" s="7">
        <f>IF(OUT!C418="", "", OUT!C418)</f>
        <v>722</v>
      </c>
      <c r="B200" s="19">
        <f>IF(OUT!A418="", "", OUT!A418)</f>
        <v>85890</v>
      </c>
      <c r="C200" s="7" t="str">
        <f>IF(OUT!D418="", "", OUT!D418)</f>
        <v>O</v>
      </c>
      <c r="D200" s="27"/>
      <c r="E200" s="7" t="str">
        <f>IF(OUT!E418="", "", OUT!E418)</f>
        <v>72 TRAY</v>
      </c>
      <c r="F200" s="24" t="str">
        <f>IF(OUT!AE418="NEW", "✷", "")</f>
        <v/>
      </c>
      <c r="G200" s="10" t="str">
        <f>IF(OUT!B418="", "", OUT!B418)</f>
        <v>ECHINACEA SOMBRERO LEMON YELLOW</v>
      </c>
      <c r="H200" s="20">
        <f>IF(AND($K$3=1,$K$4="N"),P200,IF(AND($K$3=2,$K$4="N"),R200,IF(AND($K$3=3,$K$4="N"),T200,IF(AND($K$3=4,$K$4="N"),V200,IF(AND($K$3=5,$K$4="N"),X200,IF(AND($K$3=1,$K$4="Y"),#REF!,IF(AND($K$3=2,$K$4="Y"),#REF!,IF(AND($K$3=3,$K$4="Y"),#REF!,IF(AND($K$3=4,$K$4="Y"),#REF!,IF(AND($K$3=5,$K$4="Y"),#REF!,"FALSE"))))))))))</f>
        <v>2.75</v>
      </c>
      <c r="I200" s="21">
        <f>IF(AND($K$3=1,$K$4="N"),Q200,IF(AND($K$3=2,$K$4="N"),S200,IF(AND($K$3=3,$K$4="N"),U200,IF(AND($K$3=4,$K$4="N"),W200,IF(AND($K$3=5,$K$4="N"),Y200,IF(AND($K$3=1,$K$4="Y"),#REF!,IF(AND($K$3=2,$K$4="Y"),#REF!,IF(AND($K$3=3,$K$4="Y"),#REF!,IF(AND($K$3=4,$K$4="Y"),#REF!,IF(AND($K$3=5,$K$4="Y"),#REF!,"FALSE"))))))))))</f>
        <v>198</v>
      </c>
      <c r="J200" s="33" t="str">
        <f>IF(OUT!F418="", "", OUT!F418)</f>
        <v/>
      </c>
      <c r="K200" s="7">
        <f>IF(OUT!P418="", "", OUT!P418)</f>
        <v>72</v>
      </c>
      <c r="L200" s="7" t="str">
        <f>IF(OUT!AE418="", "", OUT!AE418)</f>
        <v/>
      </c>
      <c r="M200" s="7" t="str">
        <f>IF(OUT!AG418="", "", OUT!AG418)</f>
        <v>PAT</v>
      </c>
      <c r="N200" s="7" t="str">
        <f>IF(OUT!AQ418="", "", OUT!AQ418)</f>
        <v/>
      </c>
      <c r="O200" s="7" t="str">
        <f>IF(OUT!BM418="", "", OUT!BM418)</f>
        <v>T3</v>
      </c>
      <c r="P200" s="8">
        <f>IF(OUT!N418="", "", OUT!N418)</f>
        <v>2.75</v>
      </c>
      <c r="Q200" s="9">
        <f>IF(OUT!O418="", "", OUT!O418)</f>
        <v>198</v>
      </c>
      <c r="R200" s="8">
        <f>IF(PPG!H418="", "", PPG!H418)</f>
        <v>2.5960000000000001</v>
      </c>
      <c r="S200" s="9">
        <f>IF(PPG!I418="", "", PPG!I418)</f>
        <v>186.91</v>
      </c>
      <c r="T200" s="8">
        <f>IF(PPG!J418="", "", PPG!J418)</f>
        <v>2.5449999999999999</v>
      </c>
      <c r="U200" s="9">
        <f>IF(PPG!K418="", "", PPG!K418)</f>
        <v>183.24</v>
      </c>
      <c r="V200" s="8">
        <f>IF(PPG!L418="", "", PPG!L418)</f>
        <v>2.4430000000000001</v>
      </c>
      <c r="W200" s="9">
        <f>IF(PPG!M418="", "", PPG!M418)</f>
        <v>175.89</v>
      </c>
      <c r="X200" s="8">
        <f>IF(PPG!N418="", "", PPG!N418)</f>
        <v>2.3929999999999998</v>
      </c>
      <c r="Y200" s="9">
        <f>IF(PPG!O418="", "", PPG!O418)</f>
        <v>172.29</v>
      </c>
      <c r="Z200" s="32" t="str">
        <f t="shared" si="9"/>
        <v>0.00</v>
      </c>
      <c r="AA200" s="7" t="str">
        <f t="shared" si="10"/>
        <v>0</v>
      </c>
      <c r="AB200" s="7" t="str">
        <f t="shared" si="11"/>
        <v>0</v>
      </c>
    </row>
    <row r="201" spans="1:28">
      <c r="A201" s="7">
        <f>IF(OUT!C419="", "", OUT!C419)</f>
        <v>722</v>
      </c>
      <c r="B201" s="19">
        <f>IF(OUT!A419="", "", OUT!A419)</f>
        <v>85891</v>
      </c>
      <c r="C201" s="7" t="str">
        <f>IF(OUT!D419="", "", OUT!D419)</f>
        <v>O</v>
      </c>
      <c r="D201" s="27"/>
      <c r="E201" s="7" t="str">
        <f>IF(OUT!E419="", "", OUT!E419)</f>
        <v>72 TRAY</v>
      </c>
      <c r="F201" s="24" t="str">
        <f>IF(OUT!AE419="NEW", "✷", "")</f>
        <v/>
      </c>
      <c r="G201" s="10" t="str">
        <f>IF(OUT!B419="", "", OUT!B419)</f>
        <v>ECHINACEA SOMBRERO SALSA RED</v>
      </c>
      <c r="H201" s="20">
        <f>IF(AND($K$3=1,$K$4="N"),P201,IF(AND($K$3=2,$K$4="N"),R201,IF(AND($K$3=3,$K$4="N"),T201,IF(AND($K$3=4,$K$4="N"),V201,IF(AND($K$3=5,$K$4="N"),X201,IF(AND($K$3=1,$K$4="Y"),#REF!,IF(AND($K$3=2,$K$4="Y"),#REF!,IF(AND($K$3=3,$K$4="Y"),#REF!,IF(AND($K$3=4,$K$4="Y"),#REF!,IF(AND($K$3=5,$K$4="Y"),#REF!,"FALSE"))))))))))</f>
        <v>2.75</v>
      </c>
      <c r="I201" s="21">
        <f>IF(AND($K$3=1,$K$4="N"),Q201,IF(AND($K$3=2,$K$4="N"),S201,IF(AND($K$3=3,$K$4="N"),U201,IF(AND($K$3=4,$K$4="N"),W201,IF(AND($K$3=5,$K$4="N"),Y201,IF(AND($K$3=1,$K$4="Y"),#REF!,IF(AND($K$3=2,$K$4="Y"),#REF!,IF(AND($K$3=3,$K$4="Y"),#REF!,IF(AND($K$3=4,$K$4="Y"),#REF!,IF(AND($K$3=5,$K$4="Y"),#REF!,"FALSE"))))))))))</f>
        <v>198</v>
      </c>
      <c r="J201" s="33" t="str">
        <f>IF(OUT!F419="", "", OUT!F419)</f>
        <v/>
      </c>
      <c r="K201" s="7">
        <f>IF(OUT!P419="", "", OUT!P419)</f>
        <v>72</v>
      </c>
      <c r="L201" s="7" t="str">
        <f>IF(OUT!AE419="", "", OUT!AE419)</f>
        <v/>
      </c>
      <c r="M201" s="7" t="str">
        <f>IF(OUT!AG419="", "", OUT!AG419)</f>
        <v>PAT</v>
      </c>
      <c r="N201" s="7" t="str">
        <f>IF(OUT!AQ419="", "", OUT!AQ419)</f>
        <v/>
      </c>
      <c r="O201" s="7" t="str">
        <f>IF(OUT!BM419="", "", OUT!BM419)</f>
        <v>T3</v>
      </c>
      <c r="P201" s="8">
        <f>IF(OUT!N419="", "", OUT!N419)</f>
        <v>2.75</v>
      </c>
      <c r="Q201" s="9">
        <f>IF(OUT!O419="", "", OUT!O419)</f>
        <v>198</v>
      </c>
      <c r="R201" s="8">
        <f>IF(PPG!H419="", "", PPG!H419)</f>
        <v>2.5960000000000001</v>
      </c>
      <c r="S201" s="9">
        <f>IF(PPG!I419="", "", PPG!I419)</f>
        <v>186.91</v>
      </c>
      <c r="T201" s="8">
        <f>IF(PPG!J419="", "", PPG!J419)</f>
        <v>2.5449999999999999</v>
      </c>
      <c r="U201" s="9">
        <f>IF(PPG!K419="", "", PPG!K419)</f>
        <v>183.24</v>
      </c>
      <c r="V201" s="8">
        <f>IF(PPG!L419="", "", PPG!L419)</f>
        <v>2.4430000000000001</v>
      </c>
      <c r="W201" s="9">
        <f>IF(PPG!M419="", "", PPG!M419)</f>
        <v>175.89</v>
      </c>
      <c r="X201" s="8">
        <f>IF(PPG!N419="", "", PPG!N419)</f>
        <v>2.3929999999999998</v>
      </c>
      <c r="Y201" s="9">
        <f>IF(PPG!O419="", "", PPG!O419)</f>
        <v>172.29</v>
      </c>
      <c r="Z201" s="32" t="str">
        <f t="shared" si="9"/>
        <v>0.00</v>
      </c>
      <c r="AA201" s="7" t="str">
        <f t="shared" si="10"/>
        <v>0</v>
      </c>
      <c r="AB201" s="7" t="str">
        <f t="shared" si="11"/>
        <v>0</v>
      </c>
    </row>
    <row r="202" spans="1:28">
      <c r="A202" s="7">
        <f>IF(OUT!C420="", "", OUT!C420)</f>
        <v>722</v>
      </c>
      <c r="B202" s="19">
        <f>IF(OUT!A420="", "", OUT!A420)</f>
        <v>88124</v>
      </c>
      <c r="C202" s="7" t="str">
        <f>IF(OUT!D420="", "", OUT!D420)</f>
        <v>O</v>
      </c>
      <c r="D202" s="27"/>
      <c r="E202" s="7" t="str">
        <f>IF(OUT!E420="", "", OUT!E420)</f>
        <v>72 TRAY</v>
      </c>
      <c r="F202" s="24" t="str">
        <f>IF(OUT!AE420="NEW", "✷", "")</f>
        <v/>
      </c>
      <c r="G202" s="10" t="str">
        <f>IF(OUT!B420="", "", OUT!B420)</f>
        <v>ECHINACEA SOMBRERO SANGRITA (Scarlet Red)</v>
      </c>
      <c r="H202" s="20">
        <f>IF(AND($K$3=1,$K$4="N"),P202,IF(AND($K$3=2,$K$4="N"),R202,IF(AND($K$3=3,$K$4="N"),T202,IF(AND($K$3=4,$K$4="N"),V202,IF(AND($K$3=5,$K$4="N"),X202,IF(AND($K$3=1,$K$4="Y"),#REF!,IF(AND($K$3=2,$K$4="Y"),#REF!,IF(AND($K$3=3,$K$4="Y"),#REF!,IF(AND($K$3=4,$K$4="Y"),#REF!,IF(AND($K$3=5,$K$4="Y"),#REF!,"FALSE"))))))))))</f>
        <v>2.75</v>
      </c>
      <c r="I202" s="21">
        <f>IF(AND($K$3=1,$K$4="N"),Q202,IF(AND($K$3=2,$K$4="N"),S202,IF(AND($K$3=3,$K$4="N"),U202,IF(AND($K$3=4,$K$4="N"),W202,IF(AND($K$3=5,$K$4="N"),Y202,IF(AND($K$3=1,$K$4="Y"),#REF!,IF(AND($K$3=2,$K$4="Y"),#REF!,IF(AND($K$3=3,$K$4="Y"),#REF!,IF(AND($K$3=4,$K$4="Y"),#REF!,IF(AND($K$3=5,$K$4="Y"),#REF!,"FALSE"))))))))))</f>
        <v>198</v>
      </c>
      <c r="J202" s="33" t="str">
        <f>IF(OUT!F420="", "", OUT!F420)</f>
        <v/>
      </c>
      <c r="K202" s="7">
        <f>IF(OUT!P420="", "", OUT!P420)</f>
        <v>72</v>
      </c>
      <c r="L202" s="7" t="str">
        <f>IF(OUT!AE420="", "", OUT!AE420)</f>
        <v/>
      </c>
      <c r="M202" s="7" t="str">
        <f>IF(OUT!AG420="", "", OUT!AG420)</f>
        <v>PAT</v>
      </c>
      <c r="N202" s="7" t="str">
        <f>IF(OUT!AQ420="", "", OUT!AQ420)</f>
        <v/>
      </c>
      <c r="O202" s="7" t="str">
        <f>IF(OUT!BM420="", "", OUT!BM420)</f>
        <v>T3</v>
      </c>
      <c r="P202" s="8">
        <f>IF(OUT!N420="", "", OUT!N420)</f>
        <v>2.75</v>
      </c>
      <c r="Q202" s="9">
        <f>IF(OUT!O420="", "", OUT!O420)</f>
        <v>198</v>
      </c>
      <c r="R202" s="8">
        <f>IF(PPG!H420="", "", PPG!H420)</f>
        <v>2.5960000000000001</v>
      </c>
      <c r="S202" s="9">
        <f>IF(PPG!I420="", "", PPG!I420)</f>
        <v>186.91</v>
      </c>
      <c r="T202" s="8">
        <f>IF(PPG!J420="", "", PPG!J420)</f>
        <v>2.5449999999999999</v>
      </c>
      <c r="U202" s="9">
        <f>IF(PPG!K420="", "", PPG!K420)</f>
        <v>183.24</v>
      </c>
      <c r="V202" s="8">
        <f>IF(PPG!L420="", "", PPG!L420)</f>
        <v>2.4430000000000001</v>
      </c>
      <c r="W202" s="9">
        <f>IF(PPG!M420="", "", PPG!M420)</f>
        <v>175.89</v>
      </c>
      <c r="X202" s="8">
        <f>IF(PPG!N420="", "", PPG!N420)</f>
        <v>2.3929999999999998</v>
      </c>
      <c r="Y202" s="9">
        <f>IF(PPG!O420="", "", PPG!O420)</f>
        <v>172.29</v>
      </c>
      <c r="Z202" s="32" t="str">
        <f t="shared" si="9"/>
        <v>0.00</v>
      </c>
      <c r="AA202" s="7" t="str">
        <f t="shared" si="10"/>
        <v>0</v>
      </c>
      <c r="AB202" s="7" t="str">
        <f t="shared" si="11"/>
        <v>0</v>
      </c>
    </row>
    <row r="203" spans="1:28">
      <c r="A203" s="7">
        <f>IF(OUT!C421="", "", OUT!C421)</f>
        <v>722</v>
      </c>
      <c r="B203" s="19">
        <f>IF(OUT!A421="", "", OUT!A421)</f>
        <v>40964</v>
      </c>
      <c r="C203" s="7" t="str">
        <f>IF(OUT!D421="", "", OUT!D421)</f>
        <v>O</v>
      </c>
      <c r="D203" s="27"/>
      <c r="E203" s="7" t="str">
        <f>IF(OUT!E421="", "", OUT!E421)</f>
        <v>72 TRAY</v>
      </c>
      <c r="F203" s="24" t="str">
        <f>IF(OUT!AE421="NEW", "✷", "")</f>
        <v/>
      </c>
      <c r="G203" s="10" t="str">
        <f>IF(OUT!B421="", "", OUT!B421)</f>
        <v>ECHINACEA SOMBRERO SUMMER SOLSTICE</v>
      </c>
      <c r="H203" s="20">
        <f>IF(AND($K$3=1,$K$4="N"),P203,IF(AND($K$3=2,$K$4="N"),R203,IF(AND($K$3=3,$K$4="N"),T203,IF(AND($K$3=4,$K$4="N"),V203,IF(AND($K$3=5,$K$4="N"),X203,IF(AND($K$3=1,$K$4="Y"),#REF!,IF(AND($K$3=2,$K$4="Y"),#REF!,IF(AND($K$3=3,$K$4="Y"),#REF!,IF(AND($K$3=4,$K$4="Y"),#REF!,IF(AND($K$3=5,$K$4="Y"),#REF!,"FALSE"))))))))))</f>
        <v>2.75</v>
      </c>
      <c r="I203" s="21">
        <f>IF(AND($K$3=1,$K$4="N"),Q203,IF(AND($K$3=2,$K$4="N"),S203,IF(AND($K$3=3,$K$4="N"),U203,IF(AND($K$3=4,$K$4="N"),W203,IF(AND($K$3=5,$K$4="N"),Y203,IF(AND($K$3=1,$K$4="Y"),#REF!,IF(AND($K$3=2,$K$4="Y"),#REF!,IF(AND($K$3=3,$K$4="Y"),#REF!,IF(AND($K$3=4,$K$4="Y"),#REF!,IF(AND($K$3=5,$K$4="Y"),#REF!,"FALSE"))))))))))</f>
        <v>198</v>
      </c>
      <c r="J203" s="33" t="str">
        <f>IF(OUT!F421="", "", OUT!F421)</f>
        <v/>
      </c>
      <c r="K203" s="7">
        <f>IF(OUT!P421="", "", OUT!P421)</f>
        <v>72</v>
      </c>
      <c r="L203" s="7" t="str">
        <f>IF(OUT!AE421="", "", OUT!AE421)</f>
        <v/>
      </c>
      <c r="M203" s="7" t="str">
        <f>IF(OUT!AG421="", "", OUT!AG421)</f>
        <v>PAT</v>
      </c>
      <c r="N203" s="7" t="str">
        <f>IF(OUT!AQ421="", "", OUT!AQ421)</f>
        <v/>
      </c>
      <c r="O203" s="7" t="str">
        <f>IF(OUT!BM421="", "", OUT!BM421)</f>
        <v>T3</v>
      </c>
      <c r="P203" s="8">
        <f>IF(OUT!N421="", "", OUT!N421)</f>
        <v>2.75</v>
      </c>
      <c r="Q203" s="9">
        <f>IF(OUT!O421="", "", OUT!O421)</f>
        <v>198</v>
      </c>
      <c r="R203" s="8">
        <f>IF(PPG!H421="", "", PPG!H421)</f>
        <v>2.5960000000000001</v>
      </c>
      <c r="S203" s="9">
        <f>IF(PPG!I421="", "", PPG!I421)</f>
        <v>186.91</v>
      </c>
      <c r="T203" s="8">
        <f>IF(PPG!J421="", "", PPG!J421)</f>
        <v>2.5449999999999999</v>
      </c>
      <c r="U203" s="9">
        <f>IF(PPG!K421="", "", PPG!K421)</f>
        <v>183.24</v>
      </c>
      <c r="V203" s="8">
        <f>IF(PPG!L421="", "", PPG!L421)</f>
        <v>2.4430000000000001</v>
      </c>
      <c r="W203" s="9">
        <f>IF(PPG!M421="", "", PPG!M421)</f>
        <v>175.89</v>
      </c>
      <c r="X203" s="8">
        <f>IF(PPG!N421="", "", PPG!N421)</f>
        <v>2.3929999999999998</v>
      </c>
      <c r="Y203" s="9">
        <f>IF(PPG!O421="", "", PPG!O421)</f>
        <v>172.29</v>
      </c>
      <c r="Z203" s="32" t="str">
        <f t="shared" si="9"/>
        <v>0.00</v>
      </c>
      <c r="AA203" s="7" t="str">
        <f t="shared" si="10"/>
        <v>0</v>
      </c>
      <c r="AB203" s="7" t="str">
        <f t="shared" si="11"/>
        <v>0</v>
      </c>
    </row>
    <row r="204" spans="1:28">
      <c r="A204" s="7">
        <f>IF(OUT!C422="", "", OUT!C422)</f>
        <v>722</v>
      </c>
      <c r="B204" s="19">
        <f>IF(OUT!A422="", "", OUT!A422)</f>
        <v>92091</v>
      </c>
      <c r="C204" s="7" t="str">
        <f>IF(OUT!D422="", "", OUT!D422)</f>
        <v>O</v>
      </c>
      <c r="D204" s="27"/>
      <c r="E204" s="7" t="str">
        <f>IF(OUT!E422="", "", OUT!E422)</f>
        <v>72 TRAY</v>
      </c>
      <c r="F204" s="24" t="str">
        <f>IF(OUT!AE422="NEW", "✷", "")</f>
        <v>✷</v>
      </c>
      <c r="G204" s="10" t="str">
        <f>IF(OUT!B422="", "", OUT!B422)</f>
        <v>ECHINACEA SUN SEEKERS RAINBOW</v>
      </c>
      <c r="H204" s="20">
        <f>IF(AND($K$3=1,$K$4="N"),P204,IF(AND($K$3=2,$K$4="N"),R204,IF(AND($K$3=3,$K$4="N"),T204,IF(AND($K$3=4,$K$4="N"),V204,IF(AND($K$3=5,$K$4="N"),X204,IF(AND($K$3=1,$K$4="Y"),#REF!,IF(AND($K$3=2,$K$4="Y"),#REF!,IF(AND($K$3=3,$K$4="Y"),#REF!,IF(AND($K$3=4,$K$4="Y"),#REF!,IF(AND($K$3=5,$K$4="Y"),#REF!,"FALSE"))))))))))</f>
        <v>2.8650000000000002</v>
      </c>
      <c r="I204" s="21">
        <f>IF(AND($K$3=1,$K$4="N"),Q204,IF(AND($K$3=2,$K$4="N"),S204,IF(AND($K$3=3,$K$4="N"),U204,IF(AND($K$3=4,$K$4="N"),W204,IF(AND($K$3=5,$K$4="N"),Y204,IF(AND($K$3=1,$K$4="Y"),#REF!,IF(AND($K$3=2,$K$4="Y"),#REF!,IF(AND($K$3=3,$K$4="Y"),#REF!,IF(AND($K$3=4,$K$4="Y"),#REF!,IF(AND($K$3=5,$K$4="Y"),#REF!,"FALSE"))))))))))</f>
        <v>206.28</v>
      </c>
      <c r="J204" s="33" t="str">
        <f>IF(OUT!F422="", "", OUT!F422)</f>
        <v/>
      </c>
      <c r="K204" s="7">
        <f>IF(OUT!P422="", "", OUT!P422)</f>
        <v>72</v>
      </c>
      <c r="L204" s="7" t="str">
        <f>IF(OUT!AE422="", "", OUT!AE422)</f>
        <v>NEW</v>
      </c>
      <c r="M204" s="7" t="str">
        <f>IF(OUT!AG422="", "", OUT!AG422)</f>
        <v>PAT</v>
      </c>
      <c r="N204" s="7" t="str">
        <f>IF(OUT!AQ422="", "", OUT!AQ422)</f>
        <v/>
      </c>
      <c r="O204" s="7" t="str">
        <f>IF(OUT!BM422="", "", OUT!BM422)</f>
        <v>T3</v>
      </c>
      <c r="P204" s="8">
        <f>IF(OUT!N422="", "", OUT!N422)</f>
        <v>2.8650000000000002</v>
      </c>
      <c r="Q204" s="9">
        <f>IF(OUT!O422="", "", OUT!O422)</f>
        <v>206.28</v>
      </c>
      <c r="R204" s="8">
        <f>IF(PPG!H422="", "", PPG!H422)</f>
        <v>2.7109999999999999</v>
      </c>
      <c r="S204" s="9">
        <f>IF(PPG!I422="", "", PPG!I422)</f>
        <v>195.19</v>
      </c>
      <c r="T204" s="8">
        <f>IF(PPG!J422="", "", PPG!J422)</f>
        <v>2.66</v>
      </c>
      <c r="U204" s="9">
        <f>IF(PPG!K422="", "", PPG!K422)</f>
        <v>191.52</v>
      </c>
      <c r="V204" s="8">
        <f>IF(PPG!L422="", "", PPG!L422)</f>
        <v>2.5550000000000002</v>
      </c>
      <c r="W204" s="9">
        <f>IF(PPG!M422="", "", PPG!M422)</f>
        <v>183.96</v>
      </c>
      <c r="X204" s="8">
        <f>IF(PPG!N422="", "", PPG!N422)</f>
        <v>2.5049999999999999</v>
      </c>
      <c r="Y204" s="9">
        <f>IF(PPG!O422="", "", PPG!O422)</f>
        <v>180.36</v>
      </c>
      <c r="Z204" s="32" t="str">
        <f t="shared" si="9"/>
        <v>0.00</v>
      </c>
      <c r="AA204" s="7" t="str">
        <f t="shared" si="10"/>
        <v>0</v>
      </c>
      <c r="AB204" s="7" t="str">
        <f t="shared" si="11"/>
        <v>0</v>
      </c>
    </row>
    <row r="205" spans="1:28">
      <c r="A205" s="7">
        <f>IF(OUT!C423="", "", OUT!C423)</f>
        <v>722</v>
      </c>
      <c r="B205" s="19">
        <f>IF(OUT!A423="", "", OUT!A423)</f>
        <v>41645</v>
      </c>
      <c r="C205" s="7" t="str">
        <f>IF(OUT!D423="", "", OUT!D423)</f>
        <v>O</v>
      </c>
      <c r="D205" s="27"/>
      <c r="E205" s="7" t="str">
        <f>IF(OUT!E423="", "", OUT!E423)</f>
        <v>72 TRAY</v>
      </c>
      <c r="F205" s="24" t="str">
        <f>IF(OUT!AE423="NEW", "✷", "")</f>
        <v>✷</v>
      </c>
      <c r="G205" s="10" t="str">
        <f>IF(OUT!B423="", "", OUT!B423)</f>
        <v>ECHINACEA SUN SEEKERS SALMON</v>
      </c>
      <c r="H205" s="20">
        <f>IF(AND($K$3=1,$K$4="N"),P205,IF(AND($K$3=2,$K$4="N"),R205,IF(AND($K$3=3,$K$4="N"),T205,IF(AND($K$3=4,$K$4="N"),V205,IF(AND($K$3=5,$K$4="N"),X205,IF(AND($K$3=1,$K$4="Y"),#REF!,IF(AND($K$3=2,$K$4="Y"),#REF!,IF(AND($K$3=3,$K$4="Y"),#REF!,IF(AND($K$3=4,$K$4="Y"),#REF!,IF(AND($K$3=5,$K$4="Y"),#REF!,"FALSE"))))))))))</f>
        <v>2.8650000000000002</v>
      </c>
      <c r="I205" s="21">
        <f>IF(AND($K$3=1,$K$4="N"),Q205,IF(AND($K$3=2,$K$4="N"),S205,IF(AND($K$3=3,$K$4="N"),U205,IF(AND($K$3=4,$K$4="N"),W205,IF(AND($K$3=5,$K$4="N"),Y205,IF(AND($K$3=1,$K$4="Y"),#REF!,IF(AND($K$3=2,$K$4="Y"),#REF!,IF(AND($K$3=3,$K$4="Y"),#REF!,IF(AND($K$3=4,$K$4="Y"),#REF!,IF(AND($K$3=5,$K$4="Y"),#REF!,"FALSE"))))))))))</f>
        <v>206.28</v>
      </c>
      <c r="J205" s="33" t="str">
        <f>IF(OUT!F423="", "", OUT!F423)</f>
        <v/>
      </c>
      <c r="K205" s="7">
        <f>IF(OUT!P423="", "", OUT!P423)</f>
        <v>72</v>
      </c>
      <c r="L205" s="7" t="str">
        <f>IF(OUT!AE423="", "", OUT!AE423)</f>
        <v>NEW</v>
      </c>
      <c r="M205" s="7" t="str">
        <f>IF(OUT!AG423="", "", OUT!AG423)</f>
        <v>PAT</v>
      </c>
      <c r="N205" s="7" t="str">
        <f>IF(OUT!AQ423="", "", OUT!AQ423)</f>
        <v/>
      </c>
      <c r="O205" s="7" t="str">
        <f>IF(OUT!BM423="", "", OUT!BM423)</f>
        <v>T3</v>
      </c>
      <c r="P205" s="8">
        <f>IF(OUT!N423="", "", OUT!N423)</f>
        <v>2.8650000000000002</v>
      </c>
      <c r="Q205" s="9">
        <f>IF(OUT!O423="", "", OUT!O423)</f>
        <v>206.28</v>
      </c>
      <c r="R205" s="8">
        <f>IF(PPG!H423="", "", PPG!H423)</f>
        <v>2.7109999999999999</v>
      </c>
      <c r="S205" s="9">
        <f>IF(PPG!I423="", "", PPG!I423)</f>
        <v>195.19</v>
      </c>
      <c r="T205" s="8">
        <f>IF(PPG!J423="", "", PPG!J423)</f>
        <v>2.66</v>
      </c>
      <c r="U205" s="9">
        <f>IF(PPG!K423="", "", PPG!K423)</f>
        <v>191.52</v>
      </c>
      <c r="V205" s="8">
        <f>IF(PPG!L423="", "", PPG!L423)</f>
        <v>2.5550000000000002</v>
      </c>
      <c r="W205" s="9">
        <f>IF(PPG!M423="", "", PPG!M423)</f>
        <v>183.96</v>
      </c>
      <c r="X205" s="8">
        <f>IF(PPG!N423="", "", PPG!N423)</f>
        <v>2.5049999999999999</v>
      </c>
      <c r="Y205" s="9">
        <f>IF(PPG!O423="", "", PPG!O423)</f>
        <v>180.36</v>
      </c>
      <c r="Z205" s="32" t="str">
        <f t="shared" si="9"/>
        <v>0.00</v>
      </c>
      <c r="AA205" s="7" t="str">
        <f t="shared" si="10"/>
        <v>0</v>
      </c>
      <c r="AB205" s="7" t="str">
        <f t="shared" si="11"/>
        <v>0</v>
      </c>
    </row>
    <row r="206" spans="1:28">
      <c r="A206" s="7">
        <f>IF(OUT!C424="", "", OUT!C424)</f>
        <v>722</v>
      </c>
      <c r="B206" s="19">
        <f>IF(OUT!A424="", "", OUT!A424)</f>
        <v>96678</v>
      </c>
      <c r="C206" s="7" t="str">
        <f>IF(OUT!D424="", "", OUT!D424)</f>
        <v>O</v>
      </c>
      <c r="D206" s="27"/>
      <c r="E206" s="7" t="str">
        <f>IF(OUT!E424="", "", OUT!E424)</f>
        <v>72 TRAY</v>
      </c>
      <c r="F206" s="24" t="str">
        <f>IF(OUT!AE424="NEW", "✷", "")</f>
        <v>✷</v>
      </c>
      <c r="G206" s="10" t="str">
        <f>IF(OUT!B424="", "", OUT!B424)</f>
        <v>ECHINACEA SUN SEEKERS TEQUILA SUNRISE</v>
      </c>
      <c r="H206" s="20">
        <f>IF(AND($K$3=1,$K$4="N"),P206,IF(AND($K$3=2,$K$4="N"),R206,IF(AND($K$3=3,$K$4="N"),T206,IF(AND($K$3=4,$K$4="N"),V206,IF(AND($K$3=5,$K$4="N"),X206,IF(AND($K$3=1,$K$4="Y"),#REF!,IF(AND($K$3=2,$K$4="Y"),#REF!,IF(AND($K$3=3,$K$4="Y"),#REF!,IF(AND($K$3=4,$K$4="Y"),#REF!,IF(AND($K$3=5,$K$4="Y"),#REF!,"FALSE"))))))))))</f>
        <v>2.8650000000000002</v>
      </c>
      <c r="I206" s="21">
        <f>IF(AND($K$3=1,$K$4="N"),Q206,IF(AND($K$3=2,$K$4="N"),S206,IF(AND($K$3=3,$K$4="N"),U206,IF(AND($K$3=4,$K$4="N"),W206,IF(AND($K$3=5,$K$4="N"),Y206,IF(AND($K$3=1,$K$4="Y"),#REF!,IF(AND($K$3=2,$K$4="Y"),#REF!,IF(AND($K$3=3,$K$4="Y"),#REF!,IF(AND($K$3=4,$K$4="Y"),#REF!,IF(AND($K$3=5,$K$4="Y"),#REF!,"FALSE"))))))))))</f>
        <v>206.28</v>
      </c>
      <c r="J206" s="33" t="str">
        <f>IF(OUT!F424="", "", OUT!F424)</f>
        <v/>
      </c>
      <c r="K206" s="7">
        <f>IF(OUT!P424="", "", OUT!P424)</f>
        <v>72</v>
      </c>
      <c r="L206" s="7" t="str">
        <f>IF(OUT!AE424="", "", OUT!AE424)</f>
        <v>NEW</v>
      </c>
      <c r="M206" s="7" t="str">
        <f>IF(OUT!AG424="", "", OUT!AG424)</f>
        <v>PAT</v>
      </c>
      <c r="N206" s="7" t="str">
        <f>IF(OUT!AQ424="", "", OUT!AQ424)</f>
        <v/>
      </c>
      <c r="O206" s="7" t="str">
        <f>IF(OUT!BM424="", "", OUT!BM424)</f>
        <v>T3</v>
      </c>
      <c r="P206" s="8">
        <f>IF(OUT!N424="", "", OUT!N424)</f>
        <v>2.8650000000000002</v>
      </c>
      <c r="Q206" s="9">
        <f>IF(OUT!O424="", "", OUT!O424)</f>
        <v>206.28</v>
      </c>
      <c r="R206" s="8">
        <f>IF(PPG!H424="", "", PPG!H424)</f>
        <v>2.7109999999999999</v>
      </c>
      <c r="S206" s="9">
        <f>IF(PPG!I424="", "", PPG!I424)</f>
        <v>195.19</v>
      </c>
      <c r="T206" s="8">
        <f>IF(PPG!J424="", "", PPG!J424)</f>
        <v>2.66</v>
      </c>
      <c r="U206" s="9">
        <f>IF(PPG!K424="", "", PPG!K424)</f>
        <v>191.52</v>
      </c>
      <c r="V206" s="8">
        <f>IF(PPG!L424="", "", PPG!L424)</f>
        <v>2.5550000000000002</v>
      </c>
      <c r="W206" s="9">
        <f>IF(PPG!M424="", "", PPG!M424)</f>
        <v>183.96</v>
      </c>
      <c r="X206" s="8">
        <f>IF(PPG!N424="", "", PPG!N424)</f>
        <v>2.5049999999999999</v>
      </c>
      <c r="Y206" s="9">
        <f>IF(PPG!O424="", "", PPG!O424)</f>
        <v>180.36</v>
      </c>
      <c r="Z206" s="32" t="str">
        <f t="shared" si="9"/>
        <v>0.00</v>
      </c>
      <c r="AA206" s="7" t="str">
        <f t="shared" si="10"/>
        <v>0</v>
      </c>
      <c r="AB206" s="7" t="str">
        <f t="shared" si="11"/>
        <v>0</v>
      </c>
    </row>
    <row r="207" spans="1:28">
      <c r="A207" s="7">
        <f>IF(OUT!C425="", "", OUT!C425)</f>
        <v>722</v>
      </c>
      <c r="B207" s="19">
        <f>IF(OUT!A425="", "", OUT!A425)</f>
        <v>84631</v>
      </c>
      <c r="C207" s="7" t="str">
        <f>IF(OUT!D425="", "", OUT!D425)</f>
        <v>O</v>
      </c>
      <c r="D207" s="27"/>
      <c r="E207" s="7" t="str">
        <f>IF(OUT!E425="", "", OUT!E425)</f>
        <v>72 TRAY</v>
      </c>
      <c r="F207" s="24" t="str">
        <f>IF(OUT!AE425="NEW", "✷", "")</f>
        <v/>
      </c>
      <c r="G207" s="10" t="str">
        <f>IF(OUT!B425="", "", OUT!B425)</f>
        <v>ECHINACEA SUPREME CANTALOUPE</v>
      </c>
      <c r="H207" s="20">
        <f>IF(AND($K$3=1,$K$4="N"),P207,IF(AND($K$3=2,$K$4="N"),R207,IF(AND($K$3=3,$K$4="N"),T207,IF(AND($K$3=4,$K$4="N"),V207,IF(AND($K$3=5,$K$4="N"),X207,IF(AND($K$3=1,$K$4="Y"),#REF!,IF(AND($K$3=2,$K$4="Y"),#REF!,IF(AND($K$3=3,$K$4="Y"),#REF!,IF(AND($K$3=4,$K$4="Y"),#REF!,IF(AND($K$3=5,$K$4="Y"),#REF!,"FALSE"))))))))))</f>
        <v>2.891</v>
      </c>
      <c r="I207" s="21">
        <f>IF(AND($K$3=1,$K$4="N"),Q207,IF(AND($K$3=2,$K$4="N"),S207,IF(AND($K$3=3,$K$4="N"),U207,IF(AND($K$3=4,$K$4="N"),W207,IF(AND($K$3=5,$K$4="N"),Y207,IF(AND($K$3=1,$K$4="Y"),#REF!,IF(AND($K$3=2,$K$4="Y"),#REF!,IF(AND($K$3=3,$K$4="Y"),#REF!,IF(AND($K$3=4,$K$4="Y"),#REF!,IF(AND($K$3=5,$K$4="Y"),#REF!,"FALSE"))))))))))</f>
        <v>208.15</v>
      </c>
      <c r="J207" s="33" t="str">
        <f>IF(OUT!F425="", "", OUT!F425)</f>
        <v/>
      </c>
      <c r="K207" s="7">
        <f>IF(OUT!P425="", "", OUT!P425)</f>
        <v>72</v>
      </c>
      <c r="L207" s="7" t="str">
        <f>IF(OUT!AE425="", "", OUT!AE425)</f>
        <v/>
      </c>
      <c r="M207" s="7" t="str">
        <f>IF(OUT!AG425="", "", OUT!AG425)</f>
        <v>PAT</v>
      </c>
      <c r="N207" s="7" t="str">
        <f>IF(OUT!AQ425="", "", OUT!AQ425)</f>
        <v>CUT</v>
      </c>
      <c r="O207" s="7" t="str">
        <f>IF(OUT!BM425="", "", OUT!BM425)</f>
        <v>T3</v>
      </c>
      <c r="P207" s="8">
        <f>IF(OUT!N425="", "", OUT!N425)</f>
        <v>2.891</v>
      </c>
      <c r="Q207" s="9">
        <f>IF(OUT!O425="", "", OUT!O425)</f>
        <v>208.15</v>
      </c>
      <c r="R207" s="8">
        <f>IF(PPG!H425="", "", PPG!H425)</f>
        <v>2.7360000000000002</v>
      </c>
      <c r="S207" s="9">
        <f>IF(PPG!I425="", "", PPG!I425)</f>
        <v>196.99</v>
      </c>
      <c r="T207" s="8">
        <f>IF(PPG!J425="", "", PPG!J425)</f>
        <v>2.6850000000000001</v>
      </c>
      <c r="U207" s="9">
        <f>IF(PPG!K425="", "", PPG!K425)</f>
        <v>193.32</v>
      </c>
      <c r="V207" s="8">
        <f>IF(PPG!L425="", "", PPG!L425)</f>
        <v>2.58</v>
      </c>
      <c r="W207" s="9">
        <f>IF(PPG!M425="", "", PPG!M425)</f>
        <v>185.76</v>
      </c>
      <c r="X207" s="8">
        <f>IF(PPG!N425="", "", PPG!N425)</f>
        <v>2.5299999999999998</v>
      </c>
      <c r="Y207" s="9">
        <f>IF(PPG!O425="", "", PPG!O425)</f>
        <v>182.16</v>
      </c>
      <c r="Z207" s="32" t="str">
        <f t="shared" si="9"/>
        <v>0.00</v>
      </c>
      <c r="AA207" s="7" t="str">
        <f t="shared" si="10"/>
        <v>0</v>
      </c>
      <c r="AB207" s="7" t="str">
        <f t="shared" si="11"/>
        <v>0</v>
      </c>
    </row>
    <row r="208" spans="1:28">
      <c r="A208" s="7">
        <f>IF(OUT!C426="", "", OUT!C426)</f>
        <v>722</v>
      </c>
      <c r="B208" s="19">
        <f>IF(OUT!A426="", "", OUT!A426)</f>
        <v>96687</v>
      </c>
      <c r="C208" s="7" t="str">
        <f>IF(OUT!D426="", "", OUT!D426)</f>
        <v>O</v>
      </c>
      <c r="D208" s="27"/>
      <c r="E208" s="7" t="str">
        <f>IF(OUT!E426="", "", OUT!E426)</f>
        <v>72 TRAY</v>
      </c>
      <c r="F208" s="24" t="str">
        <f>IF(OUT!AE426="NEW", "✷", "")</f>
        <v>✷</v>
      </c>
      <c r="G208" s="10" t="str">
        <f>IF(OUT!B426="", "", OUT!B426)</f>
        <v>ECHINACEA SWEET SANDIA</v>
      </c>
      <c r="H208" s="20">
        <f>IF(AND($K$3=1,$K$4="N"),P208,IF(AND($K$3=2,$K$4="N"),R208,IF(AND($K$3=3,$K$4="N"),T208,IF(AND($K$3=4,$K$4="N"),V208,IF(AND($K$3=5,$K$4="N"),X208,IF(AND($K$3=1,$K$4="Y"),#REF!,IF(AND($K$3=2,$K$4="Y"),#REF!,IF(AND($K$3=3,$K$4="Y"),#REF!,IF(AND($K$3=4,$K$4="Y"),#REF!,IF(AND($K$3=5,$K$4="Y"),#REF!,"FALSE"))))))))))</f>
        <v>2.891</v>
      </c>
      <c r="I208" s="21">
        <f>IF(AND($K$3=1,$K$4="N"),Q208,IF(AND($K$3=2,$K$4="N"),S208,IF(AND($K$3=3,$K$4="N"),U208,IF(AND($K$3=4,$K$4="N"),W208,IF(AND($K$3=5,$K$4="N"),Y208,IF(AND($K$3=1,$K$4="Y"),#REF!,IF(AND($K$3=2,$K$4="Y"),#REF!,IF(AND($K$3=3,$K$4="Y"),#REF!,IF(AND($K$3=4,$K$4="Y"),#REF!,IF(AND($K$3=5,$K$4="Y"),#REF!,"FALSE"))))))))))</f>
        <v>208.15</v>
      </c>
      <c r="J208" s="33" t="str">
        <f>IF(OUT!F426="", "", OUT!F426)</f>
        <v/>
      </c>
      <c r="K208" s="7">
        <f>IF(OUT!P426="", "", OUT!P426)</f>
        <v>72</v>
      </c>
      <c r="L208" s="7" t="str">
        <f>IF(OUT!AE426="", "", OUT!AE426)</f>
        <v>NEW</v>
      </c>
      <c r="M208" s="7" t="str">
        <f>IF(OUT!AG426="", "", OUT!AG426)</f>
        <v>PAT</v>
      </c>
      <c r="N208" s="7" t="str">
        <f>IF(OUT!AQ426="", "", OUT!AQ426)</f>
        <v/>
      </c>
      <c r="O208" s="7" t="str">
        <f>IF(OUT!BM426="", "", OUT!BM426)</f>
        <v>T3</v>
      </c>
      <c r="P208" s="8">
        <f>IF(OUT!N426="", "", OUT!N426)</f>
        <v>2.891</v>
      </c>
      <c r="Q208" s="9">
        <f>IF(OUT!O426="", "", OUT!O426)</f>
        <v>208.15</v>
      </c>
      <c r="R208" s="8">
        <f>IF(PPG!H426="", "", PPG!H426)</f>
        <v>2.7360000000000002</v>
      </c>
      <c r="S208" s="9">
        <f>IF(PPG!I426="", "", PPG!I426)</f>
        <v>196.99</v>
      </c>
      <c r="T208" s="8">
        <f>IF(PPG!J426="", "", PPG!J426)</f>
        <v>2.6850000000000001</v>
      </c>
      <c r="U208" s="9">
        <f>IF(PPG!K426="", "", PPG!K426)</f>
        <v>193.32</v>
      </c>
      <c r="V208" s="8">
        <f>IF(PPG!L426="", "", PPG!L426)</f>
        <v>2.58</v>
      </c>
      <c r="W208" s="9">
        <f>IF(PPG!M426="", "", PPG!M426)</f>
        <v>185.76</v>
      </c>
      <c r="X208" s="8">
        <f>IF(PPG!N426="", "", PPG!N426)</f>
        <v>2.5299999999999998</v>
      </c>
      <c r="Y208" s="9">
        <f>IF(PPG!O426="", "", PPG!O426)</f>
        <v>182.16</v>
      </c>
      <c r="Z208" s="32" t="str">
        <f t="shared" si="9"/>
        <v>0.00</v>
      </c>
      <c r="AA208" s="7" t="str">
        <f t="shared" si="10"/>
        <v>0</v>
      </c>
      <c r="AB208" s="7" t="str">
        <f t="shared" si="11"/>
        <v>0</v>
      </c>
    </row>
    <row r="209" spans="1:28">
      <c r="A209" s="7">
        <f>IF(OUT!C427="", "", OUT!C427)</f>
        <v>722</v>
      </c>
      <c r="B209" s="19">
        <f>IF(OUT!A427="", "", OUT!A427)</f>
        <v>74909</v>
      </c>
      <c r="C209" s="7" t="str">
        <f>IF(OUT!D427="", "", OUT!D427)</f>
        <v>O</v>
      </c>
      <c r="D209" s="27"/>
      <c r="E209" s="7" t="str">
        <f>IF(OUT!E427="", "", OUT!E427)</f>
        <v>72 TRAY</v>
      </c>
      <c r="F209" s="24" t="str">
        <f>IF(OUT!AE427="NEW", "✷", "")</f>
        <v/>
      </c>
      <c r="G209" s="10" t="str">
        <f>IF(OUT!B427="", "", OUT!B427)</f>
        <v>EUPATORIUM DUBIUM BABY JOE  (JOE PYE WEED)</v>
      </c>
      <c r="H209" s="20">
        <f>IF(AND($K$3=1,$K$4="N"),P209,IF(AND($K$3=2,$K$4="N"),R209,IF(AND($K$3=3,$K$4="N"),T209,IF(AND($K$3=4,$K$4="N"),V209,IF(AND($K$3=5,$K$4="N"),X209,IF(AND($K$3=1,$K$4="Y"),#REF!,IF(AND($K$3=2,$K$4="Y"),#REF!,IF(AND($K$3=3,$K$4="Y"),#REF!,IF(AND($K$3=4,$K$4="Y"),#REF!,IF(AND($K$3=5,$K$4="Y"),#REF!,"FALSE"))))))))))</f>
        <v>1.5620000000000001</v>
      </c>
      <c r="I209" s="21">
        <f>IF(AND($K$3=1,$K$4="N"),Q209,IF(AND($K$3=2,$K$4="N"),S209,IF(AND($K$3=3,$K$4="N"),U209,IF(AND($K$3=4,$K$4="N"),W209,IF(AND($K$3=5,$K$4="N"),Y209,IF(AND($K$3=1,$K$4="Y"),#REF!,IF(AND($K$3=2,$K$4="Y"),#REF!,IF(AND($K$3=3,$K$4="Y"),#REF!,IF(AND($K$3=4,$K$4="Y"),#REF!,IF(AND($K$3=5,$K$4="Y"),#REF!,"FALSE"))))))))))</f>
        <v>112.46</v>
      </c>
      <c r="J209" s="33" t="str">
        <f>IF(OUT!F427="", "", OUT!F427)</f>
        <v/>
      </c>
      <c r="K209" s="7">
        <f>IF(OUT!P427="", "", OUT!P427)</f>
        <v>72</v>
      </c>
      <c r="L209" s="7" t="str">
        <f>IF(OUT!AE427="", "", OUT!AE427)</f>
        <v/>
      </c>
      <c r="M209" s="7" t="str">
        <f>IF(OUT!AG427="", "", OUT!AG427)</f>
        <v>PAT</v>
      </c>
      <c r="N209" s="7" t="str">
        <f>IF(OUT!AQ427="", "", OUT!AQ427)</f>
        <v/>
      </c>
      <c r="O209" s="7" t="str">
        <f>IF(OUT!BM427="", "", OUT!BM427)</f>
        <v>T3</v>
      </c>
      <c r="P209" s="8">
        <f>IF(OUT!N427="", "", OUT!N427)</f>
        <v>1.5620000000000001</v>
      </c>
      <c r="Q209" s="9">
        <f>IF(OUT!O427="", "", OUT!O427)</f>
        <v>112.46</v>
      </c>
      <c r="R209" s="8">
        <f>IF(PPG!H427="", "", PPG!H427)</f>
        <v>1.484</v>
      </c>
      <c r="S209" s="9">
        <f>IF(PPG!I427="", "", PPG!I427)</f>
        <v>106.84</v>
      </c>
      <c r="T209" s="8">
        <f>IF(PPG!J427="", "", PPG!J427)</f>
        <v>1.4570000000000001</v>
      </c>
      <c r="U209" s="9">
        <f>IF(PPG!K427="", "", PPG!K427)</f>
        <v>104.9</v>
      </c>
      <c r="V209" s="8">
        <f>IF(PPG!L427="", "", PPG!L427)</f>
        <v>1.403</v>
      </c>
      <c r="W209" s="9">
        <f>IF(PPG!M427="", "", PPG!M427)</f>
        <v>101.01</v>
      </c>
      <c r="X209" s="8">
        <f>IF(PPG!N427="", "", PPG!N427)</f>
        <v>1.377</v>
      </c>
      <c r="Y209" s="9">
        <f>IF(PPG!O427="", "", PPG!O427)</f>
        <v>99.14</v>
      </c>
      <c r="Z209" s="32" t="str">
        <f t="shared" si="9"/>
        <v>0.00</v>
      </c>
      <c r="AA209" s="7" t="str">
        <f t="shared" si="10"/>
        <v>0</v>
      </c>
      <c r="AB209" s="7" t="str">
        <f t="shared" si="11"/>
        <v>0</v>
      </c>
    </row>
    <row r="210" spans="1:28">
      <c r="A210" s="7">
        <f>IF(OUT!C428="", "", OUT!C428)</f>
        <v>722</v>
      </c>
      <c r="B210" s="19">
        <f>IF(OUT!A428="", "", OUT!A428)</f>
        <v>76638</v>
      </c>
      <c r="C210" s="7" t="str">
        <f>IF(OUT!D428="", "", OUT!D428)</f>
        <v>O</v>
      </c>
      <c r="D210" s="27"/>
      <c r="E210" s="7" t="str">
        <f>IF(OUT!E428="", "", OUT!E428)</f>
        <v>72 TRAY</v>
      </c>
      <c r="F210" s="24" t="str">
        <f>IF(OUT!AE428="NEW", "✷", "")</f>
        <v/>
      </c>
      <c r="G210" s="10" t="str">
        <f>IF(OUT!B428="", "", OUT!B428)</f>
        <v>EUPHORBIA X MARTINII ASCOT RAINBOW</v>
      </c>
      <c r="H210" s="20">
        <f>IF(AND($K$3=1,$K$4="N"),P210,IF(AND($K$3=2,$K$4="N"),R210,IF(AND($K$3=3,$K$4="N"),T210,IF(AND($K$3=4,$K$4="N"),V210,IF(AND($K$3=5,$K$4="N"),X210,IF(AND($K$3=1,$K$4="Y"),#REF!,IF(AND($K$3=2,$K$4="Y"),#REF!,IF(AND($K$3=3,$K$4="Y"),#REF!,IF(AND($K$3=4,$K$4="Y"),#REF!,IF(AND($K$3=5,$K$4="Y"),#REF!,"FALSE"))))))))))</f>
        <v>1.3520000000000001</v>
      </c>
      <c r="I210" s="21">
        <f>IF(AND($K$3=1,$K$4="N"),Q210,IF(AND($K$3=2,$K$4="N"),S210,IF(AND($K$3=3,$K$4="N"),U210,IF(AND($K$3=4,$K$4="N"),W210,IF(AND($K$3=5,$K$4="N"),Y210,IF(AND($K$3=1,$K$4="Y"),#REF!,IF(AND($K$3=2,$K$4="Y"),#REF!,IF(AND($K$3=3,$K$4="Y"),#REF!,IF(AND($K$3=4,$K$4="Y"),#REF!,IF(AND($K$3=5,$K$4="Y"),#REF!,"FALSE"))))))))))</f>
        <v>97.34</v>
      </c>
      <c r="J210" s="33" t="str">
        <f>IF(OUT!F428="", "", OUT!F428)</f>
        <v/>
      </c>
      <c r="K210" s="7">
        <f>IF(OUT!P428="", "", OUT!P428)</f>
        <v>72</v>
      </c>
      <c r="L210" s="7" t="str">
        <f>IF(OUT!AE428="", "", OUT!AE428)</f>
        <v/>
      </c>
      <c r="M210" s="7" t="str">
        <f>IF(OUT!AG428="", "", OUT!AG428)</f>
        <v>PAT</v>
      </c>
      <c r="N210" s="7" t="str">
        <f>IF(OUT!AQ428="", "", OUT!AQ428)</f>
        <v/>
      </c>
      <c r="O210" s="7" t="str">
        <f>IF(OUT!BM428="", "", OUT!BM428)</f>
        <v>T3</v>
      </c>
      <c r="P210" s="8">
        <f>IF(OUT!N428="", "", OUT!N428)</f>
        <v>1.3520000000000001</v>
      </c>
      <c r="Q210" s="9">
        <f>IF(OUT!O428="", "", OUT!O428)</f>
        <v>97.34</v>
      </c>
      <c r="R210" s="8">
        <f>IF(PPG!H428="", "", PPG!H428)</f>
        <v>1.294</v>
      </c>
      <c r="S210" s="9">
        <f>IF(PPG!I428="", "", PPG!I428)</f>
        <v>93.16</v>
      </c>
      <c r="T210" s="8">
        <f>IF(PPG!J428="", "", PPG!J428)</f>
        <v>1.2749999999999999</v>
      </c>
      <c r="U210" s="9">
        <f>IF(PPG!K428="", "", PPG!K428)</f>
        <v>91.8</v>
      </c>
      <c r="V210" s="8">
        <f>IF(PPG!L428="", "", PPG!L428)</f>
        <v>1.23</v>
      </c>
      <c r="W210" s="9">
        <f>IF(PPG!M428="", "", PPG!M428)</f>
        <v>88.56</v>
      </c>
      <c r="X210" s="8">
        <f>IF(PPG!N428="", "", PPG!N428)</f>
        <v>1.212</v>
      </c>
      <c r="Y210" s="9">
        <f>IF(PPG!O428="", "", PPG!O428)</f>
        <v>87.26</v>
      </c>
      <c r="Z210" s="32" t="str">
        <f t="shared" si="9"/>
        <v>0.00</v>
      </c>
      <c r="AA210" s="7" t="str">
        <f t="shared" si="10"/>
        <v>0</v>
      </c>
      <c r="AB210" s="7" t="str">
        <f t="shared" si="11"/>
        <v>0</v>
      </c>
    </row>
    <row r="211" spans="1:28">
      <c r="A211" s="7">
        <f>IF(OUT!C172="", "", OUT!C172)</f>
        <v>722</v>
      </c>
      <c r="B211" s="19">
        <f>IF(OUT!A172="", "", OUT!A172)</f>
        <v>78168</v>
      </c>
      <c r="C211" s="7" t="str">
        <f>IF(OUT!D172="", "", OUT!D172)</f>
        <v>M</v>
      </c>
      <c r="D211" s="27"/>
      <c r="E211" s="7" t="str">
        <f>IF(OUT!E172="", "", OUT!E172)</f>
        <v>50 TRAY</v>
      </c>
      <c r="F211" s="24" t="str">
        <f>IF(OUT!AE172="NEW", "✷", "")</f>
        <v/>
      </c>
      <c r="G211" s="10" t="str">
        <f>IF(OUT!B172="", "", OUT!B172)</f>
        <v>FERN  ATHYRIUM NIPPONICUM METALLICUM (JAPANESE PAINTED)</v>
      </c>
      <c r="H211" s="20">
        <f>IF(AND($K$3=1,$K$4="N"),P211,IF(AND($K$3=2,$K$4="N"),R211,IF(AND($K$3=3,$K$4="N"),T211,IF(AND($K$3=4,$K$4="N"),V211,IF(AND($K$3=5,$K$4="N"),X211,IF(AND($K$3=1,$K$4="Y"),#REF!,IF(AND($K$3=2,$K$4="Y"),#REF!,IF(AND($K$3=3,$K$4="Y"),#REF!,IF(AND($K$3=4,$K$4="Y"),#REF!,IF(AND($K$3=5,$K$4="Y"),#REF!,"FALSE"))))))))))</f>
        <v>1.847</v>
      </c>
      <c r="I211" s="21">
        <f>IF(AND($K$3=1,$K$4="N"),Q211,IF(AND($K$3=2,$K$4="N"),S211,IF(AND($K$3=3,$K$4="N"),U211,IF(AND($K$3=4,$K$4="N"),W211,IF(AND($K$3=5,$K$4="N"),Y211,IF(AND($K$3=1,$K$4="Y"),#REF!,IF(AND($K$3=2,$K$4="Y"),#REF!,IF(AND($K$3=3,$K$4="Y"),#REF!,IF(AND($K$3=4,$K$4="Y"),#REF!,IF(AND($K$3=5,$K$4="Y"),#REF!,"FALSE"))))))))))</f>
        <v>92.35</v>
      </c>
      <c r="J211" s="33" t="str">
        <f>IF(OUT!F172="", "", OUT!F172)</f>
        <v/>
      </c>
      <c r="K211" s="7">
        <f>IF(OUT!P172="", "", OUT!P172)</f>
        <v>50</v>
      </c>
      <c r="L211" s="7" t="str">
        <f>IF(OUT!AE172="", "", OUT!AE172)</f>
        <v/>
      </c>
      <c r="M211" s="7" t="str">
        <f>IF(OUT!AG172="", "", OUT!AG172)</f>
        <v/>
      </c>
      <c r="N211" s="7" t="str">
        <f>IF(OUT!AQ172="", "", OUT!AQ172)</f>
        <v/>
      </c>
      <c r="O211" s="7" t="str">
        <f>IF(OUT!BM172="", "", OUT!BM172)</f>
        <v>T3</v>
      </c>
      <c r="P211" s="8">
        <f>IF(OUT!N172="", "", OUT!N172)</f>
        <v>1.847</v>
      </c>
      <c r="Q211" s="9">
        <f>IF(OUT!O172="", "", OUT!O172)</f>
        <v>92.35</v>
      </c>
      <c r="R211" s="8">
        <f>IF(PPG!H172="", "", PPG!H172)</f>
        <v>1.736</v>
      </c>
      <c r="S211" s="9">
        <f>IF(PPG!I172="", "", PPG!I172)</f>
        <v>86.8</v>
      </c>
      <c r="T211" s="8">
        <f>IF(PPG!J172="", "", PPG!J172)</f>
        <v>1.6990000000000001</v>
      </c>
      <c r="U211" s="9">
        <f>IF(PPG!K172="", "", PPG!K172)</f>
        <v>84.95</v>
      </c>
      <c r="V211" s="8">
        <f>IF(PPG!L172="", "", PPG!L172)</f>
        <v>1.629</v>
      </c>
      <c r="W211" s="9">
        <f>IF(PPG!M172="", "", PPG!M172)</f>
        <v>81.45</v>
      </c>
      <c r="X211" s="8">
        <f>IF(PPG!N172="", "", PPG!N172)</f>
        <v>1.593</v>
      </c>
      <c r="Y211" s="9">
        <f>IF(PPG!O172="", "", PPG!O172)</f>
        <v>79.650000000000006</v>
      </c>
      <c r="Z211" s="32" t="str">
        <f t="shared" si="9"/>
        <v>0.00</v>
      </c>
      <c r="AA211" s="7" t="str">
        <f t="shared" si="10"/>
        <v>0</v>
      </c>
      <c r="AB211" s="7" t="str">
        <f t="shared" si="11"/>
        <v>0</v>
      </c>
    </row>
    <row r="212" spans="1:28">
      <c r="A212" s="7">
        <f>IF(OUT!C173="", "", OUT!C173)</f>
        <v>722</v>
      </c>
      <c r="B212" s="19">
        <f>IF(OUT!A173="", "", OUT!A173)</f>
        <v>68842</v>
      </c>
      <c r="C212" s="7" t="str">
        <f>IF(OUT!D173="", "", OUT!D173)</f>
        <v>M</v>
      </c>
      <c r="D212" s="27"/>
      <c r="E212" s="7" t="str">
        <f>IF(OUT!E173="", "", OUT!E173)</f>
        <v>50 TRAY</v>
      </c>
      <c r="F212" s="24" t="str">
        <f>IF(OUT!AE173="NEW", "✷", "")</f>
        <v/>
      </c>
      <c r="G212" s="10" t="str">
        <f>IF(OUT!B173="", "", OUT!B173)</f>
        <v>FERN  ATHYRIUM NIPPONICUM RED BEAUTY</v>
      </c>
      <c r="H212" s="20">
        <f>IF(AND($K$3=1,$K$4="N"),P212,IF(AND($K$3=2,$K$4="N"),R212,IF(AND($K$3=3,$K$4="N"),T212,IF(AND($K$3=4,$K$4="N"),V212,IF(AND($K$3=5,$K$4="N"),X212,IF(AND($K$3=1,$K$4="Y"),#REF!,IF(AND($K$3=2,$K$4="Y"),#REF!,IF(AND($K$3=3,$K$4="Y"),#REF!,IF(AND($K$3=4,$K$4="Y"),#REF!,IF(AND($K$3=5,$K$4="Y"),#REF!,"FALSE"))))))))))</f>
        <v>1.847</v>
      </c>
      <c r="I212" s="21">
        <f>IF(AND($K$3=1,$K$4="N"),Q212,IF(AND($K$3=2,$K$4="N"),S212,IF(AND($K$3=3,$K$4="N"),U212,IF(AND($K$3=4,$K$4="N"),W212,IF(AND($K$3=5,$K$4="N"),Y212,IF(AND($K$3=1,$K$4="Y"),#REF!,IF(AND($K$3=2,$K$4="Y"),#REF!,IF(AND($K$3=3,$K$4="Y"),#REF!,IF(AND($K$3=4,$K$4="Y"),#REF!,IF(AND($K$3=5,$K$4="Y"),#REF!,"FALSE"))))))))))</f>
        <v>92.35</v>
      </c>
      <c r="J212" s="33" t="str">
        <f>IF(OUT!F173="", "", OUT!F173)</f>
        <v/>
      </c>
      <c r="K212" s="7">
        <f>IF(OUT!P173="", "", OUT!P173)</f>
        <v>50</v>
      </c>
      <c r="L212" s="7" t="str">
        <f>IF(OUT!AE173="", "", OUT!AE173)</f>
        <v/>
      </c>
      <c r="M212" s="7" t="str">
        <f>IF(OUT!AG173="", "", OUT!AG173)</f>
        <v/>
      </c>
      <c r="N212" s="7" t="str">
        <f>IF(OUT!AQ173="", "", OUT!AQ173)</f>
        <v/>
      </c>
      <c r="O212" s="7" t="str">
        <f>IF(OUT!BM173="", "", OUT!BM173)</f>
        <v>T3</v>
      </c>
      <c r="P212" s="8">
        <f>IF(OUT!N173="", "", OUT!N173)</f>
        <v>1.847</v>
      </c>
      <c r="Q212" s="9">
        <f>IF(OUT!O173="", "", OUT!O173)</f>
        <v>92.35</v>
      </c>
      <c r="R212" s="8">
        <f>IF(PPG!H173="", "", PPG!H173)</f>
        <v>1.736</v>
      </c>
      <c r="S212" s="9">
        <f>IF(PPG!I173="", "", PPG!I173)</f>
        <v>86.8</v>
      </c>
      <c r="T212" s="8">
        <f>IF(PPG!J173="", "", PPG!J173)</f>
        <v>1.6990000000000001</v>
      </c>
      <c r="U212" s="9">
        <f>IF(PPG!K173="", "", PPG!K173)</f>
        <v>84.95</v>
      </c>
      <c r="V212" s="8">
        <f>IF(PPG!L173="", "", PPG!L173)</f>
        <v>1.629</v>
      </c>
      <c r="W212" s="9">
        <f>IF(PPG!M173="", "", PPG!M173)</f>
        <v>81.45</v>
      </c>
      <c r="X212" s="8">
        <f>IF(PPG!N173="", "", PPG!N173)</f>
        <v>1.593</v>
      </c>
      <c r="Y212" s="9">
        <f>IF(PPG!O173="", "", PPG!O173)</f>
        <v>79.650000000000006</v>
      </c>
      <c r="Z212" s="32" t="str">
        <f t="shared" si="9"/>
        <v>0.00</v>
      </c>
      <c r="AA212" s="7" t="str">
        <f t="shared" si="10"/>
        <v>0</v>
      </c>
      <c r="AB212" s="7" t="str">
        <f t="shared" si="11"/>
        <v>0</v>
      </c>
    </row>
    <row r="213" spans="1:28">
      <c r="A213" s="7">
        <f>IF(OUT!C174="", "", OUT!C174)</f>
        <v>722</v>
      </c>
      <c r="B213" s="19">
        <f>IF(OUT!A174="", "", OUT!A174)</f>
        <v>72993</v>
      </c>
      <c r="C213" s="7" t="str">
        <f>IF(OUT!D174="", "", OUT!D174)</f>
        <v>M</v>
      </c>
      <c r="D213" s="27"/>
      <c r="E213" s="7" t="str">
        <f>IF(OUT!E174="", "", OUT!E174)</f>
        <v>50 TRAY</v>
      </c>
      <c r="F213" s="24" t="str">
        <f>IF(OUT!AE174="NEW", "✷", "")</f>
        <v/>
      </c>
      <c r="G213" s="10" t="str">
        <f>IF(OUT!B174="", "", OUT!B174)</f>
        <v>FERN  CYRTOMIUM FORTUNEI (JAPANESE HOLLY FERN)</v>
      </c>
      <c r="H213" s="20">
        <f>IF(AND($K$3=1,$K$4="N"),P213,IF(AND($K$3=2,$K$4="N"),R213,IF(AND($K$3=3,$K$4="N"),T213,IF(AND($K$3=4,$K$4="N"),V213,IF(AND($K$3=5,$K$4="N"),X213,IF(AND($K$3=1,$K$4="Y"),#REF!,IF(AND($K$3=2,$K$4="Y"),#REF!,IF(AND($K$3=3,$K$4="Y"),#REF!,IF(AND($K$3=4,$K$4="Y"),#REF!,IF(AND($K$3=5,$K$4="Y"),#REF!,"FALSE"))))))))))</f>
        <v>1.847</v>
      </c>
      <c r="I213" s="21">
        <f>IF(AND($K$3=1,$K$4="N"),Q213,IF(AND($K$3=2,$K$4="N"),S213,IF(AND($K$3=3,$K$4="N"),U213,IF(AND($K$3=4,$K$4="N"),W213,IF(AND($K$3=5,$K$4="N"),Y213,IF(AND($K$3=1,$K$4="Y"),#REF!,IF(AND($K$3=2,$K$4="Y"),#REF!,IF(AND($K$3=3,$K$4="Y"),#REF!,IF(AND($K$3=4,$K$4="Y"),#REF!,IF(AND($K$3=5,$K$4="Y"),#REF!,"FALSE"))))))))))</f>
        <v>92.35</v>
      </c>
      <c r="J213" s="33" t="str">
        <f>IF(OUT!F174="", "", OUT!F174)</f>
        <v/>
      </c>
      <c r="K213" s="7">
        <f>IF(OUT!P174="", "", OUT!P174)</f>
        <v>50</v>
      </c>
      <c r="L213" s="7" t="str">
        <f>IF(OUT!AE174="", "", OUT!AE174)</f>
        <v/>
      </c>
      <c r="M213" s="7" t="str">
        <f>IF(OUT!AG174="", "", OUT!AG174)</f>
        <v/>
      </c>
      <c r="N213" s="7" t="str">
        <f>IF(OUT!AQ174="", "", OUT!AQ174)</f>
        <v/>
      </c>
      <c r="O213" s="7" t="str">
        <f>IF(OUT!BM174="", "", OUT!BM174)</f>
        <v>T3</v>
      </c>
      <c r="P213" s="8">
        <f>IF(OUT!N174="", "", OUT!N174)</f>
        <v>1.847</v>
      </c>
      <c r="Q213" s="9">
        <f>IF(OUT!O174="", "", OUT!O174)</f>
        <v>92.35</v>
      </c>
      <c r="R213" s="8">
        <f>IF(PPG!H174="", "", PPG!H174)</f>
        <v>1.736</v>
      </c>
      <c r="S213" s="9">
        <f>IF(PPG!I174="", "", PPG!I174)</f>
        <v>86.8</v>
      </c>
      <c r="T213" s="8">
        <f>IF(PPG!J174="", "", PPG!J174)</f>
        <v>1.6990000000000001</v>
      </c>
      <c r="U213" s="9">
        <f>IF(PPG!K174="", "", PPG!K174)</f>
        <v>84.95</v>
      </c>
      <c r="V213" s="8">
        <f>IF(PPG!L174="", "", PPG!L174)</f>
        <v>1.629</v>
      </c>
      <c r="W213" s="9">
        <f>IF(PPG!M174="", "", PPG!M174)</f>
        <v>81.45</v>
      </c>
      <c r="X213" s="8">
        <f>IF(PPG!N174="", "", PPG!N174)</f>
        <v>1.593</v>
      </c>
      <c r="Y213" s="9">
        <f>IF(PPG!O174="", "", PPG!O174)</f>
        <v>79.650000000000006</v>
      </c>
      <c r="Z213" s="32" t="str">
        <f t="shared" si="9"/>
        <v>0.00</v>
      </c>
      <c r="AA213" s="7" t="str">
        <f t="shared" si="10"/>
        <v>0</v>
      </c>
      <c r="AB213" s="7" t="str">
        <f t="shared" si="11"/>
        <v>0</v>
      </c>
    </row>
    <row r="214" spans="1:28">
      <c r="A214" s="7">
        <f>IF(OUT!C175="", "", OUT!C175)</f>
        <v>722</v>
      </c>
      <c r="B214" s="19">
        <f>IF(OUT!A175="", "", OUT!A175)</f>
        <v>56397</v>
      </c>
      <c r="C214" s="7" t="str">
        <f>IF(OUT!D175="", "", OUT!D175)</f>
        <v>M</v>
      </c>
      <c r="D214" s="27"/>
      <c r="E214" s="7" t="str">
        <f>IF(OUT!E175="", "", OUT!E175)</f>
        <v>50 TRAY</v>
      </c>
      <c r="F214" s="24" t="str">
        <f>IF(OUT!AE175="NEW", "✷", "")</f>
        <v/>
      </c>
      <c r="G214" s="10" t="str">
        <f>IF(OUT!B175="", "", OUT!B175)</f>
        <v>FERN  DRYOPTERIS ERYTHROSORA AUTUMN</v>
      </c>
      <c r="H214" s="20">
        <f>IF(AND($K$3=1,$K$4="N"),P214,IF(AND($K$3=2,$K$4="N"),R214,IF(AND($K$3=3,$K$4="N"),T214,IF(AND($K$3=4,$K$4="N"),V214,IF(AND($K$3=5,$K$4="N"),X214,IF(AND($K$3=1,$K$4="Y"),#REF!,IF(AND($K$3=2,$K$4="Y"),#REF!,IF(AND($K$3=3,$K$4="Y"),#REF!,IF(AND($K$3=4,$K$4="Y"),#REF!,IF(AND($K$3=5,$K$4="Y"),#REF!,"FALSE"))))))))))</f>
        <v>1.847</v>
      </c>
      <c r="I214" s="21">
        <f>IF(AND($K$3=1,$K$4="N"),Q214,IF(AND($K$3=2,$K$4="N"),S214,IF(AND($K$3=3,$K$4="N"),U214,IF(AND($K$3=4,$K$4="N"),W214,IF(AND($K$3=5,$K$4="N"),Y214,IF(AND($K$3=1,$K$4="Y"),#REF!,IF(AND($K$3=2,$K$4="Y"),#REF!,IF(AND($K$3=3,$K$4="Y"),#REF!,IF(AND($K$3=4,$K$4="Y"),#REF!,IF(AND($K$3=5,$K$4="Y"),#REF!,"FALSE"))))))))))</f>
        <v>92.35</v>
      </c>
      <c r="J214" s="33" t="str">
        <f>IF(OUT!F175="", "", OUT!F175)</f>
        <v/>
      </c>
      <c r="K214" s="7">
        <f>IF(OUT!P175="", "", OUT!P175)</f>
        <v>50</v>
      </c>
      <c r="L214" s="7" t="str">
        <f>IF(OUT!AE175="", "", OUT!AE175)</f>
        <v/>
      </c>
      <c r="M214" s="7" t="str">
        <f>IF(OUT!AG175="", "", OUT!AG175)</f>
        <v/>
      </c>
      <c r="N214" s="7" t="str">
        <f>IF(OUT!AQ175="", "", OUT!AQ175)</f>
        <v/>
      </c>
      <c r="O214" s="7" t="str">
        <f>IF(OUT!BM175="", "", OUT!BM175)</f>
        <v>T3</v>
      </c>
      <c r="P214" s="8">
        <f>IF(OUT!N175="", "", OUT!N175)</f>
        <v>1.847</v>
      </c>
      <c r="Q214" s="9">
        <f>IF(OUT!O175="", "", OUT!O175)</f>
        <v>92.35</v>
      </c>
      <c r="R214" s="8">
        <f>IF(PPG!H175="", "", PPG!H175)</f>
        <v>1.736</v>
      </c>
      <c r="S214" s="9">
        <f>IF(PPG!I175="", "", PPG!I175)</f>
        <v>86.8</v>
      </c>
      <c r="T214" s="8">
        <f>IF(PPG!J175="", "", PPG!J175)</f>
        <v>1.6990000000000001</v>
      </c>
      <c r="U214" s="9">
        <f>IF(PPG!K175="", "", PPG!K175)</f>
        <v>84.95</v>
      </c>
      <c r="V214" s="8">
        <f>IF(PPG!L175="", "", PPG!L175)</f>
        <v>1.629</v>
      </c>
      <c r="W214" s="9">
        <f>IF(PPG!M175="", "", PPG!M175)</f>
        <v>81.45</v>
      </c>
      <c r="X214" s="8">
        <f>IF(PPG!N175="", "", PPG!N175)</f>
        <v>1.593</v>
      </c>
      <c r="Y214" s="9">
        <f>IF(PPG!O175="", "", PPG!O175)</f>
        <v>79.650000000000006</v>
      </c>
      <c r="Z214" s="32" t="str">
        <f t="shared" si="9"/>
        <v>0.00</v>
      </c>
      <c r="AA214" s="7" t="str">
        <f t="shared" si="10"/>
        <v>0</v>
      </c>
      <c r="AB214" s="7" t="str">
        <f t="shared" si="11"/>
        <v>0</v>
      </c>
    </row>
    <row r="215" spans="1:28">
      <c r="A215" s="7">
        <f>IF(OUT!C176="", "", OUT!C176)</f>
        <v>722</v>
      </c>
      <c r="B215" s="19">
        <f>IF(OUT!A176="", "", OUT!A176)</f>
        <v>91933</v>
      </c>
      <c r="C215" s="7" t="str">
        <f>IF(OUT!D176="", "", OUT!D176)</f>
        <v>M</v>
      </c>
      <c r="D215" s="27"/>
      <c r="E215" s="7" t="str">
        <f>IF(OUT!E176="", "", OUT!E176)</f>
        <v>50 TRAY</v>
      </c>
      <c r="F215" s="24" t="str">
        <f>IF(OUT!AE176="NEW", "✷", "")</f>
        <v/>
      </c>
      <c r="G215" s="10" t="str">
        <f>IF(OUT!B176="", "", OUT!B176)</f>
        <v>FERN  DRYOPTERIS WALLICHIANA JURASSIC GOLD</v>
      </c>
      <c r="H215" s="20">
        <f>IF(AND($K$3=1,$K$4="N"),P215,IF(AND($K$3=2,$K$4="N"),R215,IF(AND($K$3=3,$K$4="N"),T215,IF(AND($K$3=4,$K$4="N"),V215,IF(AND($K$3=5,$K$4="N"),X215,IF(AND($K$3=1,$K$4="Y"),#REF!,IF(AND($K$3=2,$K$4="Y"),#REF!,IF(AND($K$3=3,$K$4="Y"),#REF!,IF(AND($K$3=4,$K$4="Y"),#REF!,IF(AND($K$3=5,$K$4="Y"),#REF!,"FALSE"))))))))))</f>
        <v>2.0390000000000001</v>
      </c>
      <c r="I215" s="21">
        <f>IF(AND($K$3=1,$K$4="N"),Q215,IF(AND($K$3=2,$K$4="N"),S215,IF(AND($K$3=3,$K$4="N"),U215,IF(AND($K$3=4,$K$4="N"),W215,IF(AND($K$3=5,$K$4="N"),Y215,IF(AND($K$3=1,$K$4="Y"),#REF!,IF(AND($K$3=2,$K$4="Y"),#REF!,IF(AND($K$3=3,$K$4="Y"),#REF!,IF(AND($K$3=4,$K$4="Y"),#REF!,IF(AND($K$3=5,$K$4="Y"),#REF!,"FALSE"))))))))))</f>
        <v>101.95</v>
      </c>
      <c r="J215" s="33" t="str">
        <f>IF(OUT!F176="", "", OUT!F176)</f>
        <v/>
      </c>
      <c r="K215" s="7">
        <f>IF(OUT!P176="", "", OUT!P176)</f>
        <v>50</v>
      </c>
      <c r="L215" s="7" t="str">
        <f>IF(OUT!AE176="", "", OUT!AE176)</f>
        <v/>
      </c>
      <c r="M215" s="7" t="str">
        <f>IF(OUT!AG176="", "", OUT!AG176)</f>
        <v>PAT</v>
      </c>
      <c r="N215" s="7" t="str">
        <f>IF(OUT!AQ176="", "", OUT!AQ176)</f>
        <v/>
      </c>
      <c r="O215" s="7" t="str">
        <f>IF(OUT!BM176="", "", OUT!BM176)</f>
        <v>T3</v>
      </c>
      <c r="P215" s="8">
        <f>IF(OUT!N176="", "", OUT!N176)</f>
        <v>2.0390000000000001</v>
      </c>
      <c r="Q215" s="9">
        <f>IF(OUT!O176="", "", OUT!O176)</f>
        <v>101.95</v>
      </c>
      <c r="R215" s="8">
        <f>IF(PPG!H176="", "", PPG!H176)</f>
        <v>1.9279999999999999</v>
      </c>
      <c r="S215" s="9">
        <f>IF(PPG!I176="", "", PPG!I176)</f>
        <v>96.4</v>
      </c>
      <c r="T215" s="8">
        <f>IF(PPG!J176="", "", PPG!J176)</f>
        <v>1.891</v>
      </c>
      <c r="U215" s="9">
        <f>IF(PPG!K176="", "", PPG!K176)</f>
        <v>94.55</v>
      </c>
      <c r="V215" s="8">
        <f>IF(PPG!L176="", "", PPG!L176)</f>
        <v>1.8169999999999999</v>
      </c>
      <c r="W215" s="9">
        <f>IF(PPG!M176="", "", PPG!M176)</f>
        <v>90.85</v>
      </c>
      <c r="X215" s="8">
        <f>IF(PPG!N176="", "", PPG!N176)</f>
        <v>1.78</v>
      </c>
      <c r="Y215" s="9">
        <f>IF(PPG!O176="", "", PPG!O176)</f>
        <v>89</v>
      </c>
      <c r="Z215" s="32" t="str">
        <f t="shared" si="9"/>
        <v>0.00</v>
      </c>
      <c r="AA215" s="7" t="str">
        <f t="shared" si="10"/>
        <v>0</v>
      </c>
      <c r="AB215" s="7" t="str">
        <f t="shared" si="11"/>
        <v>0</v>
      </c>
    </row>
    <row r="216" spans="1:28">
      <c r="A216" s="7">
        <f>IF(OUT!C177="", "", OUT!C177)</f>
        <v>722</v>
      </c>
      <c r="B216" s="19">
        <f>IF(OUT!A177="", "", OUT!A177)</f>
        <v>30533</v>
      </c>
      <c r="C216" s="7" t="str">
        <f>IF(OUT!D177="", "", OUT!D177)</f>
        <v>M</v>
      </c>
      <c r="D216" s="27"/>
      <c r="E216" s="7" t="str">
        <f>IF(OUT!E177="", "", OUT!E177)</f>
        <v>50 TRAY</v>
      </c>
      <c r="F216" s="24" t="str">
        <f>IF(OUT!AE177="NEW", "✷", "")</f>
        <v/>
      </c>
      <c r="G216" s="10" t="str">
        <f>IF(OUT!B177="", "", OUT!B177)</f>
        <v>FERN  MATTEUCCIA STRUTHIOPTERIS OSTRICH</v>
      </c>
      <c r="H216" s="20">
        <f>IF(AND($K$3=1,$K$4="N"),P216,IF(AND($K$3=2,$K$4="N"),R216,IF(AND($K$3=3,$K$4="N"),T216,IF(AND($K$3=4,$K$4="N"),V216,IF(AND($K$3=5,$K$4="N"),X216,IF(AND($K$3=1,$K$4="Y"),#REF!,IF(AND($K$3=2,$K$4="Y"),#REF!,IF(AND($K$3=3,$K$4="Y"),#REF!,IF(AND($K$3=4,$K$4="Y"),#REF!,IF(AND($K$3=5,$K$4="Y"),#REF!,"FALSE"))))))))))</f>
        <v>1.847</v>
      </c>
      <c r="I216" s="21">
        <f>IF(AND($K$3=1,$K$4="N"),Q216,IF(AND($K$3=2,$K$4="N"),S216,IF(AND($K$3=3,$K$4="N"),U216,IF(AND($K$3=4,$K$4="N"),W216,IF(AND($K$3=5,$K$4="N"),Y216,IF(AND($K$3=1,$K$4="Y"),#REF!,IF(AND($K$3=2,$K$4="Y"),#REF!,IF(AND($K$3=3,$K$4="Y"),#REF!,IF(AND($K$3=4,$K$4="Y"),#REF!,IF(AND($K$3=5,$K$4="Y"),#REF!,"FALSE"))))))))))</f>
        <v>92.35</v>
      </c>
      <c r="J216" s="33" t="str">
        <f>IF(OUT!F177="", "", OUT!F177)</f>
        <v/>
      </c>
      <c r="K216" s="7">
        <f>IF(OUT!P177="", "", OUT!P177)</f>
        <v>50</v>
      </c>
      <c r="L216" s="7" t="str">
        <f>IF(OUT!AE177="", "", OUT!AE177)</f>
        <v/>
      </c>
      <c r="M216" s="7" t="str">
        <f>IF(OUT!AG177="", "", OUT!AG177)</f>
        <v/>
      </c>
      <c r="N216" s="7" t="str">
        <f>IF(OUT!AQ177="", "", OUT!AQ177)</f>
        <v/>
      </c>
      <c r="O216" s="7" t="str">
        <f>IF(OUT!BM177="", "", OUT!BM177)</f>
        <v>T3</v>
      </c>
      <c r="P216" s="8">
        <f>IF(OUT!N177="", "", OUT!N177)</f>
        <v>1.847</v>
      </c>
      <c r="Q216" s="9">
        <f>IF(OUT!O177="", "", OUT!O177)</f>
        <v>92.35</v>
      </c>
      <c r="R216" s="8">
        <f>IF(PPG!H177="", "", PPG!H177)</f>
        <v>1.736</v>
      </c>
      <c r="S216" s="9">
        <f>IF(PPG!I177="", "", PPG!I177)</f>
        <v>86.8</v>
      </c>
      <c r="T216" s="8">
        <f>IF(PPG!J177="", "", PPG!J177)</f>
        <v>1.6990000000000001</v>
      </c>
      <c r="U216" s="9">
        <f>IF(PPG!K177="", "", PPG!K177)</f>
        <v>84.95</v>
      </c>
      <c r="V216" s="8">
        <f>IF(PPG!L177="", "", PPG!L177)</f>
        <v>1.629</v>
      </c>
      <c r="W216" s="9">
        <f>IF(PPG!M177="", "", PPG!M177)</f>
        <v>81.45</v>
      </c>
      <c r="X216" s="8">
        <f>IF(PPG!N177="", "", PPG!N177)</f>
        <v>1.593</v>
      </c>
      <c r="Y216" s="9">
        <f>IF(PPG!O177="", "", PPG!O177)</f>
        <v>79.650000000000006</v>
      </c>
      <c r="Z216" s="32" t="str">
        <f t="shared" si="9"/>
        <v>0.00</v>
      </c>
      <c r="AA216" s="7" t="str">
        <f t="shared" si="10"/>
        <v>0</v>
      </c>
      <c r="AB216" s="7" t="str">
        <f t="shared" si="11"/>
        <v>0</v>
      </c>
    </row>
    <row r="217" spans="1:28">
      <c r="A217" s="7">
        <f>IF(OUT!C178="", "", OUT!C178)</f>
        <v>722</v>
      </c>
      <c r="B217" s="19">
        <f>IF(OUT!A178="", "", OUT!A178)</f>
        <v>30534</v>
      </c>
      <c r="C217" s="7" t="str">
        <f>IF(OUT!D178="", "", OUT!D178)</f>
        <v>M</v>
      </c>
      <c r="D217" s="27"/>
      <c r="E217" s="7" t="str">
        <f>IF(OUT!E178="", "", OUT!E178)</f>
        <v>50 TRAY</v>
      </c>
      <c r="F217" s="24" t="str">
        <f>IF(OUT!AE178="NEW", "✷", "")</f>
        <v/>
      </c>
      <c r="G217" s="10" t="str">
        <f>IF(OUT!B178="", "", OUT!B178)</f>
        <v>FERN  OSMUNDA CINNAMOMEA CINNAMON</v>
      </c>
      <c r="H217" s="20">
        <f>IF(AND($K$3=1,$K$4="N"),P217,IF(AND($K$3=2,$K$4="N"),R217,IF(AND($K$3=3,$K$4="N"),T217,IF(AND($K$3=4,$K$4="N"),V217,IF(AND($K$3=5,$K$4="N"),X217,IF(AND($K$3=1,$K$4="Y"),#REF!,IF(AND($K$3=2,$K$4="Y"),#REF!,IF(AND($K$3=3,$K$4="Y"),#REF!,IF(AND($K$3=4,$K$4="Y"),#REF!,IF(AND($K$3=5,$K$4="Y"),#REF!,"FALSE"))))))))))</f>
        <v>1.847</v>
      </c>
      <c r="I217" s="21">
        <f>IF(AND($K$3=1,$K$4="N"),Q217,IF(AND($K$3=2,$K$4="N"),S217,IF(AND($K$3=3,$K$4="N"),U217,IF(AND($K$3=4,$K$4="N"),W217,IF(AND($K$3=5,$K$4="N"),Y217,IF(AND($K$3=1,$K$4="Y"),#REF!,IF(AND($K$3=2,$K$4="Y"),#REF!,IF(AND($K$3=3,$K$4="Y"),#REF!,IF(AND($K$3=4,$K$4="Y"),#REF!,IF(AND($K$3=5,$K$4="Y"),#REF!,"FALSE"))))))))))</f>
        <v>92.35</v>
      </c>
      <c r="J217" s="33" t="str">
        <f>IF(OUT!F178="", "", OUT!F178)</f>
        <v/>
      </c>
      <c r="K217" s="7">
        <f>IF(OUT!P178="", "", OUT!P178)</f>
        <v>50</v>
      </c>
      <c r="L217" s="7" t="str">
        <f>IF(OUT!AE178="", "", OUT!AE178)</f>
        <v/>
      </c>
      <c r="M217" s="7" t="str">
        <f>IF(OUT!AG178="", "", OUT!AG178)</f>
        <v/>
      </c>
      <c r="N217" s="7" t="str">
        <f>IF(OUT!AQ178="", "", OUT!AQ178)</f>
        <v/>
      </c>
      <c r="O217" s="7" t="str">
        <f>IF(OUT!BM178="", "", OUT!BM178)</f>
        <v>T3</v>
      </c>
      <c r="P217" s="8">
        <f>IF(OUT!N178="", "", OUT!N178)</f>
        <v>1.847</v>
      </c>
      <c r="Q217" s="9">
        <f>IF(OUT!O178="", "", OUT!O178)</f>
        <v>92.35</v>
      </c>
      <c r="R217" s="8">
        <f>IF(PPG!H178="", "", PPG!H178)</f>
        <v>1.736</v>
      </c>
      <c r="S217" s="9">
        <f>IF(PPG!I178="", "", PPG!I178)</f>
        <v>86.8</v>
      </c>
      <c r="T217" s="8">
        <f>IF(PPG!J178="", "", PPG!J178)</f>
        <v>1.6990000000000001</v>
      </c>
      <c r="U217" s="9">
        <f>IF(PPG!K178="", "", PPG!K178)</f>
        <v>84.95</v>
      </c>
      <c r="V217" s="8">
        <f>IF(PPG!L178="", "", PPG!L178)</f>
        <v>1.629</v>
      </c>
      <c r="W217" s="9">
        <f>IF(PPG!M178="", "", PPG!M178)</f>
        <v>81.45</v>
      </c>
      <c r="X217" s="8">
        <f>IF(PPG!N178="", "", PPG!N178)</f>
        <v>1.593</v>
      </c>
      <c r="Y217" s="9">
        <f>IF(PPG!O178="", "", PPG!O178)</f>
        <v>79.650000000000006</v>
      </c>
      <c r="Z217" s="32" t="str">
        <f t="shared" si="9"/>
        <v>0.00</v>
      </c>
      <c r="AA217" s="7" t="str">
        <f t="shared" si="10"/>
        <v>0</v>
      </c>
      <c r="AB217" s="7" t="str">
        <f t="shared" si="11"/>
        <v>0</v>
      </c>
    </row>
    <row r="218" spans="1:28">
      <c r="A218" s="7">
        <f>IF(OUT!C179="", "", OUT!C179)</f>
        <v>722</v>
      </c>
      <c r="B218" s="19">
        <f>IF(OUT!A179="", "", OUT!A179)</f>
        <v>41380</v>
      </c>
      <c r="C218" s="7" t="str">
        <f>IF(OUT!D179="", "", OUT!D179)</f>
        <v>M</v>
      </c>
      <c r="D218" s="27"/>
      <c r="E218" s="7" t="str">
        <f>IF(OUT!E179="", "", OUT!E179)</f>
        <v>50 TRAY</v>
      </c>
      <c r="F218" s="24" t="str">
        <f>IF(OUT!AE179="NEW", "✷", "")</f>
        <v/>
      </c>
      <c r="G218" s="10" t="str">
        <f>IF(OUT!B179="", "", OUT!B179)</f>
        <v>FERN  PHYLLITIS SCOLOPENDRIUM UNDULATA</v>
      </c>
      <c r="H218" s="20">
        <f>IF(AND($K$3=1,$K$4="N"),P218,IF(AND($K$3=2,$K$4="N"),R218,IF(AND($K$3=3,$K$4="N"),T218,IF(AND($K$3=4,$K$4="N"),V218,IF(AND($K$3=5,$K$4="N"),X218,IF(AND($K$3=1,$K$4="Y"),#REF!,IF(AND($K$3=2,$K$4="Y"),#REF!,IF(AND($K$3=3,$K$4="Y"),#REF!,IF(AND($K$3=4,$K$4="Y"),#REF!,IF(AND($K$3=5,$K$4="Y"),#REF!,"FALSE"))))))))))</f>
        <v>1.847</v>
      </c>
      <c r="I218" s="21">
        <f>IF(AND($K$3=1,$K$4="N"),Q218,IF(AND($K$3=2,$K$4="N"),S218,IF(AND($K$3=3,$K$4="N"),U218,IF(AND($K$3=4,$K$4="N"),W218,IF(AND($K$3=5,$K$4="N"),Y218,IF(AND($K$3=1,$K$4="Y"),#REF!,IF(AND($K$3=2,$K$4="Y"),#REF!,IF(AND($K$3=3,$K$4="Y"),#REF!,IF(AND($K$3=4,$K$4="Y"),#REF!,IF(AND($K$3=5,$K$4="Y"),#REF!,"FALSE"))))))))))</f>
        <v>92.35</v>
      </c>
      <c r="J218" s="33" t="str">
        <f>IF(OUT!F179="", "", OUT!F179)</f>
        <v/>
      </c>
      <c r="K218" s="7">
        <f>IF(OUT!P179="", "", OUT!P179)</f>
        <v>50</v>
      </c>
      <c r="L218" s="7" t="str">
        <f>IF(OUT!AE179="", "", OUT!AE179)</f>
        <v/>
      </c>
      <c r="M218" s="7" t="str">
        <f>IF(OUT!AG179="", "", OUT!AG179)</f>
        <v/>
      </c>
      <c r="N218" s="7" t="str">
        <f>IF(OUT!AQ179="", "", OUT!AQ179)</f>
        <v/>
      </c>
      <c r="O218" s="7" t="str">
        <f>IF(OUT!BM179="", "", OUT!BM179)</f>
        <v>T3</v>
      </c>
      <c r="P218" s="8">
        <f>IF(OUT!N179="", "", OUT!N179)</f>
        <v>1.847</v>
      </c>
      <c r="Q218" s="9">
        <f>IF(OUT!O179="", "", OUT!O179)</f>
        <v>92.35</v>
      </c>
      <c r="R218" s="8">
        <f>IF(PPG!H179="", "", PPG!H179)</f>
        <v>1.736</v>
      </c>
      <c r="S218" s="9">
        <f>IF(PPG!I179="", "", PPG!I179)</f>
        <v>86.8</v>
      </c>
      <c r="T218" s="8">
        <f>IF(PPG!J179="", "", PPG!J179)</f>
        <v>1.6990000000000001</v>
      </c>
      <c r="U218" s="9">
        <f>IF(PPG!K179="", "", PPG!K179)</f>
        <v>84.95</v>
      </c>
      <c r="V218" s="8">
        <f>IF(PPG!L179="", "", PPG!L179)</f>
        <v>1.629</v>
      </c>
      <c r="W218" s="9">
        <f>IF(PPG!M179="", "", PPG!M179)</f>
        <v>81.45</v>
      </c>
      <c r="X218" s="8">
        <f>IF(PPG!N179="", "", PPG!N179)</f>
        <v>1.593</v>
      </c>
      <c r="Y218" s="9">
        <f>IF(PPG!O179="", "", PPG!O179)</f>
        <v>79.650000000000006</v>
      </c>
      <c r="Z218" s="32" t="str">
        <f t="shared" si="9"/>
        <v>0.00</v>
      </c>
      <c r="AA218" s="7" t="str">
        <f t="shared" si="10"/>
        <v>0</v>
      </c>
      <c r="AB218" s="7" t="str">
        <f t="shared" si="11"/>
        <v>0</v>
      </c>
    </row>
    <row r="219" spans="1:28">
      <c r="A219" s="7">
        <f>IF(OUT!C180="", "", OUT!C180)</f>
        <v>722</v>
      </c>
      <c r="B219" s="19">
        <f>IF(OUT!A180="", "", OUT!A180)</f>
        <v>30537</v>
      </c>
      <c r="C219" s="7" t="str">
        <f>IF(OUT!D180="", "", OUT!D180)</f>
        <v>M</v>
      </c>
      <c r="D219" s="27"/>
      <c r="E219" s="7" t="str">
        <f>IF(OUT!E180="", "", OUT!E180)</f>
        <v>50 TRAY</v>
      </c>
      <c r="F219" s="24" t="str">
        <f>IF(OUT!AE180="NEW", "✷", "")</f>
        <v/>
      </c>
      <c r="G219" s="10" t="str">
        <f>IF(OUT!B180="", "", OUT!B180)</f>
        <v>FERN  POLYSTICHUM POLYBLEPHARUM TASSEL</v>
      </c>
      <c r="H219" s="20">
        <f>IF(AND($K$3=1,$K$4="N"),P219,IF(AND($K$3=2,$K$4="N"),R219,IF(AND($K$3=3,$K$4="N"),T219,IF(AND($K$3=4,$K$4="N"),V219,IF(AND($K$3=5,$K$4="N"),X219,IF(AND($K$3=1,$K$4="Y"),#REF!,IF(AND($K$3=2,$K$4="Y"),#REF!,IF(AND($K$3=3,$K$4="Y"),#REF!,IF(AND($K$3=4,$K$4="Y"),#REF!,IF(AND($K$3=5,$K$4="Y"),#REF!,"FALSE"))))))))))</f>
        <v>1.847</v>
      </c>
      <c r="I219" s="21">
        <f>IF(AND($K$3=1,$K$4="N"),Q219,IF(AND($K$3=2,$K$4="N"),S219,IF(AND($K$3=3,$K$4="N"),U219,IF(AND($K$3=4,$K$4="N"),W219,IF(AND($K$3=5,$K$4="N"),Y219,IF(AND($K$3=1,$K$4="Y"),#REF!,IF(AND($K$3=2,$K$4="Y"),#REF!,IF(AND($K$3=3,$K$4="Y"),#REF!,IF(AND($K$3=4,$K$4="Y"),#REF!,IF(AND($K$3=5,$K$4="Y"),#REF!,"FALSE"))))))))))</f>
        <v>92.35</v>
      </c>
      <c r="J219" s="33" t="str">
        <f>IF(OUT!F180="", "", OUT!F180)</f>
        <v/>
      </c>
      <c r="K219" s="7">
        <f>IF(OUT!P180="", "", OUT!P180)</f>
        <v>50</v>
      </c>
      <c r="L219" s="7" t="str">
        <f>IF(OUT!AE180="", "", OUT!AE180)</f>
        <v/>
      </c>
      <c r="M219" s="7" t="str">
        <f>IF(OUT!AG180="", "", OUT!AG180)</f>
        <v/>
      </c>
      <c r="N219" s="7" t="str">
        <f>IF(OUT!AQ180="", "", OUT!AQ180)</f>
        <v/>
      </c>
      <c r="O219" s="7" t="str">
        <f>IF(OUT!BM180="", "", OUT!BM180)</f>
        <v>T3</v>
      </c>
      <c r="P219" s="8">
        <f>IF(OUT!N180="", "", OUT!N180)</f>
        <v>1.847</v>
      </c>
      <c r="Q219" s="9">
        <f>IF(OUT!O180="", "", OUT!O180)</f>
        <v>92.35</v>
      </c>
      <c r="R219" s="8">
        <f>IF(PPG!H180="", "", PPG!H180)</f>
        <v>1.736</v>
      </c>
      <c r="S219" s="9">
        <f>IF(PPG!I180="", "", PPG!I180)</f>
        <v>86.8</v>
      </c>
      <c r="T219" s="8">
        <f>IF(PPG!J180="", "", PPG!J180)</f>
        <v>1.6990000000000001</v>
      </c>
      <c r="U219" s="9">
        <f>IF(PPG!K180="", "", PPG!K180)</f>
        <v>84.95</v>
      </c>
      <c r="V219" s="8">
        <f>IF(PPG!L180="", "", PPG!L180)</f>
        <v>1.629</v>
      </c>
      <c r="W219" s="9">
        <f>IF(PPG!M180="", "", PPG!M180)</f>
        <v>81.45</v>
      </c>
      <c r="X219" s="8">
        <f>IF(PPG!N180="", "", PPG!N180)</f>
        <v>1.593</v>
      </c>
      <c r="Y219" s="9">
        <f>IF(PPG!O180="", "", PPG!O180)</f>
        <v>79.650000000000006</v>
      </c>
      <c r="Z219" s="32" t="str">
        <f t="shared" si="9"/>
        <v>0.00</v>
      </c>
      <c r="AA219" s="7" t="str">
        <f t="shared" si="10"/>
        <v>0</v>
      </c>
      <c r="AB219" s="7" t="str">
        <f t="shared" si="11"/>
        <v>0</v>
      </c>
    </row>
    <row r="220" spans="1:28">
      <c r="A220" s="7">
        <f>IF(OUT!C181="", "", OUT!C181)</f>
        <v>722</v>
      </c>
      <c r="B220" s="19">
        <f>IF(OUT!A181="", "", OUT!A181)</f>
        <v>96689</v>
      </c>
      <c r="C220" s="7" t="str">
        <f>IF(OUT!D181="", "", OUT!D181)</f>
        <v>M</v>
      </c>
      <c r="D220" s="27"/>
      <c r="E220" s="7" t="str">
        <f>IF(OUT!E181="", "", OUT!E181)</f>
        <v>50 TRAY</v>
      </c>
      <c r="F220" s="24" t="str">
        <f>IF(OUT!AE181="NEW", "✷", "")</f>
        <v/>
      </c>
      <c r="G220" s="10" t="str">
        <f>IF(OUT!B181="", "", OUT!B181)</f>
        <v>FRAGARIA LIPSTICK</v>
      </c>
      <c r="H220" s="20">
        <f>IF(AND($K$3=1,$K$4="N"),P220,IF(AND($K$3=2,$K$4="N"),R220,IF(AND($K$3=3,$K$4="N"),T220,IF(AND($K$3=4,$K$4="N"),V220,IF(AND($K$3=5,$K$4="N"),X220,IF(AND($K$3=1,$K$4="Y"),#REF!,IF(AND($K$3=2,$K$4="Y"),#REF!,IF(AND($K$3=3,$K$4="Y"),#REF!,IF(AND($K$3=4,$K$4="Y"),#REF!,IF(AND($K$3=5,$K$4="Y"),#REF!,"FALSE"))))))))))</f>
        <v>1.0720000000000001</v>
      </c>
      <c r="I220" s="21">
        <f>IF(AND($K$3=1,$K$4="N"),Q220,IF(AND($K$3=2,$K$4="N"),S220,IF(AND($K$3=3,$K$4="N"),U220,IF(AND($K$3=4,$K$4="N"),W220,IF(AND($K$3=5,$K$4="N"),Y220,IF(AND($K$3=1,$K$4="Y"),#REF!,IF(AND($K$3=2,$K$4="Y"),#REF!,IF(AND($K$3=3,$K$4="Y"),#REF!,IF(AND($K$3=4,$K$4="Y"),#REF!,IF(AND($K$3=5,$K$4="Y"),#REF!,"FALSE"))))))))))</f>
        <v>53.6</v>
      </c>
      <c r="J220" s="33" t="str">
        <f>IF(OUT!F181="", "", OUT!F181)</f>
        <v/>
      </c>
      <c r="K220" s="7">
        <f>IF(OUT!P181="", "", OUT!P181)</f>
        <v>50</v>
      </c>
      <c r="L220" s="7" t="str">
        <f>IF(OUT!AE181="", "", OUT!AE181)</f>
        <v/>
      </c>
      <c r="M220" s="7" t="str">
        <f>IF(OUT!AG181="", "", OUT!AG181)</f>
        <v/>
      </c>
      <c r="N220" s="7" t="str">
        <f>IF(OUT!AQ181="", "", OUT!AQ181)</f>
        <v/>
      </c>
      <c r="O220" s="7" t="str">
        <f>IF(OUT!BM181="", "", OUT!BM181)</f>
        <v>T3</v>
      </c>
      <c r="P220" s="8">
        <f>IF(OUT!N181="", "", OUT!N181)</f>
        <v>1.0720000000000001</v>
      </c>
      <c r="Q220" s="9">
        <f>IF(OUT!O181="", "", OUT!O181)</f>
        <v>53.6</v>
      </c>
      <c r="R220" s="8">
        <f>IF(PPG!H181="", "", PPG!H181)</f>
        <v>1.008</v>
      </c>
      <c r="S220" s="9">
        <f>IF(PPG!I181="", "", PPG!I181)</f>
        <v>50.4</v>
      </c>
      <c r="T220" s="8">
        <f>IF(PPG!J181="", "", PPG!J181)</f>
        <v>0.98599999999999999</v>
      </c>
      <c r="U220" s="9">
        <f>IF(PPG!K181="", "", PPG!K181)</f>
        <v>49.3</v>
      </c>
      <c r="V220" s="8">
        <f>IF(PPG!L181="", "", PPG!L181)</f>
        <v>0.94499999999999995</v>
      </c>
      <c r="W220" s="9">
        <f>IF(PPG!M181="", "", PPG!M181)</f>
        <v>47.25</v>
      </c>
      <c r="X220" s="8">
        <f>IF(PPG!N181="", "", PPG!N181)</f>
        <v>0.92400000000000004</v>
      </c>
      <c r="Y220" s="9">
        <f>IF(PPG!O181="", "", PPG!O181)</f>
        <v>46.2</v>
      </c>
      <c r="Z220" s="32" t="str">
        <f t="shared" si="9"/>
        <v>0.00</v>
      </c>
      <c r="AA220" s="7" t="str">
        <f t="shared" si="10"/>
        <v>0</v>
      </c>
      <c r="AB220" s="7" t="str">
        <f t="shared" si="11"/>
        <v>0</v>
      </c>
    </row>
    <row r="221" spans="1:28">
      <c r="A221" s="7">
        <f>IF(OUT!C429="", "", OUT!C429)</f>
        <v>722</v>
      </c>
      <c r="B221" s="19">
        <f>IF(OUT!A429="", "", OUT!A429)</f>
        <v>90150</v>
      </c>
      <c r="C221" s="7" t="str">
        <f>IF(OUT!D429="", "", OUT!D429)</f>
        <v>O</v>
      </c>
      <c r="D221" s="27"/>
      <c r="E221" s="7" t="str">
        <f>IF(OUT!E429="", "", OUT!E429)</f>
        <v>72 TRAY</v>
      </c>
      <c r="F221" s="24" t="str">
        <f>IF(OUT!AE429="NEW", "✷", "")</f>
        <v/>
      </c>
      <c r="G221" s="10" t="str">
        <f>IF(OUT!B429="", "", OUT!B429)</f>
        <v>GAILLARDIA ARISTATA SPINTOP MARIACHI COPPER SUN</v>
      </c>
      <c r="H221" s="20">
        <f>IF(AND($K$3=1,$K$4="N"),P221,IF(AND($K$3=2,$K$4="N"),R221,IF(AND($K$3=3,$K$4="N"),T221,IF(AND($K$3=4,$K$4="N"),V221,IF(AND($K$3=5,$K$4="N"),X221,IF(AND($K$3=1,$K$4="Y"),#REF!,IF(AND($K$3=2,$K$4="Y"),#REF!,IF(AND($K$3=3,$K$4="Y"),#REF!,IF(AND($K$3=4,$K$4="Y"),#REF!,IF(AND($K$3=5,$K$4="Y"),#REF!,"FALSE"))))))))))</f>
        <v>1.49</v>
      </c>
      <c r="I221" s="21">
        <f>IF(AND($K$3=1,$K$4="N"),Q221,IF(AND($K$3=2,$K$4="N"),S221,IF(AND($K$3=3,$K$4="N"),U221,IF(AND($K$3=4,$K$4="N"),W221,IF(AND($K$3=5,$K$4="N"),Y221,IF(AND($K$3=1,$K$4="Y"),#REF!,IF(AND($K$3=2,$K$4="Y"),#REF!,IF(AND($K$3=3,$K$4="Y"),#REF!,IF(AND($K$3=4,$K$4="Y"),#REF!,IF(AND($K$3=5,$K$4="Y"),#REF!,"FALSE"))))))))))</f>
        <v>107.28</v>
      </c>
      <c r="J221" s="33" t="str">
        <f>IF(OUT!F429="", "", OUT!F429)</f>
        <v/>
      </c>
      <c r="K221" s="7">
        <f>IF(OUT!P429="", "", OUT!P429)</f>
        <v>72</v>
      </c>
      <c r="L221" s="7" t="str">
        <f>IF(OUT!AE429="", "", OUT!AE429)</f>
        <v/>
      </c>
      <c r="M221" s="7" t="str">
        <f>IF(OUT!AG429="", "", OUT!AG429)</f>
        <v>PAT</v>
      </c>
      <c r="N221" s="7" t="str">
        <f>IF(OUT!AQ429="", "", OUT!AQ429)</f>
        <v/>
      </c>
      <c r="O221" s="7" t="str">
        <f>IF(OUT!BM429="", "", OUT!BM429)</f>
        <v>T3</v>
      </c>
      <c r="P221" s="8">
        <f>IF(OUT!N429="", "", OUT!N429)</f>
        <v>1.49</v>
      </c>
      <c r="Q221" s="9">
        <f>IF(OUT!O429="", "", OUT!O429)</f>
        <v>107.28</v>
      </c>
      <c r="R221" s="8">
        <f>IF(PPG!H429="", "", PPG!H429)</f>
        <v>1.407</v>
      </c>
      <c r="S221" s="9">
        <f>IF(PPG!I429="", "", PPG!I429)</f>
        <v>101.3</v>
      </c>
      <c r="T221" s="8">
        <f>IF(PPG!J429="", "", PPG!J429)</f>
        <v>1.379</v>
      </c>
      <c r="U221" s="9">
        <f>IF(PPG!K429="", "", PPG!K429)</f>
        <v>99.28</v>
      </c>
      <c r="V221" s="8">
        <f>IF(PPG!L429="", "", PPG!L429)</f>
        <v>1.3240000000000001</v>
      </c>
      <c r="W221" s="9">
        <f>IF(PPG!M429="", "", PPG!M429)</f>
        <v>95.32</v>
      </c>
      <c r="X221" s="8">
        <f>IF(PPG!N429="", "", PPG!N429)</f>
        <v>1.2969999999999999</v>
      </c>
      <c r="Y221" s="9">
        <f>IF(PPG!O429="", "", PPG!O429)</f>
        <v>93.38</v>
      </c>
      <c r="Z221" s="32" t="str">
        <f t="shared" si="9"/>
        <v>0.00</v>
      </c>
      <c r="AA221" s="7" t="str">
        <f t="shared" si="10"/>
        <v>0</v>
      </c>
      <c r="AB221" s="7" t="str">
        <f t="shared" si="11"/>
        <v>0</v>
      </c>
    </row>
    <row r="222" spans="1:28">
      <c r="A222" s="7">
        <f>IF(OUT!C430="", "", OUT!C430)</f>
        <v>722</v>
      </c>
      <c r="B222" s="19">
        <f>IF(OUT!A430="", "", OUT!A430)</f>
        <v>88159</v>
      </c>
      <c r="C222" s="7" t="str">
        <f>IF(OUT!D430="", "", OUT!D430)</f>
        <v>O</v>
      </c>
      <c r="D222" s="27"/>
      <c r="E222" s="7" t="str">
        <f>IF(OUT!E430="", "", OUT!E430)</f>
        <v>72 TRAY</v>
      </c>
      <c r="F222" s="24" t="str">
        <f>IF(OUT!AE430="NEW", "✷", "")</f>
        <v/>
      </c>
      <c r="G222" s="10" t="str">
        <f>IF(OUT!B430="", "", OUT!B430)</f>
        <v>GAILLARDIA ARISTATA SPINTOP ORANGE HALO</v>
      </c>
      <c r="H222" s="20">
        <f>IF(AND($K$3=1,$K$4="N"),P222,IF(AND($K$3=2,$K$4="N"),R222,IF(AND($K$3=3,$K$4="N"),T222,IF(AND($K$3=4,$K$4="N"),V222,IF(AND($K$3=5,$K$4="N"),X222,IF(AND($K$3=1,$K$4="Y"),#REF!,IF(AND($K$3=2,$K$4="Y"),#REF!,IF(AND($K$3=3,$K$4="Y"),#REF!,IF(AND($K$3=4,$K$4="Y"),#REF!,IF(AND($K$3=5,$K$4="Y"),#REF!,"FALSE"))))))))))</f>
        <v>1.49</v>
      </c>
      <c r="I222" s="21">
        <f>IF(AND($K$3=1,$K$4="N"),Q222,IF(AND($K$3=2,$K$4="N"),S222,IF(AND($K$3=3,$K$4="N"),U222,IF(AND($K$3=4,$K$4="N"),W222,IF(AND($K$3=5,$K$4="N"),Y222,IF(AND($K$3=1,$K$4="Y"),#REF!,IF(AND($K$3=2,$K$4="Y"),#REF!,IF(AND($K$3=3,$K$4="Y"),#REF!,IF(AND($K$3=4,$K$4="Y"),#REF!,IF(AND($K$3=5,$K$4="Y"),#REF!,"FALSE"))))))))))</f>
        <v>107.28</v>
      </c>
      <c r="J222" s="33" t="str">
        <f>IF(OUT!F430="", "", OUT!F430)</f>
        <v/>
      </c>
      <c r="K222" s="7">
        <f>IF(OUT!P430="", "", OUT!P430)</f>
        <v>72</v>
      </c>
      <c r="L222" s="7" t="str">
        <f>IF(OUT!AE430="", "", OUT!AE430)</f>
        <v/>
      </c>
      <c r="M222" s="7" t="str">
        <f>IF(OUT!AG430="", "", OUT!AG430)</f>
        <v>PAT</v>
      </c>
      <c r="N222" s="7" t="str">
        <f>IF(OUT!AQ430="", "", OUT!AQ430)</f>
        <v/>
      </c>
      <c r="O222" s="7" t="str">
        <f>IF(OUT!BM430="", "", OUT!BM430)</f>
        <v>T3</v>
      </c>
      <c r="P222" s="8">
        <f>IF(OUT!N430="", "", OUT!N430)</f>
        <v>1.49</v>
      </c>
      <c r="Q222" s="9">
        <f>IF(OUT!O430="", "", OUT!O430)</f>
        <v>107.28</v>
      </c>
      <c r="R222" s="8">
        <f>IF(PPG!H430="", "", PPG!H430)</f>
        <v>1.407</v>
      </c>
      <c r="S222" s="9">
        <f>IF(PPG!I430="", "", PPG!I430)</f>
        <v>101.3</v>
      </c>
      <c r="T222" s="8">
        <f>IF(PPG!J430="", "", PPG!J430)</f>
        <v>1.379</v>
      </c>
      <c r="U222" s="9">
        <f>IF(PPG!K430="", "", PPG!K430)</f>
        <v>99.28</v>
      </c>
      <c r="V222" s="8">
        <f>IF(PPG!L430="", "", PPG!L430)</f>
        <v>1.3240000000000001</v>
      </c>
      <c r="W222" s="9">
        <f>IF(PPG!M430="", "", PPG!M430)</f>
        <v>95.32</v>
      </c>
      <c r="X222" s="8">
        <f>IF(PPG!N430="", "", PPG!N430)</f>
        <v>1.2969999999999999</v>
      </c>
      <c r="Y222" s="9">
        <f>IF(PPG!O430="", "", PPG!O430)</f>
        <v>93.38</v>
      </c>
      <c r="Z222" s="32" t="str">
        <f t="shared" si="9"/>
        <v>0.00</v>
      </c>
      <c r="AA222" s="7" t="str">
        <f t="shared" si="10"/>
        <v>0</v>
      </c>
      <c r="AB222" s="7" t="str">
        <f t="shared" si="11"/>
        <v>0</v>
      </c>
    </row>
    <row r="223" spans="1:28">
      <c r="A223" s="7">
        <f>IF(OUT!C431="", "", OUT!C431)</f>
        <v>722</v>
      </c>
      <c r="B223" s="19">
        <f>IF(OUT!A431="", "", OUT!A431)</f>
        <v>88158</v>
      </c>
      <c r="C223" s="7" t="str">
        <f>IF(OUT!D431="", "", OUT!D431)</f>
        <v>O</v>
      </c>
      <c r="D223" s="27"/>
      <c r="E223" s="7" t="str">
        <f>IF(OUT!E431="", "", OUT!E431)</f>
        <v>72 TRAY</v>
      </c>
      <c r="F223" s="24" t="str">
        <f>IF(OUT!AE431="NEW", "✷", "")</f>
        <v/>
      </c>
      <c r="G223" s="10" t="str">
        <f>IF(OUT!B431="", "", OUT!B431)</f>
        <v>GAILLARDIA ARISTATA SPINTOP RED</v>
      </c>
      <c r="H223" s="20">
        <f>IF(AND($K$3=1,$K$4="N"),P223,IF(AND($K$3=2,$K$4="N"),R223,IF(AND($K$3=3,$K$4="N"),T223,IF(AND($K$3=4,$K$4="N"),V223,IF(AND($K$3=5,$K$4="N"),X223,IF(AND($K$3=1,$K$4="Y"),#REF!,IF(AND($K$3=2,$K$4="Y"),#REF!,IF(AND($K$3=3,$K$4="Y"),#REF!,IF(AND($K$3=4,$K$4="Y"),#REF!,IF(AND($K$3=5,$K$4="Y"),#REF!,"FALSE"))))))))))</f>
        <v>1.49</v>
      </c>
      <c r="I223" s="21">
        <f>IF(AND($K$3=1,$K$4="N"),Q223,IF(AND($K$3=2,$K$4="N"),S223,IF(AND($K$3=3,$K$4="N"),U223,IF(AND($K$3=4,$K$4="N"),W223,IF(AND($K$3=5,$K$4="N"),Y223,IF(AND($K$3=1,$K$4="Y"),#REF!,IF(AND($K$3=2,$K$4="Y"),#REF!,IF(AND($K$3=3,$K$4="Y"),#REF!,IF(AND($K$3=4,$K$4="Y"),#REF!,IF(AND($K$3=5,$K$4="Y"),#REF!,"FALSE"))))))))))</f>
        <v>107.28</v>
      </c>
      <c r="J223" s="33" t="str">
        <f>IF(OUT!F431="", "", OUT!F431)</f>
        <v/>
      </c>
      <c r="K223" s="7">
        <f>IF(OUT!P431="", "", OUT!P431)</f>
        <v>72</v>
      </c>
      <c r="L223" s="7" t="str">
        <f>IF(OUT!AE431="", "", OUT!AE431)</f>
        <v/>
      </c>
      <c r="M223" s="7" t="str">
        <f>IF(OUT!AG431="", "", OUT!AG431)</f>
        <v>PAT</v>
      </c>
      <c r="N223" s="7" t="str">
        <f>IF(OUT!AQ431="", "", OUT!AQ431)</f>
        <v/>
      </c>
      <c r="O223" s="7" t="str">
        <f>IF(OUT!BM431="", "", OUT!BM431)</f>
        <v>T3</v>
      </c>
      <c r="P223" s="8">
        <f>IF(OUT!N431="", "", OUT!N431)</f>
        <v>1.49</v>
      </c>
      <c r="Q223" s="9">
        <f>IF(OUT!O431="", "", OUT!O431)</f>
        <v>107.28</v>
      </c>
      <c r="R223" s="8">
        <f>IF(PPG!H431="", "", PPG!H431)</f>
        <v>1.407</v>
      </c>
      <c r="S223" s="9">
        <f>IF(PPG!I431="", "", PPG!I431)</f>
        <v>101.3</v>
      </c>
      <c r="T223" s="8">
        <f>IF(PPG!J431="", "", PPG!J431)</f>
        <v>1.379</v>
      </c>
      <c r="U223" s="9">
        <f>IF(PPG!K431="", "", PPG!K431)</f>
        <v>99.28</v>
      </c>
      <c r="V223" s="8">
        <f>IF(PPG!L431="", "", PPG!L431)</f>
        <v>1.3240000000000001</v>
      </c>
      <c r="W223" s="9">
        <f>IF(PPG!M431="", "", PPG!M431)</f>
        <v>95.32</v>
      </c>
      <c r="X223" s="8">
        <f>IF(PPG!N431="", "", PPG!N431)</f>
        <v>1.2969999999999999</v>
      </c>
      <c r="Y223" s="9">
        <f>IF(PPG!O431="", "", PPG!O431)</f>
        <v>93.38</v>
      </c>
      <c r="Z223" s="32" t="str">
        <f t="shared" si="9"/>
        <v>0.00</v>
      </c>
      <c r="AA223" s="7" t="str">
        <f t="shared" si="10"/>
        <v>0</v>
      </c>
      <c r="AB223" s="7" t="str">
        <f t="shared" si="11"/>
        <v>0</v>
      </c>
    </row>
    <row r="224" spans="1:28">
      <c r="A224" s="7">
        <f>IF(OUT!C432="", "", OUT!C432)</f>
        <v>722</v>
      </c>
      <c r="B224" s="19">
        <f>IF(OUT!A432="", "", OUT!A432)</f>
        <v>88157</v>
      </c>
      <c r="C224" s="7" t="str">
        <f>IF(OUT!D432="", "", OUT!D432)</f>
        <v>O</v>
      </c>
      <c r="D224" s="27"/>
      <c r="E224" s="7" t="str">
        <f>IF(OUT!E432="", "", OUT!E432)</f>
        <v>72 TRAY</v>
      </c>
      <c r="F224" s="24" t="str">
        <f>IF(OUT!AE432="NEW", "✷", "")</f>
        <v/>
      </c>
      <c r="G224" s="10" t="str">
        <f>IF(OUT!B432="", "", OUT!B432)</f>
        <v>GAILLARDIA ARISTATA SPINTOP YELLOW TOUCH</v>
      </c>
      <c r="H224" s="20">
        <f>IF(AND($K$3=1,$K$4="N"),P224,IF(AND($K$3=2,$K$4="N"),R224,IF(AND($K$3=3,$K$4="N"),T224,IF(AND($K$3=4,$K$4="N"),V224,IF(AND($K$3=5,$K$4="N"),X224,IF(AND($K$3=1,$K$4="Y"),#REF!,IF(AND($K$3=2,$K$4="Y"),#REF!,IF(AND($K$3=3,$K$4="Y"),#REF!,IF(AND($K$3=4,$K$4="Y"),#REF!,IF(AND($K$3=5,$K$4="Y"),#REF!,"FALSE"))))))))))</f>
        <v>1.49</v>
      </c>
      <c r="I224" s="21">
        <f>IF(AND($K$3=1,$K$4="N"),Q224,IF(AND($K$3=2,$K$4="N"),S224,IF(AND($K$3=3,$K$4="N"),U224,IF(AND($K$3=4,$K$4="N"),W224,IF(AND($K$3=5,$K$4="N"),Y224,IF(AND($K$3=1,$K$4="Y"),#REF!,IF(AND($K$3=2,$K$4="Y"),#REF!,IF(AND($K$3=3,$K$4="Y"),#REF!,IF(AND($K$3=4,$K$4="Y"),#REF!,IF(AND($K$3=5,$K$4="Y"),#REF!,"FALSE"))))))))))</f>
        <v>107.28</v>
      </c>
      <c r="J224" s="33" t="str">
        <f>IF(OUT!F432="", "", OUT!F432)</f>
        <v/>
      </c>
      <c r="K224" s="7">
        <f>IF(OUT!P432="", "", OUT!P432)</f>
        <v>72</v>
      </c>
      <c r="L224" s="7" t="str">
        <f>IF(OUT!AE432="", "", OUT!AE432)</f>
        <v/>
      </c>
      <c r="M224" s="7" t="str">
        <f>IF(OUT!AG432="", "", OUT!AG432)</f>
        <v>PAT</v>
      </c>
      <c r="N224" s="7" t="str">
        <f>IF(OUT!AQ432="", "", OUT!AQ432)</f>
        <v/>
      </c>
      <c r="O224" s="7" t="str">
        <f>IF(OUT!BM432="", "", OUT!BM432)</f>
        <v>T3</v>
      </c>
      <c r="P224" s="8">
        <f>IF(OUT!N432="", "", OUT!N432)</f>
        <v>1.49</v>
      </c>
      <c r="Q224" s="9">
        <f>IF(OUT!O432="", "", OUT!O432)</f>
        <v>107.28</v>
      </c>
      <c r="R224" s="8">
        <f>IF(PPG!H432="", "", PPG!H432)</f>
        <v>1.407</v>
      </c>
      <c r="S224" s="9">
        <f>IF(PPG!I432="", "", PPG!I432)</f>
        <v>101.3</v>
      </c>
      <c r="T224" s="8">
        <f>IF(PPG!J432="", "", PPG!J432)</f>
        <v>1.379</v>
      </c>
      <c r="U224" s="9">
        <f>IF(PPG!K432="", "", PPG!K432)</f>
        <v>99.28</v>
      </c>
      <c r="V224" s="8">
        <f>IF(PPG!L432="", "", PPG!L432)</f>
        <v>1.3240000000000001</v>
      </c>
      <c r="W224" s="9">
        <f>IF(PPG!M432="", "", PPG!M432)</f>
        <v>95.32</v>
      </c>
      <c r="X224" s="8">
        <f>IF(PPG!N432="", "", PPG!N432)</f>
        <v>1.2969999999999999</v>
      </c>
      <c r="Y224" s="9">
        <f>IF(PPG!O432="", "", PPG!O432)</f>
        <v>93.38</v>
      </c>
      <c r="Z224" s="32" t="str">
        <f t="shared" si="9"/>
        <v>0.00</v>
      </c>
      <c r="AA224" s="7" t="str">
        <f t="shared" si="10"/>
        <v>0</v>
      </c>
      <c r="AB224" s="7" t="str">
        <f t="shared" si="11"/>
        <v>0</v>
      </c>
    </row>
    <row r="225" spans="1:28">
      <c r="A225" s="7">
        <f>IF(OUT!C433="", "", OUT!C433)</f>
        <v>722</v>
      </c>
      <c r="B225" s="19">
        <f>IF(OUT!A433="", "", OUT!A433)</f>
        <v>80492</v>
      </c>
      <c r="C225" s="7" t="str">
        <f>IF(OUT!D433="", "", OUT!D433)</f>
        <v>O</v>
      </c>
      <c r="D225" s="27"/>
      <c r="E225" s="7" t="str">
        <f>IF(OUT!E433="", "", OUT!E433)</f>
        <v>72 TRAY</v>
      </c>
      <c r="F225" s="24" t="str">
        <f>IF(OUT!AE433="NEW", "✷", "")</f>
        <v/>
      </c>
      <c r="G225" s="10" t="str">
        <f>IF(OUT!B433="", "", OUT!B433)</f>
        <v>GAILLARDIA GRANDIFLORA ARIZONA APRICOT (Yellow and Apricot)</v>
      </c>
      <c r="H225" s="20">
        <f>IF(AND($K$3=1,$K$4="N"),P225,IF(AND($K$3=2,$K$4="N"),R225,IF(AND($K$3=3,$K$4="N"),T225,IF(AND($K$3=4,$K$4="N"),V225,IF(AND($K$3=5,$K$4="N"),X225,IF(AND($K$3=1,$K$4="Y"),#REF!,IF(AND($K$3=2,$K$4="Y"),#REF!,IF(AND($K$3=3,$K$4="Y"),#REF!,IF(AND($K$3=4,$K$4="Y"),#REF!,IF(AND($K$3=5,$K$4="Y"),#REF!,"FALSE"))))))))))</f>
        <v>0.77600000000000002</v>
      </c>
      <c r="I225" s="21">
        <f>IF(AND($K$3=1,$K$4="N"),Q225,IF(AND($K$3=2,$K$4="N"),S225,IF(AND($K$3=3,$K$4="N"),U225,IF(AND($K$3=4,$K$4="N"),W225,IF(AND($K$3=5,$K$4="N"),Y225,IF(AND($K$3=1,$K$4="Y"),#REF!,IF(AND($K$3=2,$K$4="Y"),#REF!,IF(AND($K$3=3,$K$4="Y"),#REF!,IF(AND($K$3=4,$K$4="Y"),#REF!,IF(AND($K$3=5,$K$4="Y"),#REF!,"FALSE"))))))))))</f>
        <v>55.87</v>
      </c>
      <c r="J225" s="33" t="str">
        <f>IF(OUT!F433="", "", OUT!F433)</f>
        <v/>
      </c>
      <c r="K225" s="7">
        <f>IF(OUT!P433="", "", OUT!P433)</f>
        <v>72</v>
      </c>
      <c r="L225" s="7" t="str">
        <f>IF(OUT!AE433="", "", OUT!AE433)</f>
        <v/>
      </c>
      <c r="M225" s="7" t="str">
        <f>IF(OUT!AG433="", "", OUT!AG433)</f>
        <v/>
      </c>
      <c r="N225" s="7" t="str">
        <f>IF(OUT!AQ433="", "", OUT!AQ433)</f>
        <v/>
      </c>
      <c r="O225" s="7" t="str">
        <f>IF(OUT!BM433="", "", OUT!BM433)</f>
        <v>T3</v>
      </c>
      <c r="P225" s="8">
        <f>IF(OUT!N433="", "", OUT!N433)</f>
        <v>0.77600000000000002</v>
      </c>
      <c r="Q225" s="9">
        <f>IF(OUT!O433="", "", OUT!O433)</f>
        <v>55.87</v>
      </c>
      <c r="R225" s="8">
        <f>IF(PPG!H433="", "", PPG!H433)</f>
        <v>0.73</v>
      </c>
      <c r="S225" s="9">
        <f>IF(PPG!I433="", "", PPG!I433)</f>
        <v>52.56</v>
      </c>
      <c r="T225" s="8">
        <f>IF(PPG!J433="", "", PPG!J433)</f>
        <v>0.71299999999999997</v>
      </c>
      <c r="U225" s="9">
        <f>IF(PPG!K433="", "", PPG!K433)</f>
        <v>51.33</v>
      </c>
      <c r="V225" s="8">
        <f>IF(PPG!L433="", "", PPG!L433)</f>
        <v>0.68400000000000005</v>
      </c>
      <c r="W225" s="9">
        <f>IF(PPG!M433="", "", PPG!M433)</f>
        <v>49.24</v>
      </c>
      <c r="X225" s="8">
        <f>IF(PPG!N433="", "", PPG!N433)</f>
        <v>0.66900000000000004</v>
      </c>
      <c r="Y225" s="9">
        <f>IF(PPG!O433="", "", PPG!O433)</f>
        <v>48.16</v>
      </c>
      <c r="Z225" s="32" t="str">
        <f t="shared" si="9"/>
        <v>0.00</v>
      </c>
      <c r="AA225" s="7" t="str">
        <f t="shared" si="10"/>
        <v>0</v>
      </c>
      <c r="AB225" s="7" t="str">
        <f t="shared" si="11"/>
        <v>0</v>
      </c>
    </row>
    <row r="226" spans="1:28">
      <c r="A226" s="7">
        <f>IF(OUT!C434="", "", OUT!C434)</f>
        <v>722</v>
      </c>
      <c r="B226" s="19">
        <f>IF(OUT!A434="", "", OUT!A434)</f>
        <v>78592</v>
      </c>
      <c r="C226" s="7" t="str">
        <f>IF(OUT!D434="", "", OUT!D434)</f>
        <v>O</v>
      </c>
      <c r="D226" s="27"/>
      <c r="E226" s="7" t="str">
        <f>IF(OUT!E434="", "", OUT!E434)</f>
        <v>72 TRAY</v>
      </c>
      <c r="F226" s="24" t="str">
        <f>IF(OUT!AE434="NEW", "✷", "")</f>
        <v/>
      </c>
      <c r="G226" s="10" t="str">
        <f>IF(OUT!B434="", "", OUT!B434)</f>
        <v>GAILLARDIA GRANDIFLORA ARIZONA RED SHADES</v>
      </c>
      <c r="H226" s="20">
        <f>IF(AND($K$3=1,$K$4="N"),P226,IF(AND($K$3=2,$K$4="N"),R226,IF(AND($K$3=3,$K$4="N"),T226,IF(AND($K$3=4,$K$4="N"),V226,IF(AND($K$3=5,$K$4="N"),X226,IF(AND($K$3=1,$K$4="Y"),#REF!,IF(AND($K$3=2,$K$4="Y"),#REF!,IF(AND($K$3=3,$K$4="Y"),#REF!,IF(AND($K$3=4,$K$4="Y"),#REF!,IF(AND($K$3=5,$K$4="Y"),#REF!,"FALSE"))))))))))</f>
        <v>0.77600000000000002</v>
      </c>
      <c r="I226" s="21">
        <f>IF(AND($K$3=1,$K$4="N"),Q226,IF(AND($K$3=2,$K$4="N"),S226,IF(AND($K$3=3,$K$4="N"),U226,IF(AND($K$3=4,$K$4="N"),W226,IF(AND($K$3=5,$K$4="N"),Y226,IF(AND($K$3=1,$K$4="Y"),#REF!,IF(AND($K$3=2,$K$4="Y"),#REF!,IF(AND($K$3=3,$K$4="Y"),#REF!,IF(AND($K$3=4,$K$4="Y"),#REF!,IF(AND($K$3=5,$K$4="Y"),#REF!,"FALSE"))))))))))</f>
        <v>55.87</v>
      </c>
      <c r="J226" s="33" t="str">
        <f>IF(OUT!F434="", "", OUT!F434)</f>
        <v/>
      </c>
      <c r="K226" s="7">
        <f>IF(OUT!P434="", "", OUT!P434)</f>
        <v>72</v>
      </c>
      <c r="L226" s="7" t="str">
        <f>IF(OUT!AE434="", "", OUT!AE434)</f>
        <v/>
      </c>
      <c r="M226" s="7" t="str">
        <f>IF(OUT!AG434="", "", OUT!AG434)</f>
        <v/>
      </c>
      <c r="N226" s="7" t="str">
        <f>IF(OUT!AQ434="", "", OUT!AQ434)</f>
        <v/>
      </c>
      <c r="O226" s="7" t="str">
        <f>IF(OUT!BM434="", "", OUT!BM434)</f>
        <v>T3</v>
      </c>
      <c r="P226" s="8">
        <f>IF(OUT!N434="", "", OUT!N434)</f>
        <v>0.77600000000000002</v>
      </c>
      <c r="Q226" s="9">
        <f>IF(OUT!O434="", "", OUT!O434)</f>
        <v>55.87</v>
      </c>
      <c r="R226" s="8">
        <f>IF(PPG!H434="", "", PPG!H434)</f>
        <v>0.73</v>
      </c>
      <c r="S226" s="9">
        <f>IF(PPG!I434="", "", PPG!I434)</f>
        <v>52.56</v>
      </c>
      <c r="T226" s="8">
        <f>IF(PPG!J434="", "", PPG!J434)</f>
        <v>0.71299999999999997</v>
      </c>
      <c r="U226" s="9">
        <f>IF(PPG!K434="", "", PPG!K434)</f>
        <v>51.33</v>
      </c>
      <c r="V226" s="8">
        <f>IF(PPG!L434="", "", PPG!L434)</f>
        <v>0.68400000000000005</v>
      </c>
      <c r="W226" s="9">
        <f>IF(PPG!M434="", "", PPG!M434)</f>
        <v>49.24</v>
      </c>
      <c r="X226" s="8">
        <f>IF(PPG!N434="", "", PPG!N434)</f>
        <v>0.66900000000000004</v>
      </c>
      <c r="Y226" s="9">
        <f>IF(PPG!O434="", "", PPG!O434)</f>
        <v>48.16</v>
      </c>
      <c r="Z226" s="32" t="str">
        <f t="shared" si="9"/>
        <v>0.00</v>
      </c>
      <c r="AA226" s="7" t="str">
        <f t="shared" si="10"/>
        <v>0</v>
      </c>
      <c r="AB226" s="7" t="str">
        <f t="shared" si="11"/>
        <v>0</v>
      </c>
    </row>
    <row r="227" spans="1:28">
      <c r="A227" s="7">
        <f>IF(OUT!C435="", "", OUT!C435)</f>
        <v>722</v>
      </c>
      <c r="B227" s="19">
        <f>IF(OUT!A435="", "", OUT!A435)</f>
        <v>5893</v>
      </c>
      <c r="C227" s="7" t="str">
        <f>IF(OUT!D435="", "", OUT!D435)</f>
        <v>O</v>
      </c>
      <c r="D227" s="27"/>
      <c r="E227" s="7" t="str">
        <f>IF(OUT!E435="", "", OUT!E435)</f>
        <v>72 TRAY</v>
      </c>
      <c r="F227" s="24" t="str">
        <f>IF(OUT!AE435="NEW", "✷", "")</f>
        <v/>
      </c>
      <c r="G227" s="10" t="str">
        <f>IF(OUT!B435="", "", OUT!B435)</f>
        <v>GAILLARDIA GRANDIFLORA ARIZONA SUN (Red and Yellow)</v>
      </c>
      <c r="H227" s="20">
        <f>IF(AND($K$3=1,$K$4="N"),P227,IF(AND($K$3=2,$K$4="N"),R227,IF(AND($K$3=3,$K$4="N"),T227,IF(AND($K$3=4,$K$4="N"),V227,IF(AND($K$3=5,$K$4="N"),X227,IF(AND($K$3=1,$K$4="Y"),#REF!,IF(AND($K$3=2,$K$4="Y"),#REF!,IF(AND($K$3=3,$K$4="Y"),#REF!,IF(AND($K$3=4,$K$4="Y"),#REF!,IF(AND($K$3=5,$K$4="Y"),#REF!,"FALSE"))))))))))</f>
        <v>0.77600000000000002</v>
      </c>
      <c r="I227" s="21">
        <f>IF(AND($K$3=1,$K$4="N"),Q227,IF(AND($K$3=2,$K$4="N"),S227,IF(AND($K$3=3,$K$4="N"),U227,IF(AND($K$3=4,$K$4="N"),W227,IF(AND($K$3=5,$K$4="N"),Y227,IF(AND($K$3=1,$K$4="Y"),#REF!,IF(AND($K$3=2,$K$4="Y"),#REF!,IF(AND($K$3=3,$K$4="Y"),#REF!,IF(AND($K$3=4,$K$4="Y"),#REF!,IF(AND($K$3=5,$K$4="Y"),#REF!,"FALSE"))))))))))</f>
        <v>55.87</v>
      </c>
      <c r="J227" s="33" t="str">
        <f>IF(OUT!F435="", "", OUT!F435)</f>
        <v/>
      </c>
      <c r="K227" s="7">
        <f>IF(OUT!P435="", "", OUT!P435)</f>
        <v>72</v>
      </c>
      <c r="L227" s="7" t="str">
        <f>IF(OUT!AE435="", "", OUT!AE435)</f>
        <v/>
      </c>
      <c r="M227" s="7" t="str">
        <f>IF(OUT!AG435="", "", OUT!AG435)</f>
        <v/>
      </c>
      <c r="N227" s="7" t="str">
        <f>IF(OUT!AQ435="", "", OUT!AQ435)</f>
        <v/>
      </c>
      <c r="O227" s="7" t="str">
        <f>IF(OUT!BM435="", "", OUT!BM435)</f>
        <v>T3</v>
      </c>
      <c r="P227" s="8">
        <f>IF(OUT!N435="", "", OUT!N435)</f>
        <v>0.77600000000000002</v>
      </c>
      <c r="Q227" s="9">
        <f>IF(OUT!O435="", "", OUT!O435)</f>
        <v>55.87</v>
      </c>
      <c r="R227" s="8">
        <f>IF(PPG!H435="", "", PPG!H435)</f>
        <v>0.73</v>
      </c>
      <c r="S227" s="9">
        <f>IF(PPG!I435="", "", PPG!I435)</f>
        <v>52.56</v>
      </c>
      <c r="T227" s="8">
        <f>IF(PPG!J435="", "", PPG!J435)</f>
        <v>0.71299999999999997</v>
      </c>
      <c r="U227" s="9">
        <f>IF(PPG!K435="", "", PPG!K435)</f>
        <v>51.33</v>
      </c>
      <c r="V227" s="8">
        <f>IF(PPG!L435="", "", PPG!L435)</f>
        <v>0.68400000000000005</v>
      </c>
      <c r="W227" s="9">
        <f>IF(PPG!M435="", "", PPG!M435)</f>
        <v>49.24</v>
      </c>
      <c r="X227" s="8">
        <f>IF(PPG!N435="", "", PPG!N435)</f>
        <v>0.66900000000000004</v>
      </c>
      <c r="Y227" s="9">
        <f>IF(PPG!O435="", "", PPG!O435)</f>
        <v>48.16</v>
      </c>
      <c r="Z227" s="32" t="str">
        <f t="shared" si="9"/>
        <v>0.00</v>
      </c>
      <c r="AA227" s="7" t="str">
        <f t="shared" si="10"/>
        <v>0</v>
      </c>
      <c r="AB227" s="7" t="str">
        <f t="shared" si="11"/>
        <v>0</v>
      </c>
    </row>
    <row r="228" spans="1:28">
      <c r="A228" s="7">
        <f>IF(OUT!C436="", "", OUT!C436)</f>
        <v>722</v>
      </c>
      <c r="B228" s="19">
        <f>IF(OUT!A436="", "", OUT!A436)</f>
        <v>5898</v>
      </c>
      <c r="C228" s="7" t="str">
        <f>IF(OUT!D436="", "", OUT!D436)</f>
        <v>O</v>
      </c>
      <c r="D228" s="27"/>
      <c r="E228" s="7" t="str">
        <f>IF(OUT!E436="", "", OUT!E436)</f>
        <v>72 TRAY</v>
      </c>
      <c r="F228" s="24" t="str">
        <f>IF(OUT!AE436="NEW", "✷", "")</f>
        <v/>
      </c>
      <c r="G228" s="10" t="str">
        <f>IF(OUT!B436="", "", OUT!B436)</f>
        <v>GAILLARDIA GRANDIFLORA GOBLIN (Red w/Yellow Tips)</v>
      </c>
      <c r="H228" s="20">
        <f>IF(AND($K$3=1,$K$4="N"),P228,IF(AND($K$3=2,$K$4="N"),R228,IF(AND($K$3=3,$K$4="N"),T228,IF(AND($K$3=4,$K$4="N"),V228,IF(AND($K$3=5,$K$4="N"),X228,IF(AND($K$3=1,$K$4="Y"),#REF!,IF(AND($K$3=2,$K$4="Y"),#REF!,IF(AND($K$3=3,$K$4="Y"),#REF!,IF(AND($K$3=4,$K$4="Y"),#REF!,IF(AND($K$3=5,$K$4="Y"),#REF!,"FALSE"))))))))))</f>
        <v>0.77600000000000002</v>
      </c>
      <c r="I228" s="21">
        <f>IF(AND($K$3=1,$K$4="N"),Q228,IF(AND($K$3=2,$K$4="N"),S228,IF(AND($K$3=3,$K$4="N"),U228,IF(AND($K$3=4,$K$4="N"),W228,IF(AND($K$3=5,$K$4="N"),Y228,IF(AND($K$3=1,$K$4="Y"),#REF!,IF(AND($K$3=2,$K$4="Y"),#REF!,IF(AND($K$3=3,$K$4="Y"),#REF!,IF(AND($K$3=4,$K$4="Y"),#REF!,IF(AND($K$3=5,$K$4="Y"),#REF!,"FALSE"))))))))))</f>
        <v>55.87</v>
      </c>
      <c r="J228" s="33" t="str">
        <f>IF(OUT!F436="", "", OUT!F436)</f>
        <v/>
      </c>
      <c r="K228" s="7">
        <f>IF(OUT!P436="", "", OUT!P436)</f>
        <v>72</v>
      </c>
      <c r="L228" s="7" t="str">
        <f>IF(OUT!AE436="", "", OUT!AE436)</f>
        <v/>
      </c>
      <c r="M228" s="7" t="str">
        <f>IF(OUT!AG436="", "", OUT!AG436)</f>
        <v/>
      </c>
      <c r="N228" s="7" t="str">
        <f>IF(OUT!AQ436="", "", OUT!AQ436)</f>
        <v/>
      </c>
      <c r="O228" s="7" t="str">
        <f>IF(OUT!BM436="", "", OUT!BM436)</f>
        <v>T3</v>
      </c>
      <c r="P228" s="8">
        <f>IF(OUT!N436="", "", OUT!N436)</f>
        <v>0.77600000000000002</v>
      </c>
      <c r="Q228" s="9">
        <f>IF(OUT!O436="", "", OUT!O436)</f>
        <v>55.87</v>
      </c>
      <c r="R228" s="8">
        <f>IF(PPG!H436="", "", PPG!H436)</f>
        <v>0.73</v>
      </c>
      <c r="S228" s="9">
        <f>IF(PPG!I436="", "", PPG!I436)</f>
        <v>52.56</v>
      </c>
      <c r="T228" s="8">
        <f>IF(PPG!J436="", "", PPG!J436)</f>
        <v>0.71299999999999997</v>
      </c>
      <c r="U228" s="9">
        <f>IF(PPG!K436="", "", PPG!K436)</f>
        <v>51.33</v>
      </c>
      <c r="V228" s="8">
        <f>IF(PPG!L436="", "", PPG!L436)</f>
        <v>0.68400000000000005</v>
      </c>
      <c r="W228" s="9">
        <f>IF(PPG!M436="", "", PPG!M436)</f>
        <v>49.24</v>
      </c>
      <c r="X228" s="8">
        <f>IF(PPG!N436="", "", PPG!N436)</f>
        <v>0.66900000000000004</v>
      </c>
      <c r="Y228" s="9">
        <f>IF(PPG!O436="", "", PPG!O436)</f>
        <v>48.16</v>
      </c>
      <c r="Z228" s="32" t="str">
        <f t="shared" si="9"/>
        <v>0.00</v>
      </c>
      <c r="AA228" s="7" t="str">
        <f t="shared" si="10"/>
        <v>0</v>
      </c>
      <c r="AB228" s="7" t="str">
        <f t="shared" si="11"/>
        <v>0</v>
      </c>
    </row>
    <row r="229" spans="1:28">
      <c r="A229" s="7">
        <f>IF(OUT!C437="", "", OUT!C437)</f>
        <v>722</v>
      </c>
      <c r="B229" s="19">
        <f>IF(OUT!A437="", "", OUT!A437)</f>
        <v>5452</v>
      </c>
      <c r="C229" s="7" t="str">
        <f>IF(OUT!D437="", "", OUT!D437)</f>
        <v>O</v>
      </c>
      <c r="D229" s="27"/>
      <c r="E229" s="7" t="str">
        <f>IF(OUT!E437="", "", OUT!E437)</f>
        <v>72 TRAY</v>
      </c>
      <c r="F229" s="24" t="str">
        <f>IF(OUT!AE437="NEW", "✷", "")</f>
        <v/>
      </c>
      <c r="G229" s="10" t="str">
        <f>IF(OUT!B437="", "", OUT!B437)</f>
        <v>GAILLARDIA GRANDIFLORA MESA BRIGHT BICOLOR</v>
      </c>
      <c r="H229" s="20">
        <f>IF(AND($K$3=1,$K$4="N"),P229,IF(AND($K$3=2,$K$4="N"),R229,IF(AND($K$3=3,$K$4="N"),T229,IF(AND($K$3=4,$K$4="N"),V229,IF(AND($K$3=5,$K$4="N"),X229,IF(AND($K$3=1,$K$4="Y"),#REF!,IF(AND($K$3=2,$K$4="Y"),#REF!,IF(AND($K$3=3,$K$4="Y"),#REF!,IF(AND($K$3=4,$K$4="Y"),#REF!,IF(AND($K$3=5,$K$4="Y"),#REF!,"FALSE"))))))))))</f>
        <v>0.77600000000000002</v>
      </c>
      <c r="I229" s="21">
        <f>IF(AND($K$3=1,$K$4="N"),Q229,IF(AND($K$3=2,$K$4="N"),S229,IF(AND($K$3=3,$K$4="N"),U229,IF(AND($K$3=4,$K$4="N"),W229,IF(AND($K$3=5,$K$4="N"),Y229,IF(AND($K$3=1,$K$4="Y"),#REF!,IF(AND($K$3=2,$K$4="Y"),#REF!,IF(AND($K$3=3,$K$4="Y"),#REF!,IF(AND($K$3=4,$K$4="Y"),#REF!,IF(AND($K$3=5,$K$4="Y"),#REF!,"FALSE"))))))))))</f>
        <v>55.87</v>
      </c>
      <c r="J229" s="33" t="str">
        <f>IF(OUT!F437="", "", OUT!F437)</f>
        <v/>
      </c>
      <c r="K229" s="7">
        <f>IF(OUT!P437="", "", OUT!P437)</f>
        <v>72</v>
      </c>
      <c r="L229" s="7" t="str">
        <f>IF(OUT!AE437="", "", OUT!AE437)</f>
        <v/>
      </c>
      <c r="M229" s="7" t="str">
        <f>IF(OUT!AG437="", "", OUT!AG437)</f>
        <v/>
      </c>
      <c r="N229" s="7" t="str">
        <f>IF(OUT!AQ437="", "", OUT!AQ437)</f>
        <v/>
      </c>
      <c r="O229" s="7" t="str">
        <f>IF(OUT!BM437="", "", OUT!BM437)</f>
        <v>T3</v>
      </c>
      <c r="P229" s="8">
        <f>IF(OUT!N437="", "", OUT!N437)</f>
        <v>0.77600000000000002</v>
      </c>
      <c r="Q229" s="9">
        <f>IF(OUT!O437="", "", OUT!O437)</f>
        <v>55.87</v>
      </c>
      <c r="R229" s="8">
        <f>IF(PPG!H437="", "", PPG!H437)</f>
        <v>0.73</v>
      </c>
      <c r="S229" s="9">
        <f>IF(PPG!I437="", "", PPG!I437)</f>
        <v>52.56</v>
      </c>
      <c r="T229" s="8">
        <f>IF(PPG!J437="", "", PPG!J437)</f>
        <v>0.71299999999999997</v>
      </c>
      <c r="U229" s="9">
        <f>IF(PPG!K437="", "", PPG!K437)</f>
        <v>51.33</v>
      </c>
      <c r="V229" s="8">
        <f>IF(PPG!L437="", "", PPG!L437)</f>
        <v>0.68400000000000005</v>
      </c>
      <c r="W229" s="9">
        <f>IF(PPG!M437="", "", PPG!M437)</f>
        <v>49.24</v>
      </c>
      <c r="X229" s="8">
        <f>IF(PPG!N437="", "", PPG!N437)</f>
        <v>0.66900000000000004</v>
      </c>
      <c r="Y229" s="9">
        <f>IF(PPG!O437="", "", PPG!O437)</f>
        <v>48.16</v>
      </c>
      <c r="Z229" s="32" t="str">
        <f t="shared" si="9"/>
        <v>0.00</v>
      </c>
      <c r="AA229" s="7" t="str">
        <f t="shared" si="10"/>
        <v>0</v>
      </c>
      <c r="AB229" s="7" t="str">
        <f t="shared" si="11"/>
        <v>0</v>
      </c>
    </row>
    <row r="230" spans="1:28">
      <c r="A230" s="7">
        <f>IF(OUT!C438="", "", OUT!C438)</f>
        <v>722</v>
      </c>
      <c r="B230" s="19">
        <f>IF(OUT!A438="", "", OUT!A438)</f>
        <v>82929</v>
      </c>
      <c r="C230" s="7" t="str">
        <f>IF(OUT!D438="", "", OUT!D438)</f>
        <v>O</v>
      </c>
      <c r="D230" s="27"/>
      <c r="E230" s="7" t="str">
        <f>IF(OUT!E438="", "", OUT!E438)</f>
        <v>72 TRAY</v>
      </c>
      <c r="F230" s="24" t="str">
        <f>IF(OUT!AE438="NEW", "✷", "")</f>
        <v/>
      </c>
      <c r="G230" s="10" t="str">
        <f>IF(OUT!B438="", "", OUT!B438)</f>
        <v>GAILLARDIA GRANDIFLORA MESA PEACH</v>
      </c>
      <c r="H230" s="20">
        <f>IF(AND($K$3=1,$K$4="N"),P230,IF(AND($K$3=2,$K$4="N"),R230,IF(AND($K$3=3,$K$4="N"),T230,IF(AND($K$3=4,$K$4="N"),V230,IF(AND($K$3=5,$K$4="N"),X230,IF(AND($K$3=1,$K$4="Y"),#REF!,IF(AND($K$3=2,$K$4="Y"),#REF!,IF(AND($K$3=3,$K$4="Y"),#REF!,IF(AND($K$3=4,$K$4="Y"),#REF!,IF(AND($K$3=5,$K$4="Y"),#REF!,"FALSE"))))))))))</f>
        <v>0.77600000000000002</v>
      </c>
      <c r="I230" s="21">
        <f>IF(AND($K$3=1,$K$4="N"),Q230,IF(AND($K$3=2,$K$4="N"),S230,IF(AND($K$3=3,$K$4="N"),U230,IF(AND($K$3=4,$K$4="N"),W230,IF(AND($K$3=5,$K$4="N"),Y230,IF(AND($K$3=1,$K$4="Y"),#REF!,IF(AND($K$3=2,$K$4="Y"),#REF!,IF(AND($K$3=3,$K$4="Y"),#REF!,IF(AND($K$3=4,$K$4="Y"),#REF!,IF(AND($K$3=5,$K$4="Y"),#REF!,"FALSE"))))))))))</f>
        <v>55.87</v>
      </c>
      <c r="J230" s="33" t="str">
        <f>IF(OUT!F438="", "", OUT!F438)</f>
        <v/>
      </c>
      <c r="K230" s="7">
        <f>IF(OUT!P438="", "", OUT!P438)</f>
        <v>72</v>
      </c>
      <c r="L230" s="7" t="str">
        <f>IF(OUT!AE438="", "", OUT!AE438)</f>
        <v/>
      </c>
      <c r="M230" s="7" t="str">
        <f>IF(OUT!AG438="", "", OUT!AG438)</f>
        <v/>
      </c>
      <c r="N230" s="7" t="str">
        <f>IF(OUT!AQ438="", "", OUT!AQ438)</f>
        <v/>
      </c>
      <c r="O230" s="7" t="str">
        <f>IF(OUT!BM438="", "", OUT!BM438)</f>
        <v>T3</v>
      </c>
      <c r="P230" s="8">
        <f>IF(OUT!N438="", "", OUT!N438)</f>
        <v>0.77600000000000002</v>
      </c>
      <c r="Q230" s="9">
        <f>IF(OUT!O438="", "", OUT!O438)</f>
        <v>55.87</v>
      </c>
      <c r="R230" s="8">
        <f>IF(PPG!H438="", "", PPG!H438)</f>
        <v>0.73</v>
      </c>
      <c r="S230" s="9">
        <f>IF(PPG!I438="", "", PPG!I438)</f>
        <v>52.56</v>
      </c>
      <c r="T230" s="8">
        <f>IF(PPG!J438="", "", PPG!J438)</f>
        <v>0.71299999999999997</v>
      </c>
      <c r="U230" s="9">
        <f>IF(PPG!K438="", "", PPG!K438)</f>
        <v>51.33</v>
      </c>
      <c r="V230" s="8">
        <f>IF(PPG!L438="", "", PPG!L438)</f>
        <v>0.68400000000000005</v>
      </c>
      <c r="W230" s="9">
        <f>IF(PPG!M438="", "", PPG!M438)</f>
        <v>49.24</v>
      </c>
      <c r="X230" s="8">
        <f>IF(PPG!N438="", "", PPG!N438)</f>
        <v>0.66900000000000004</v>
      </c>
      <c r="Y230" s="9">
        <f>IF(PPG!O438="", "", PPG!O438)</f>
        <v>48.16</v>
      </c>
      <c r="Z230" s="32" t="str">
        <f t="shared" si="9"/>
        <v>0.00</v>
      </c>
      <c r="AA230" s="7" t="str">
        <f t="shared" si="10"/>
        <v>0</v>
      </c>
      <c r="AB230" s="7" t="str">
        <f t="shared" si="11"/>
        <v>0</v>
      </c>
    </row>
    <row r="231" spans="1:28">
      <c r="A231" s="7">
        <f>IF(OUT!C439="", "", OUT!C439)</f>
        <v>722</v>
      </c>
      <c r="B231" s="19">
        <f>IF(OUT!A439="", "", OUT!A439)</f>
        <v>55474</v>
      </c>
      <c r="C231" s="7" t="str">
        <f>IF(OUT!D439="", "", OUT!D439)</f>
        <v>O</v>
      </c>
      <c r="D231" s="27"/>
      <c r="E231" s="7" t="str">
        <f>IF(OUT!E439="", "", OUT!E439)</f>
        <v>72 TRAY</v>
      </c>
      <c r="F231" s="24" t="str">
        <f>IF(OUT!AE439="NEW", "✷", "")</f>
        <v/>
      </c>
      <c r="G231" s="10" t="str">
        <f>IF(OUT!B439="", "", OUT!B439)</f>
        <v>GAILLARDIA GRANDIFLORA MESA RED</v>
      </c>
      <c r="H231" s="20">
        <f>IF(AND($K$3=1,$K$4="N"),P231,IF(AND($K$3=2,$K$4="N"),R231,IF(AND($K$3=3,$K$4="N"),T231,IF(AND($K$3=4,$K$4="N"),V231,IF(AND($K$3=5,$K$4="N"),X231,IF(AND($K$3=1,$K$4="Y"),#REF!,IF(AND($K$3=2,$K$4="Y"),#REF!,IF(AND($K$3=3,$K$4="Y"),#REF!,IF(AND($K$3=4,$K$4="Y"),#REF!,IF(AND($K$3=5,$K$4="Y"),#REF!,"FALSE"))))))))))</f>
        <v>0.77600000000000002</v>
      </c>
      <c r="I231" s="21">
        <f>IF(AND($K$3=1,$K$4="N"),Q231,IF(AND($K$3=2,$K$4="N"),S231,IF(AND($K$3=3,$K$4="N"),U231,IF(AND($K$3=4,$K$4="N"),W231,IF(AND($K$3=5,$K$4="N"),Y231,IF(AND($K$3=1,$K$4="Y"),#REF!,IF(AND($K$3=2,$K$4="Y"),#REF!,IF(AND($K$3=3,$K$4="Y"),#REF!,IF(AND($K$3=4,$K$4="Y"),#REF!,IF(AND($K$3=5,$K$4="Y"),#REF!,"FALSE"))))))))))</f>
        <v>55.87</v>
      </c>
      <c r="J231" s="33" t="str">
        <f>IF(OUT!F439="", "", OUT!F439)</f>
        <v/>
      </c>
      <c r="K231" s="7">
        <f>IF(OUT!P439="", "", OUT!P439)</f>
        <v>72</v>
      </c>
      <c r="L231" s="7" t="str">
        <f>IF(OUT!AE439="", "", OUT!AE439)</f>
        <v/>
      </c>
      <c r="M231" s="7" t="str">
        <f>IF(OUT!AG439="", "", OUT!AG439)</f>
        <v/>
      </c>
      <c r="N231" s="7" t="str">
        <f>IF(OUT!AQ439="", "", OUT!AQ439)</f>
        <v/>
      </c>
      <c r="O231" s="7" t="str">
        <f>IF(OUT!BM439="", "", OUT!BM439)</f>
        <v>T3</v>
      </c>
      <c r="P231" s="8">
        <f>IF(OUT!N439="", "", OUT!N439)</f>
        <v>0.77600000000000002</v>
      </c>
      <c r="Q231" s="9">
        <f>IF(OUT!O439="", "", OUT!O439)</f>
        <v>55.87</v>
      </c>
      <c r="R231" s="8">
        <f>IF(PPG!H439="", "", PPG!H439)</f>
        <v>0.73</v>
      </c>
      <c r="S231" s="9">
        <f>IF(PPG!I439="", "", PPG!I439)</f>
        <v>52.56</v>
      </c>
      <c r="T231" s="8">
        <f>IF(PPG!J439="", "", PPG!J439)</f>
        <v>0.71299999999999997</v>
      </c>
      <c r="U231" s="9">
        <f>IF(PPG!K439="", "", PPG!K439)</f>
        <v>51.33</v>
      </c>
      <c r="V231" s="8">
        <f>IF(PPG!L439="", "", PPG!L439)</f>
        <v>0.68400000000000005</v>
      </c>
      <c r="W231" s="9">
        <f>IF(PPG!M439="", "", PPG!M439)</f>
        <v>49.24</v>
      </c>
      <c r="X231" s="8">
        <f>IF(PPG!N439="", "", PPG!N439)</f>
        <v>0.66900000000000004</v>
      </c>
      <c r="Y231" s="9">
        <f>IF(PPG!O439="", "", PPG!O439)</f>
        <v>48.16</v>
      </c>
      <c r="Z231" s="32" t="str">
        <f t="shared" si="9"/>
        <v>0.00</v>
      </c>
      <c r="AA231" s="7" t="str">
        <f t="shared" si="10"/>
        <v>0</v>
      </c>
      <c r="AB231" s="7" t="str">
        <f t="shared" si="11"/>
        <v>0</v>
      </c>
    </row>
    <row r="232" spans="1:28">
      <c r="A232" s="7">
        <f>IF(OUT!C440="", "", OUT!C440)</f>
        <v>722</v>
      </c>
      <c r="B232" s="19">
        <f>IF(OUT!A440="", "", OUT!A440)</f>
        <v>5453</v>
      </c>
      <c r="C232" s="7" t="str">
        <f>IF(OUT!D440="", "", OUT!D440)</f>
        <v>O</v>
      </c>
      <c r="D232" s="27"/>
      <c r="E232" s="7" t="str">
        <f>IF(OUT!E440="", "", OUT!E440)</f>
        <v>72 TRAY</v>
      </c>
      <c r="F232" s="24" t="str">
        <f>IF(OUT!AE440="NEW", "✷", "")</f>
        <v/>
      </c>
      <c r="G232" s="10" t="str">
        <f>IF(OUT!B440="", "", OUT!B440)</f>
        <v>GAILLARDIA GRANDIFLORA MESA YELLOW</v>
      </c>
      <c r="H232" s="20">
        <f>IF(AND($K$3=1,$K$4="N"),P232,IF(AND($K$3=2,$K$4="N"),R232,IF(AND($K$3=3,$K$4="N"),T232,IF(AND($K$3=4,$K$4="N"),V232,IF(AND($K$3=5,$K$4="N"),X232,IF(AND($K$3=1,$K$4="Y"),#REF!,IF(AND($K$3=2,$K$4="Y"),#REF!,IF(AND($K$3=3,$K$4="Y"),#REF!,IF(AND($K$3=4,$K$4="Y"),#REF!,IF(AND($K$3=5,$K$4="Y"),#REF!,"FALSE"))))))))))</f>
        <v>0.77600000000000002</v>
      </c>
      <c r="I232" s="21">
        <f>IF(AND($K$3=1,$K$4="N"),Q232,IF(AND($K$3=2,$K$4="N"),S232,IF(AND($K$3=3,$K$4="N"),U232,IF(AND($K$3=4,$K$4="N"),W232,IF(AND($K$3=5,$K$4="N"),Y232,IF(AND($K$3=1,$K$4="Y"),#REF!,IF(AND($K$3=2,$K$4="Y"),#REF!,IF(AND($K$3=3,$K$4="Y"),#REF!,IF(AND($K$3=4,$K$4="Y"),#REF!,IF(AND($K$3=5,$K$4="Y"),#REF!,"FALSE"))))))))))</f>
        <v>55.87</v>
      </c>
      <c r="J232" s="33" t="str">
        <f>IF(OUT!F440="", "", OUT!F440)</f>
        <v/>
      </c>
      <c r="K232" s="7">
        <f>IF(OUT!P440="", "", OUT!P440)</f>
        <v>72</v>
      </c>
      <c r="L232" s="7" t="str">
        <f>IF(OUT!AE440="", "", OUT!AE440)</f>
        <v/>
      </c>
      <c r="M232" s="7" t="str">
        <f>IF(OUT!AG440="", "", OUT!AG440)</f>
        <v/>
      </c>
      <c r="N232" s="7" t="str">
        <f>IF(OUT!AQ440="", "", OUT!AQ440)</f>
        <v/>
      </c>
      <c r="O232" s="7" t="str">
        <f>IF(OUT!BM440="", "", OUT!BM440)</f>
        <v>T3</v>
      </c>
      <c r="P232" s="8">
        <f>IF(OUT!N440="", "", OUT!N440)</f>
        <v>0.77600000000000002</v>
      </c>
      <c r="Q232" s="9">
        <f>IF(OUT!O440="", "", OUT!O440)</f>
        <v>55.87</v>
      </c>
      <c r="R232" s="8">
        <f>IF(PPG!H440="", "", PPG!H440)</f>
        <v>0.73</v>
      </c>
      <c r="S232" s="9">
        <f>IF(PPG!I440="", "", PPG!I440)</f>
        <v>52.56</v>
      </c>
      <c r="T232" s="8">
        <f>IF(PPG!J440="", "", PPG!J440)</f>
        <v>0.71299999999999997</v>
      </c>
      <c r="U232" s="9">
        <f>IF(PPG!K440="", "", PPG!K440)</f>
        <v>51.33</v>
      </c>
      <c r="V232" s="8">
        <f>IF(PPG!L440="", "", PPG!L440)</f>
        <v>0.68400000000000005</v>
      </c>
      <c r="W232" s="9">
        <f>IF(PPG!M440="", "", PPG!M440)</f>
        <v>49.24</v>
      </c>
      <c r="X232" s="8">
        <f>IF(PPG!N440="", "", PPG!N440)</f>
        <v>0.66900000000000004</v>
      </c>
      <c r="Y232" s="9">
        <f>IF(PPG!O440="", "", PPG!O440)</f>
        <v>48.16</v>
      </c>
      <c r="Z232" s="32" t="str">
        <f t="shared" si="9"/>
        <v>0.00</v>
      </c>
      <c r="AA232" s="7" t="str">
        <f t="shared" si="10"/>
        <v>0</v>
      </c>
      <c r="AB232" s="7" t="str">
        <f t="shared" si="11"/>
        <v>0</v>
      </c>
    </row>
    <row r="233" spans="1:28">
      <c r="A233" s="7">
        <f>IF(OUT!C441="", "", OUT!C441)</f>
        <v>722</v>
      </c>
      <c r="B233" s="19">
        <f>IF(OUT!A441="", "", OUT!A441)</f>
        <v>30240</v>
      </c>
      <c r="C233" s="7" t="str">
        <f>IF(OUT!D441="", "", OUT!D441)</f>
        <v>O</v>
      </c>
      <c r="D233" s="27"/>
      <c r="E233" s="7" t="str">
        <f>IF(OUT!E441="", "", OUT!E441)</f>
        <v>72 TRAY</v>
      </c>
      <c r="F233" s="24" t="str">
        <f>IF(OUT!AE441="NEW", "✷", "")</f>
        <v/>
      </c>
      <c r="G233" s="10" t="str">
        <f>IF(OUT!B441="", "", OUT!B441)</f>
        <v>GALIUM ODORATUM (SWEET WOODRUFF)</v>
      </c>
      <c r="H233" s="20">
        <f>IF(AND($K$3=1,$K$4="N"),P233,IF(AND($K$3=2,$K$4="N"),R233,IF(AND($K$3=3,$K$4="N"),T233,IF(AND($K$3=4,$K$4="N"),V233,IF(AND($K$3=5,$K$4="N"),X233,IF(AND($K$3=1,$K$4="Y"),#REF!,IF(AND($K$3=2,$K$4="Y"),#REF!,IF(AND($K$3=3,$K$4="Y"),#REF!,IF(AND($K$3=4,$K$4="Y"),#REF!,IF(AND($K$3=5,$K$4="Y"),#REF!,"FALSE"))))))))))</f>
        <v>0.97</v>
      </c>
      <c r="I233" s="21">
        <f>IF(AND($K$3=1,$K$4="N"),Q233,IF(AND($K$3=2,$K$4="N"),S233,IF(AND($K$3=3,$K$4="N"),U233,IF(AND($K$3=4,$K$4="N"),W233,IF(AND($K$3=5,$K$4="N"),Y233,IF(AND($K$3=1,$K$4="Y"),#REF!,IF(AND($K$3=2,$K$4="Y"),#REF!,IF(AND($K$3=3,$K$4="Y"),#REF!,IF(AND($K$3=4,$K$4="Y"),#REF!,IF(AND($K$3=5,$K$4="Y"),#REF!,"FALSE"))))))))))</f>
        <v>69.84</v>
      </c>
      <c r="J233" s="33" t="str">
        <f>IF(OUT!F441="", "", OUT!F441)</f>
        <v/>
      </c>
      <c r="K233" s="7">
        <f>IF(OUT!P441="", "", OUT!P441)</f>
        <v>72</v>
      </c>
      <c r="L233" s="7" t="str">
        <f>IF(OUT!AE441="", "", OUT!AE441)</f>
        <v/>
      </c>
      <c r="M233" s="7" t="str">
        <f>IF(OUT!AG441="", "", OUT!AG441)</f>
        <v/>
      </c>
      <c r="N233" s="7" t="str">
        <f>IF(OUT!AQ441="", "", OUT!AQ441)</f>
        <v/>
      </c>
      <c r="O233" s="7" t="str">
        <f>IF(OUT!BM441="", "", OUT!BM441)</f>
        <v>T3</v>
      </c>
      <c r="P233" s="8">
        <f>IF(OUT!N441="", "", OUT!N441)</f>
        <v>0.97</v>
      </c>
      <c r="Q233" s="9">
        <f>IF(OUT!O441="", "", OUT!O441)</f>
        <v>69.84</v>
      </c>
      <c r="R233" s="8">
        <f>IF(PPG!H441="", "", PPG!H441)</f>
        <v>0.91100000000000003</v>
      </c>
      <c r="S233" s="9">
        <f>IF(PPG!I441="", "", PPG!I441)</f>
        <v>65.59</v>
      </c>
      <c r="T233" s="8">
        <f>IF(PPG!J441="", "", PPG!J441)</f>
        <v>0.89200000000000002</v>
      </c>
      <c r="U233" s="9">
        <f>IF(PPG!K441="", "", PPG!K441)</f>
        <v>64.22</v>
      </c>
      <c r="V233" s="8">
        <f>IF(PPG!L441="", "", PPG!L441)</f>
        <v>0.85499999999999998</v>
      </c>
      <c r="W233" s="9">
        <f>IF(PPG!M441="", "", PPG!M441)</f>
        <v>61.56</v>
      </c>
      <c r="X233" s="8">
        <f>IF(PPG!N441="", "", PPG!N441)</f>
        <v>0.83699999999999997</v>
      </c>
      <c r="Y233" s="9">
        <f>IF(PPG!O441="", "", PPG!O441)</f>
        <v>60.26</v>
      </c>
      <c r="Z233" s="32" t="str">
        <f t="shared" si="9"/>
        <v>0.00</v>
      </c>
      <c r="AA233" s="7" t="str">
        <f t="shared" si="10"/>
        <v>0</v>
      </c>
      <c r="AB233" s="7" t="str">
        <f t="shared" si="11"/>
        <v>0</v>
      </c>
    </row>
    <row r="234" spans="1:28">
      <c r="A234" s="7">
        <f>IF(OUT!C442="", "", OUT!C442)</f>
        <v>722</v>
      </c>
      <c r="B234" s="19">
        <f>IF(OUT!A442="", "", OUT!A442)</f>
        <v>72817</v>
      </c>
      <c r="C234" s="7" t="str">
        <f>IF(OUT!D442="", "", OUT!D442)</f>
        <v>O</v>
      </c>
      <c r="D234" s="27"/>
      <c r="E234" s="7" t="str">
        <f>IF(OUT!E442="", "", OUT!E442)</f>
        <v>72 TRAY</v>
      </c>
      <c r="F234" s="24" t="str">
        <f>IF(OUT!AE442="NEW", "✷", "")</f>
        <v/>
      </c>
      <c r="G234" s="10" t="str">
        <f>IF(OUT!B442="", "", OUT!B442)</f>
        <v>GAURA LINDHEIMERI BELLEZA DARK PINK</v>
      </c>
      <c r="H234" s="20">
        <f>IF(AND($K$3=1,$K$4="N"),P234,IF(AND($K$3=2,$K$4="N"),R234,IF(AND($K$3=3,$K$4="N"),T234,IF(AND($K$3=4,$K$4="N"),V234,IF(AND($K$3=5,$K$4="N"),X234,IF(AND($K$3=1,$K$4="Y"),#REF!,IF(AND($K$3=2,$K$4="Y"),#REF!,IF(AND($K$3=3,$K$4="Y"),#REF!,IF(AND($K$3=4,$K$4="Y"),#REF!,IF(AND($K$3=5,$K$4="Y"),#REF!,"FALSE"))))))))))</f>
        <v>0.88800000000000001</v>
      </c>
      <c r="I234" s="21">
        <f>IF(AND($K$3=1,$K$4="N"),Q234,IF(AND($K$3=2,$K$4="N"),S234,IF(AND($K$3=3,$K$4="N"),U234,IF(AND($K$3=4,$K$4="N"),W234,IF(AND($K$3=5,$K$4="N"),Y234,IF(AND($K$3=1,$K$4="Y"),#REF!,IF(AND($K$3=2,$K$4="Y"),#REF!,IF(AND($K$3=3,$K$4="Y"),#REF!,IF(AND($K$3=4,$K$4="Y"),#REF!,IF(AND($K$3=5,$K$4="Y"),#REF!,"FALSE"))))))))))</f>
        <v>63.93</v>
      </c>
      <c r="J234" s="33" t="str">
        <f>IF(OUT!F442="", "", OUT!F442)</f>
        <v/>
      </c>
      <c r="K234" s="7">
        <f>IF(OUT!P442="", "", OUT!P442)</f>
        <v>72</v>
      </c>
      <c r="L234" s="7" t="str">
        <f>IF(OUT!AE442="", "", OUT!AE442)</f>
        <v/>
      </c>
      <c r="M234" s="7" t="str">
        <f>IF(OUT!AG442="", "", OUT!AG442)</f>
        <v>PAT</v>
      </c>
      <c r="N234" s="7" t="str">
        <f>IF(OUT!AQ442="", "", OUT!AQ442)</f>
        <v/>
      </c>
      <c r="O234" s="7" t="str">
        <f>IF(OUT!BM442="", "", OUT!BM442)</f>
        <v>T3</v>
      </c>
      <c r="P234" s="8">
        <f>IF(OUT!N442="", "", OUT!N442)</f>
        <v>0.88800000000000001</v>
      </c>
      <c r="Q234" s="9">
        <f>IF(OUT!O442="", "", OUT!O442)</f>
        <v>63.93</v>
      </c>
      <c r="R234" s="8">
        <f>IF(PPG!H442="", "", PPG!H442)</f>
        <v>0.83799999999999997</v>
      </c>
      <c r="S234" s="9">
        <f>IF(PPG!I442="", "", PPG!I442)</f>
        <v>60.33</v>
      </c>
      <c r="T234" s="8">
        <f>IF(PPG!J442="", "", PPG!J442)</f>
        <v>0.82199999999999995</v>
      </c>
      <c r="U234" s="9">
        <f>IF(PPG!K442="", "", PPG!K442)</f>
        <v>59.18</v>
      </c>
      <c r="V234" s="8">
        <f>IF(PPG!L442="", "", PPG!L442)</f>
        <v>0.78800000000000003</v>
      </c>
      <c r="W234" s="9">
        <f>IF(PPG!M442="", "", PPG!M442)</f>
        <v>56.73</v>
      </c>
      <c r="X234" s="8">
        <f>IF(PPG!N442="", "", PPG!N442)</f>
        <v>0.77200000000000002</v>
      </c>
      <c r="Y234" s="9">
        <f>IF(PPG!O442="", "", PPG!O442)</f>
        <v>55.58</v>
      </c>
      <c r="Z234" s="32" t="str">
        <f t="shared" si="9"/>
        <v>0.00</v>
      </c>
      <c r="AA234" s="7" t="str">
        <f t="shared" si="10"/>
        <v>0</v>
      </c>
      <c r="AB234" s="7" t="str">
        <f t="shared" si="11"/>
        <v>0</v>
      </c>
    </row>
    <row r="235" spans="1:28">
      <c r="A235" s="7">
        <f>IF(OUT!C443="", "", OUT!C443)</f>
        <v>722</v>
      </c>
      <c r="B235" s="19">
        <f>IF(OUT!A443="", "", OUT!A443)</f>
        <v>61780</v>
      </c>
      <c r="C235" s="7" t="str">
        <f>IF(OUT!D443="", "", OUT!D443)</f>
        <v>O</v>
      </c>
      <c r="D235" s="27"/>
      <c r="E235" s="7" t="str">
        <f>IF(OUT!E443="", "", OUT!E443)</f>
        <v>72 TRAY</v>
      </c>
      <c r="F235" s="24" t="str">
        <f>IF(OUT!AE443="NEW", "✷", "")</f>
        <v/>
      </c>
      <c r="G235" s="10" t="str">
        <f>IF(OUT!B443="", "", OUT!B443)</f>
        <v>GAURA LINDHEIMERI CRIMSON BUTTERFLIES (Pink w/Red Foliage)</v>
      </c>
      <c r="H235" s="20">
        <f>IF(AND($K$3=1,$K$4="N"),P235,IF(AND($K$3=2,$K$4="N"),R235,IF(AND($K$3=3,$K$4="N"),T235,IF(AND($K$3=4,$K$4="N"),V235,IF(AND($K$3=5,$K$4="N"),X235,IF(AND($K$3=1,$K$4="Y"),#REF!,IF(AND($K$3=2,$K$4="Y"),#REF!,IF(AND($K$3=3,$K$4="Y"),#REF!,IF(AND($K$3=4,$K$4="Y"),#REF!,IF(AND($K$3=5,$K$4="Y"),#REF!,"FALSE"))))))))))</f>
        <v>0.83699999999999997</v>
      </c>
      <c r="I235" s="21">
        <f>IF(AND($K$3=1,$K$4="N"),Q235,IF(AND($K$3=2,$K$4="N"),S235,IF(AND($K$3=3,$K$4="N"),U235,IF(AND($K$3=4,$K$4="N"),W235,IF(AND($K$3=5,$K$4="N"),Y235,IF(AND($K$3=1,$K$4="Y"),#REF!,IF(AND($K$3=2,$K$4="Y"),#REF!,IF(AND($K$3=3,$K$4="Y"),#REF!,IF(AND($K$3=4,$K$4="Y"),#REF!,IF(AND($K$3=5,$K$4="Y"),#REF!,"FALSE"))))))))))</f>
        <v>60.26</v>
      </c>
      <c r="J235" s="33" t="str">
        <f>IF(OUT!F443="", "", OUT!F443)</f>
        <v/>
      </c>
      <c r="K235" s="7">
        <f>IF(OUT!P443="", "", OUT!P443)</f>
        <v>72</v>
      </c>
      <c r="L235" s="7" t="str">
        <f>IF(OUT!AE443="", "", OUT!AE443)</f>
        <v/>
      </c>
      <c r="M235" s="7" t="str">
        <f>IF(OUT!AG443="", "", OUT!AG443)</f>
        <v>PAT</v>
      </c>
      <c r="N235" s="7" t="str">
        <f>IF(OUT!AQ443="", "", OUT!AQ443)</f>
        <v/>
      </c>
      <c r="O235" s="7" t="str">
        <f>IF(OUT!BM443="", "", OUT!BM443)</f>
        <v>T3</v>
      </c>
      <c r="P235" s="8">
        <f>IF(OUT!N443="", "", OUT!N443)</f>
        <v>0.83699999999999997</v>
      </c>
      <c r="Q235" s="9">
        <f>IF(OUT!O443="", "", OUT!O443)</f>
        <v>60.26</v>
      </c>
      <c r="R235" s="8">
        <f>IF(PPG!H443="", "", PPG!H443)</f>
        <v>0.78700000000000003</v>
      </c>
      <c r="S235" s="9">
        <f>IF(PPG!I443="", "", PPG!I443)</f>
        <v>56.66</v>
      </c>
      <c r="T235" s="8">
        <f>IF(PPG!J443="", "", PPG!J443)</f>
        <v>0.77100000000000002</v>
      </c>
      <c r="U235" s="9">
        <f>IF(PPG!K443="", "", PPG!K443)</f>
        <v>55.51</v>
      </c>
      <c r="V235" s="8">
        <f>IF(PPG!L443="", "", PPG!L443)</f>
        <v>0.73799999999999999</v>
      </c>
      <c r="W235" s="9">
        <f>IF(PPG!M443="", "", PPG!M443)</f>
        <v>53.13</v>
      </c>
      <c r="X235" s="8">
        <f>IF(PPG!N443="", "", PPG!N443)</f>
        <v>0.72199999999999998</v>
      </c>
      <c r="Y235" s="9">
        <f>IF(PPG!O443="", "", PPG!O443)</f>
        <v>51.98</v>
      </c>
      <c r="Z235" s="32" t="str">
        <f t="shared" si="9"/>
        <v>0.00</v>
      </c>
      <c r="AA235" s="7" t="str">
        <f t="shared" si="10"/>
        <v>0</v>
      </c>
      <c r="AB235" s="7" t="str">
        <f t="shared" si="11"/>
        <v>0</v>
      </c>
    </row>
    <row r="236" spans="1:28">
      <c r="A236" s="7">
        <f>IF(OUT!C444="", "", OUT!C444)</f>
        <v>722</v>
      </c>
      <c r="B236" s="19">
        <f>IF(OUT!A444="", "", OUT!A444)</f>
        <v>91910</v>
      </c>
      <c r="C236" s="7" t="str">
        <f>IF(OUT!D444="", "", OUT!D444)</f>
        <v>O</v>
      </c>
      <c r="D236" s="27"/>
      <c r="E236" s="7" t="str">
        <f>IF(OUT!E444="", "", OUT!E444)</f>
        <v>72 TRAY</v>
      </c>
      <c r="F236" s="24" t="str">
        <f>IF(OUT!AE444="NEW", "✷", "")</f>
        <v/>
      </c>
      <c r="G236" s="10" t="str">
        <f>IF(OUT!B444="", "", OUT!B444)</f>
        <v>GAURA LINDHEIMERI GRACEFUL MAGIC</v>
      </c>
      <c r="H236" s="20">
        <f>IF(AND($K$3=1,$K$4="N"),P236,IF(AND($K$3=2,$K$4="N"),R236,IF(AND($K$3=3,$K$4="N"),T236,IF(AND($K$3=4,$K$4="N"),V236,IF(AND($K$3=5,$K$4="N"),X236,IF(AND($K$3=1,$K$4="Y"),#REF!,IF(AND($K$3=2,$K$4="Y"),#REF!,IF(AND($K$3=3,$K$4="Y"),#REF!,IF(AND($K$3=4,$K$4="Y"),#REF!,IF(AND($K$3=5,$K$4="Y"),#REF!,"FALSE"))))))))))</f>
        <v>0.95199999999999996</v>
      </c>
      <c r="I236" s="21">
        <f>IF(AND($K$3=1,$K$4="N"),Q236,IF(AND($K$3=2,$K$4="N"),S236,IF(AND($K$3=3,$K$4="N"),U236,IF(AND($K$3=4,$K$4="N"),W236,IF(AND($K$3=5,$K$4="N"),Y236,IF(AND($K$3=1,$K$4="Y"),#REF!,IF(AND($K$3=2,$K$4="Y"),#REF!,IF(AND($K$3=3,$K$4="Y"),#REF!,IF(AND($K$3=4,$K$4="Y"),#REF!,IF(AND($K$3=5,$K$4="Y"),#REF!,"FALSE"))))))))))</f>
        <v>68.540000000000006</v>
      </c>
      <c r="J236" s="33" t="str">
        <f>IF(OUT!F444="", "", OUT!F444)</f>
        <v/>
      </c>
      <c r="K236" s="7">
        <f>IF(OUT!P444="", "", OUT!P444)</f>
        <v>72</v>
      </c>
      <c r="L236" s="7" t="str">
        <f>IF(OUT!AE444="", "", OUT!AE444)</f>
        <v/>
      </c>
      <c r="M236" s="7" t="str">
        <f>IF(OUT!AG444="", "", OUT!AG444)</f>
        <v>PAT</v>
      </c>
      <c r="N236" s="7" t="str">
        <f>IF(OUT!AQ444="", "", OUT!AQ444)</f>
        <v/>
      </c>
      <c r="O236" s="7" t="str">
        <f>IF(OUT!BM444="", "", OUT!BM444)</f>
        <v>T3</v>
      </c>
      <c r="P236" s="8">
        <f>IF(OUT!N444="", "", OUT!N444)</f>
        <v>0.95199999999999996</v>
      </c>
      <c r="Q236" s="9">
        <f>IF(OUT!O444="", "", OUT!O444)</f>
        <v>68.540000000000006</v>
      </c>
      <c r="R236" s="8">
        <f>IF(PPG!H444="", "", PPG!H444)</f>
        <v>0.90200000000000002</v>
      </c>
      <c r="S236" s="9">
        <f>IF(PPG!I444="", "", PPG!I444)</f>
        <v>64.94</v>
      </c>
      <c r="T236" s="8">
        <f>IF(PPG!J444="", "", PPG!J444)</f>
        <v>0.88600000000000001</v>
      </c>
      <c r="U236" s="9">
        <f>IF(PPG!K444="", "", PPG!K444)</f>
        <v>63.79</v>
      </c>
      <c r="V236" s="8">
        <f>IF(PPG!L444="", "", PPG!L444)</f>
        <v>0.85</v>
      </c>
      <c r="W236" s="9">
        <f>IF(PPG!M444="", "", PPG!M444)</f>
        <v>61.2</v>
      </c>
      <c r="X236" s="8">
        <f>IF(PPG!N444="", "", PPG!N444)</f>
        <v>0.83399999999999996</v>
      </c>
      <c r="Y236" s="9">
        <f>IF(PPG!O444="", "", PPG!O444)</f>
        <v>60.04</v>
      </c>
      <c r="Z236" s="32" t="str">
        <f t="shared" si="9"/>
        <v>0.00</v>
      </c>
      <c r="AA236" s="7" t="str">
        <f t="shared" si="10"/>
        <v>0</v>
      </c>
      <c r="AB236" s="7" t="str">
        <f t="shared" si="11"/>
        <v>0</v>
      </c>
    </row>
    <row r="237" spans="1:28">
      <c r="A237" s="7">
        <f>IF(OUT!C445="", "", OUT!C445)</f>
        <v>722</v>
      </c>
      <c r="B237" s="19">
        <f>IF(OUT!A445="", "", OUT!A445)</f>
        <v>83584</v>
      </c>
      <c r="C237" s="7" t="str">
        <f>IF(OUT!D445="", "", OUT!D445)</f>
        <v>O</v>
      </c>
      <c r="D237" s="27"/>
      <c r="E237" s="7" t="str">
        <f>IF(OUT!E445="", "", OUT!E445)</f>
        <v>72 TRAY</v>
      </c>
      <c r="F237" s="24" t="str">
        <f>IF(OUT!AE445="NEW", "✷", "")</f>
        <v/>
      </c>
      <c r="G237" s="10" t="str">
        <f>IF(OUT!B445="", "", OUT!B445)</f>
        <v>GAURA LINDHEIMERI ROSYJANE (Bicolor White and Candy Pink)</v>
      </c>
      <c r="H237" s="20">
        <f>IF(AND($K$3=1,$K$4="N"),P237,IF(AND($K$3=2,$K$4="N"),R237,IF(AND($K$3=3,$K$4="N"),T237,IF(AND($K$3=4,$K$4="N"),V237,IF(AND($K$3=5,$K$4="N"),X237,IF(AND($K$3=1,$K$4="Y"),#REF!,IF(AND($K$3=2,$K$4="Y"),#REF!,IF(AND($K$3=3,$K$4="Y"),#REF!,IF(AND($K$3=4,$K$4="Y"),#REF!,IF(AND($K$3=5,$K$4="Y"),#REF!,"FALSE"))))))))))</f>
        <v>1.0289999999999999</v>
      </c>
      <c r="I237" s="21">
        <f>IF(AND($K$3=1,$K$4="N"),Q237,IF(AND($K$3=2,$K$4="N"),S237,IF(AND($K$3=3,$K$4="N"),U237,IF(AND($K$3=4,$K$4="N"),W237,IF(AND($K$3=5,$K$4="N"),Y237,IF(AND($K$3=1,$K$4="Y"),#REF!,IF(AND($K$3=2,$K$4="Y"),#REF!,IF(AND($K$3=3,$K$4="Y"),#REF!,IF(AND($K$3=4,$K$4="Y"),#REF!,IF(AND($K$3=5,$K$4="Y"),#REF!,"FALSE"))))))))))</f>
        <v>74.08</v>
      </c>
      <c r="J237" s="33" t="str">
        <f>IF(OUT!F445="", "", OUT!F445)</f>
        <v/>
      </c>
      <c r="K237" s="7">
        <f>IF(OUT!P445="", "", OUT!P445)</f>
        <v>72</v>
      </c>
      <c r="L237" s="7" t="str">
        <f>IF(OUT!AE445="", "", OUT!AE445)</f>
        <v/>
      </c>
      <c r="M237" s="7" t="str">
        <f>IF(OUT!AG445="", "", OUT!AG445)</f>
        <v>PAT</v>
      </c>
      <c r="N237" s="7" t="str">
        <f>IF(OUT!AQ445="", "", OUT!AQ445)</f>
        <v/>
      </c>
      <c r="O237" s="7" t="str">
        <f>IF(OUT!BM445="", "", OUT!BM445)</f>
        <v>T3</v>
      </c>
      <c r="P237" s="8">
        <f>IF(OUT!N445="", "", OUT!N445)</f>
        <v>1.0289999999999999</v>
      </c>
      <c r="Q237" s="9">
        <f>IF(OUT!O445="", "", OUT!O445)</f>
        <v>74.08</v>
      </c>
      <c r="R237" s="8">
        <f>IF(PPG!H445="", "", PPG!H445)</f>
        <v>0.97899999999999998</v>
      </c>
      <c r="S237" s="9">
        <f>IF(PPG!I445="", "", PPG!I445)</f>
        <v>70.48</v>
      </c>
      <c r="T237" s="8">
        <f>IF(PPG!J445="", "", PPG!J445)</f>
        <v>0.96199999999999997</v>
      </c>
      <c r="U237" s="9">
        <f>IF(PPG!K445="", "", PPG!K445)</f>
        <v>69.260000000000005</v>
      </c>
      <c r="V237" s="8">
        <f>IF(PPG!L445="", "", PPG!L445)</f>
        <v>0.92500000000000004</v>
      </c>
      <c r="W237" s="9">
        <f>IF(PPG!M445="", "", PPG!M445)</f>
        <v>66.599999999999994</v>
      </c>
      <c r="X237" s="8">
        <f>IF(PPG!N445="", "", PPG!N445)</f>
        <v>0.90900000000000003</v>
      </c>
      <c r="Y237" s="9">
        <f>IF(PPG!O445="", "", PPG!O445)</f>
        <v>65.44</v>
      </c>
      <c r="Z237" s="32" t="str">
        <f t="shared" si="9"/>
        <v>0.00</v>
      </c>
      <c r="AA237" s="7" t="str">
        <f t="shared" si="10"/>
        <v>0</v>
      </c>
      <c r="AB237" s="7" t="str">
        <f t="shared" si="11"/>
        <v>0</v>
      </c>
    </row>
    <row r="238" spans="1:28">
      <c r="A238" s="7">
        <f>IF(OUT!C446="", "", OUT!C446)</f>
        <v>722</v>
      </c>
      <c r="B238" s="19">
        <f>IF(OUT!A446="", "", OUT!A446)</f>
        <v>54288</v>
      </c>
      <c r="C238" s="7" t="str">
        <f>IF(OUT!D446="", "", OUT!D446)</f>
        <v>O</v>
      </c>
      <c r="D238" s="27"/>
      <c r="E238" s="7" t="str">
        <f>IF(OUT!E446="", "", OUT!E446)</f>
        <v>72 TRAY</v>
      </c>
      <c r="F238" s="24" t="str">
        <f>IF(OUT!AE446="NEW", "✷", "")</f>
        <v/>
      </c>
      <c r="G238" s="10" t="str">
        <f>IF(OUT!B446="", "", OUT!B446)</f>
        <v>GAURA LINDHEIMERI SISKIYOU PINK (Wine Red Buds to Rose Pink)</v>
      </c>
      <c r="H238" s="20">
        <f>IF(AND($K$3=1,$K$4="N"),P238,IF(AND($K$3=2,$K$4="N"),R238,IF(AND($K$3=3,$K$4="N"),T238,IF(AND($K$3=4,$K$4="N"),V238,IF(AND($K$3=5,$K$4="N"),X238,IF(AND($K$3=1,$K$4="Y"),#REF!,IF(AND($K$3=2,$K$4="Y"),#REF!,IF(AND($K$3=3,$K$4="Y"),#REF!,IF(AND($K$3=4,$K$4="Y"),#REF!,IF(AND($K$3=5,$K$4="Y"),#REF!,"FALSE"))))))))))</f>
        <v>0.83699999999999997</v>
      </c>
      <c r="I238" s="21">
        <f>IF(AND($K$3=1,$K$4="N"),Q238,IF(AND($K$3=2,$K$4="N"),S238,IF(AND($K$3=3,$K$4="N"),U238,IF(AND($K$3=4,$K$4="N"),W238,IF(AND($K$3=5,$K$4="N"),Y238,IF(AND($K$3=1,$K$4="Y"),#REF!,IF(AND($K$3=2,$K$4="Y"),#REF!,IF(AND($K$3=3,$K$4="Y"),#REF!,IF(AND($K$3=4,$K$4="Y"),#REF!,IF(AND($K$3=5,$K$4="Y"),#REF!,"FALSE"))))))))))</f>
        <v>60.26</v>
      </c>
      <c r="J238" s="33" t="str">
        <f>IF(OUT!F446="", "", OUT!F446)</f>
        <v/>
      </c>
      <c r="K238" s="7">
        <f>IF(OUT!P446="", "", OUT!P446)</f>
        <v>72</v>
      </c>
      <c r="L238" s="7" t="str">
        <f>IF(OUT!AE446="", "", OUT!AE446)</f>
        <v/>
      </c>
      <c r="M238" s="7" t="str">
        <f>IF(OUT!AG446="", "", OUT!AG446)</f>
        <v/>
      </c>
      <c r="N238" s="7" t="str">
        <f>IF(OUT!AQ446="", "", OUT!AQ446)</f>
        <v/>
      </c>
      <c r="O238" s="7" t="str">
        <f>IF(OUT!BM446="", "", OUT!BM446)</f>
        <v>T3</v>
      </c>
      <c r="P238" s="8">
        <f>IF(OUT!N446="", "", OUT!N446)</f>
        <v>0.83699999999999997</v>
      </c>
      <c r="Q238" s="9">
        <f>IF(OUT!O446="", "", OUT!O446)</f>
        <v>60.26</v>
      </c>
      <c r="R238" s="8">
        <f>IF(PPG!H446="", "", PPG!H446)</f>
        <v>0.78700000000000003</v>
      </c>
      <c r="S238" s="9">
        <f>IF(PPG!I446="", "", PPG!I446)</f>
        <v>56.66</v>
      </c>
      <c r="T238" s="8">
        <f>IF(PPG!J446="", "", PPG!J446)</f>
        <v>0.77100000000000002</v>
      </c>
      <c r="U238" s="9">
        <f>IF(PPG!K446="", "", PPG!K446)</f>
        <v>55.51</v>
      </c>
      <c r="V238" s="8">
        <f>IF(PPG!L446="", "", PPG!L446)</f>
        <v>0.73799999999999999</v>
      </c>
      <c r="W238" s="9">
        <f>IF(PPG!M446="", "", PPG!M446)</f>
        <v>53.13</v>
      </c>
      <c r="X238" s="8">
        <f>IF(PPG!N446="", "", PPG!N446)</f>
        <v>0.72199999999999998</v>
      </c>
      <c r="Y238" s="9">
        <f>IF(PPG!O446="", "", PPG!O446)</f>
        <v>51.98</v>
      </c>
      <c r="Z238" s="32" t="str">
        <f t="shared" si="9"/>
        <v>0.00</v>
      </c>
      <c r="AA238" s="7" t="str">
        <f t="shared" si="10"/>
        <v>0</v>
      </c>
      <c r="AB238" s="7" t="str">
        <f t="shared" si="11"/>
        <v>0</v>
      </c>
    </row>
    <row r="239" spans="1:28">
      <c r="A239" s="7">
        <f>IF(OUT!C447="", "", OUT!C447)</f>
        <v>722</v>
      </c>
      <c r="B239" s="19">
        <f>IF(OUT!A447="", "", OUT!A447)</f>
        <v>84711</v>
      </c>
      <c r="C239" s="7" t="str">
        <f>IF(OUT!D447="", "", OUT!D447)</f>
        <v>O</v>
      </c>
      <c r="D239" s="27"/>
      <c r="E239" s="7" t="str">
        <f>IF(OUT!E447="", "", OUT!E447)</f>
        <v>72 TRAY</v>
      </c>
      <c r="F239" s="24" t="str">
        <f>IF(OUT!AE447="NEW", "✷", "")</f>
        <v/>
      </c>
      <c r="G239" s="10" t="str">
        <f>IF(OUT!B447="", "", OUT!B447)</f>
        <v>GAURA LINDHEIMERI SPARKLE WHITE</v>
      </c>
      <c r="H239" s="20">
        <f>IF(AND($K$3=1,$K$4="N"),P239,IF(AND($K$3=2,$K$4="N"),R239,IF(AND($K$3=3,$K$4="N"),T239,IF(AND($K$3=4,$K$4="N"),V239,IF(AND($K$3=5,$K$4="N"),X239,IF(AND($K$3=1,$K$4="Y"),#REF!,IF(AND($K$3=2,$K$4="Y"),#REF!,IF(AND($K$3=3,$K$4="Y"),#REF!,IF(AND($K$3=4,$K$4="Y"),#REF!,IF(AND($K$3=5,$K$4="Y"),#REF!,"FALSE"))))))))))</f>
        <v>0.83699999999999997</v>
      </c>
      <c r="I239" s="21">
        <f>IF(AND($K$3=1,$K$4="N"),Q239,IF(AND($K$3=2,$K$4="N"),S239,IF(AND($K$3=3,$K$4="N"),U239,IF(AND($K$3=4,$K$4="N"),W239,IF(AND($K$3=5,$K$4="N"),Y239,IF(AND($K$3=1,$K$4="Y"),#REF!,IF(AND($K$3=2,$K$4="Y"),#REF!,IF(AND($K$3=3,$K$4="Y"),#REF!,IF(AND($K$3=4,$K$4="Y"),#REF!,IF(AND($K$3=5,$K$4="Y"),#REF!,"FALSE"))))))))))</f>
        <v>60.26</v>
      </c>
      <c r="J239" s="33" t="str">
        <f>IF(OUT!F447="", "", OUT!F447)</f>
        <v/>
      </c>
      <c r="K239" s="7">
        <f>IF(OUT!P447="", "", OUT!P447)</f>
        <v>72</v>
      </c>
      <c r="L239" s="7" t="str">
        <f>IF(OUT!AE447="", "", OUT!AE447)</f>
        <v/>
      </c>
      <c r="M239" s="7" t="str">
        <f>IF(OUT!AG447="", "", OUT!AG447)</f>
        <v/>
      </c>
      <c r="N239" s="7" t="str">
        <f>IF(OUT!AQ447="", "", OUT!AQ447)</f>
        <v/>
      </c>
      <c r="O239" s="7" t="str">
        <f>IF(OUT!BM447="", "", OUT!BM447)</f>
        <v>T3</v>
      </c>
      <c r="P239" s="8">
        <f>IF(OUT!N447="", "", OUT!N447)</f>
        <v>0.83699999999999997</v>
      </c>
      <c r="Q239" s="9">
        <f>IF(OUT!O447="", "", OUT!O447)</f>
        <v>60.26</v>
      </c>
      <c r="R239" s="8">
        <f>IF(PPG!H447="", "", PPG!H447)</f>
        <v>0.78700000000000003</v>
      </c>
      <c r="S239" s="9">
        <f>IF(PPG!I447="", "", PPG!I447)</f>
        <v>56.66</v>
      </c>
      <c r="T239" s="8">
        <f>IF(PPG!J447="", "", PPG!J447)</f>
        <v>0.77100000000000002</v>
      </c>
      <c r="U239" s="9">
        <f>IF(PPG!K447="", "", PPG!K447)</f>
        <v>55.51</v>
      </c>
      <c r="V239" s="8">
        <f>IF(PPG!L447="", "", PPG!L447)</f>
        <v>0.73799999999999999</v>
      </c>
      <c r="W239" s="9">
        <f>IF(PPG!M447="", "", PPG!M447)</f>
        <v>53.13</v>
      </c>
      <c r="X239" s="8">
        <f>IF(PPG!N447="", "", PPG!N447)</f>
        <v>0.72199999999999998</v>
      </c>
      <c r="Y239" s="9">
        <f>IF(PPG!O447="", "", PPG!O447)</f>
        <v>51.98</v>
      </c>
      <c r="Z239" s="32" t="str">
        <f t="shared" si="9"/>
        <v>0.00</v>
      </c>
      <c r="AA239" s="7" t="str">
        <f t="shared" si="10"/>
        <v>0</v>
      </c>
      <c r="AB239" s="7" t="str">
        <f t="shared" si="11"/>
        <v>0</v>
      </c>
    </row>
    <row r="240" spans="1:28">
      <c r="A240" s="7">
        <f>IF(OUT!C448="", "", OUT!C448)</f>
        <v>722</v>
      </c>
      <c r="B240" s="19">
        <f>IF(OUT!A448="", "", OUT!A448)</f>
        <v>30241</v>
      </c>
      <c r="C240" s="7" t="str">
        <f>IF(OUT!D448="", "", OUT!D448)</f>
        <v>O</v>
      </c>
      <c r="D240" s="27"/>
      <c r="E240" s="7" t="str">
        <f>IF(OUT!E448="", "", OUT!E448)</f>
        <v>72 TRAY</v>
      </c>
      <c r="F240" s="24" t="str">
        <f>IF(OUT!AE448="NEW", "✷", "")</f>
        <v/>
      </c>
      <c r="G240" s="10" t="str">
        <f>IF(OUT!B448="", "", OUT!B448)</f>
        <v>GAURA LINDHEIMERI WHIRLING BUTTERFLIES (White to Pink)</v>
      </c>
      <c r="H240" s="20">
        <f>IF(AND($K$3=1,$K$4="N"),P240,IF(AND($K$3=2,$K$4="N"),R240,IF(AND($K$3=3,$K$4="N"),T240,IF(AND($K$3=4,$K$4="N"),V240,IF(AND($K$3=5,$K$4="N"),X240,IF(AND($K$3=1,$K$4="Y"),#REF!,IF(AND($K$3=2,$K$4="Y"),#REF!,IF(AND($K$3=3,$K$4="Y"),#REF!,IF(AND($K$3=4,$K$4="Y"),#REF!,IF(AND($K$3=5,$K$4="Y"),#REF!,"FALSE"))))))))))</f>
        <v>0.83699999999999997</v>
      </c>
      <c r="I240" s="21">
        <f>IF(AND($K$3=1,$K$4="N"),Q240,IF(AND($K$3=2,$K$4="N"),S240,IF(AND($K$3=3,$K$4="N"),U240,IF(AND($K$3=4,$K$4="N"),W240,IF(AND($K$3=5,$K$4="N"),Y240,IF(AND($K$3=1,$K$4="Y"),#REF!,IF(AND($K$3=2,$K$4="Y"),#REF!,IF(AND($K$3=3,$K$4="Y"),#REF!,IF(AND($K$3=4,$K$4="Y"),#REF!,IF(AND($K$3=5,$K$4="Y"),#REF!,"FALSE"))))))))))</f>
        <v>60.26</v>
      </c>
      <c r="J240" s="33" t="str">
        <f>IF(OUT!F448="", "", OUT!F448)</f>
        <v/>
      </c>
      <c r="K240" s="7">
        <f>IF(OUT!P448="", "", OUT!P448)</f>
        <v>72</v>
      </c>
      <c r="L240" s="7" t="str">
        <f>IF(OUT!AE448="", "", OUT!AE448)</f>
        <v/>
      </c>
      <c r="M240" s="7" t="str">
        <f>IF(OUT!AG448="", "", OUT!AG448)</f>
        <v/>
      </c>
      <c r="N240" s="7" t="str">
        <f>IF(OUT!AQ448="", "", OUT!AQ448)</f>
        <v/>
      </c>
      <c r="O240" s="7" t="str">
        <f>IF(OUT!BM448="", "", OUT!BM448)</f>
        <v>T3</v>
      </c>
      <c r="P240" s="8">
        <f>IF(OUT!N448="", "", OUT!N448)</f>
        <v>0.83699999999999997</v>
      </c>
      <c r="Q240" s="9">
        <f>IF(OUT!O448="", "", OUT!O448)</f>
        <v>60.26</v>
      </c>
      <c r="R240" s="8">
        <f>IF(PPG!H448="", "", PPG!H448)</f>
        <v>0.78700000000000003</v>
      </c>
      <c r="S240" s="9">
        <f>IF(PPG!I448="", "", PPG!I448)</f>
        <v>56.66</v>
      </c>
      <c r="T240" s="8">
        <f>IF(PPG!J448="", "", PPG!J448)</f>
        <v>0.77100000000000002</v>
      </c>
      <c r="U240" s="9">
        <f>IF(PPG!K448="", "", PPG!K448)</f>
        <v>55.51</v>
      </c>
      <c r="V240" s="8">
        <f>IF(PPG!L448="", "", PPG!L448)</f>
        <v>0.73799999999999999</v>
      </c>
      <c r="W240" s="9">
        <f>IF(PPG!M448="", "", PPG!M448)</f>
        <v>53.13</v>
      </c>
      <c r="X240" s="8">
        <f>IF(PPG!N448="", "", PPG!N448)</f>
        <v>0.72199999999999998</v>
      </c>
      <c r="Y240" s="9">
        <f>IF(PPG!O448="", "", PPG!O448)</f>
        <v>51.98</v>
      </c>
      <c r="Z240" s="32" t="str">
        <f t="shared" si="9"/>
        <v>0.00</v>
      </c>
      <c r="AA240" s="7" t="str">
        <f t="shared" si="10"/>
        <v>0</v>
      </c>
      <c r="AB240" s="7" t="str">
        <f t="shared" si="11"/>
        <v>0</v>
      </c>
    </row>
    <row r="241" spans="1:28">
      <c r="A241" s="7">
        <f>IF(OUT!C182="", "", OUT!C182)</f>
        <v>722</v>
      </c>
      <c r="B241" s="19">
        <f>IF(OUT!A182="", "", OUT!A182)</f>
        <v>96688</v>
      </c>
      <c r="C241" s="7" t="str">
        <f>IF(OUT!D182="", "", OUT!D182)</f>
        <v>M</v>
      </c>
      <c r="D241" s="27"/>
      <c r="E241" s="7" t="str">
        <f>IF(OUT!E182="", "", OUT!E182)</f>
        <v>50 TRAY</v>
      </c>
      <c r="F241" s="24" t="str">
        <f>IF(OUT!AE182="NEW", "✷", "")</f>
        <v>✷</v>
      </c>
      <c r="G241" s="10" t="str">
        <f>IF(OUT!B182="", "", OUT!B182)</f>
        <v>GERANIUM MACULATUM HUGGY BEAR</v>
      </c>
      <c r="H241" s="20">
        <f>IF(AND($K$3=1,$K$4="N"),P241,IF(AND($K$3=2,$K$4="N"),R241,IF(AND($K$3=3,$K$4="N"),T241,IF(AND($K$3=4,$K$4="N"),V241,IF(AND($K$3=5,$K$4="N"),X241,IF(AND($K$3=1,$K$4="Y"),#REF!,IF(AND($K$3=2,$K$4="Y"),#REF!,IF(AND($K$3=3,$K$4="Y"),#REF!,IF(AND($K$3=4,$K$4="Y"),#REF!,IF(AND($K$3=5,$K$4="Y"),#REF!,"FALSE"))))))))))</f>
        <v>2.9089999999999998</v>
      </c>
      <c r="I241" s="21">
        <f>IF(AND($K$3=1,$K$4="N"),Q241,IF(AND($K$3=2,$K$4="N"),S241,IF(AND($K$3=3,$K$4="N"),U241,IF(AND($K$3=4,$K$4="N"),W241,IF(AND($K$3=5,$K$4="N"),Y241,IF(AND($K$3=1,$K$4="Y"),#REF!,IF(AND($K$3=2,$K$4="Y"),#REF!,IF(AND($K$3=3,$K$4="Y"),#REF!,IF(AND($K$3=4,$K$4="Y"),#REF!,IF(AND($K$3=5,$K$4="Y"),#REF!,"FALSE"))))))))))</f>
        <v>145.44999999999999</v>
      </c>
      <c r="J241" s="33" t="str">
        <f>IF(OUT!F182="", "", OUT!F182)</f>
        <v/>
      </c>
      <c r="K241" s="7">
        <f>IF(OUT!P182="", "", OUT!P182)</f>
        <v>50</v>
      </c>
      <c r="L241" s="7" t="str">
        <f>IF(OUT!AE182="", "", OUT!AE182)</f>
        <v>NEW</v>
      </c>
      <c r="M241" s="7" t="str">
        <f>IF(OUT!AG182="", "", OUT!AG182)</f>
        <v>PAT</v>
      </c>
      <c r="N241" s="7" t="str">
        <f>IF(OUT!AQ182="", "", OUT!AQ182)</f>
        <v/>
      </c>
      <c r="O241" s="7" t="str">
        <f>IF(OUT!BM182="", "", OUT!BM182)</f>
        <v>T3</v>
      </c>
      <c r="P241" s="8">
        <f>IF(OUT!N182="", "", OUT!N182)</f>
        <v>2.9089999999999998</v>
      </c>
      <c r="Q241" s="9">
        <f>IF(OUT!O182="", "", OUT!O182)</f>
        <v>145.44999999999999</v>
      </c>
      <c r="R241" s="8">
        <f>IF(PPG!H182="", "", PPG!H182)</f>
        <v>2.7490000000000001</v>
      </c>
      <c r="S241" s="9">
        <f>IF(PPG!I182="", "", PPG!I182)</f>
        <v>137.44999999999999</v>
      </c>
      <c r="T241" s="8">
        <f>IF(PPG!J182="", "", PPG!J182)</f>
        <v>2.6970000000000001</v>
      </c>
      <c r="U241" s="9">
        <f>IF(PPG!K182="", "", PPG!K182)</f>
        <v>134.85</v>
      </c>
      <c r="V241" s="8">
        <f>IF(PPG!L182="", "", PPG!L182)</f>
        <v>2.59</v>
      </c>
      <c r="W241" s="9">
        <f>IF(PPG!M182="", "", PPG!M182)</f>
        <v>129.5</v>
      </c>
      <c r="X241" s="8">
        <f>IF(PPG!N182="", "", PPG!N182)</f>
        <v>2.5379999999999998</v>
      </c>
      <c r="Y241" s="9">
        <f>IF(PPG!O182="", "", PPG!O182)</f>
        <v>126.9</v>
      </c>
      <c r="Z241" s="32" t="str">
        <f t="shared" si="9"/>
        <v>0.00</v>
      </c>
      <c r="AA241" s="7" t="str">
        <f t="shared" si="10"/>
        <v>0</v>
      </c>
      <c r="AB241" s="7" t="str">
        <f t="shared" si="11"/>
        <v>0</v>
      </c>
    </row>
    <row r="242" spans="1:28">
      <c r="A242" s="7">
        <f>IF(OUT!C183="", "", OUT!C183)</f>
        <v>722</v>
      </c>
      <c r="B242" s="19">
        <f>IF(OUT!A183="", "", OUT!A183)</f>
        <v>63885</v>
      </c>
      <c r="C242" s="7" t="str">
        <f>IF(OUT!D183="", "", OUT!D183)</f>
        <v>M</v>
      </c>
      <c r="D242" s="27"/>
      <c r="E242" s="7" t="str">
        <f>IF(OUT!E183="", "", OUT!E183)</f>
        <v>50 TRAY</v>
      </c>
      <c r="F242" s="24" t="str">
        <f>IF(OUT!AE183="NEW", "✷", "")</f>
        <v/>
      </c>
      <c r="G242" s="10" t="str">
        <f>IF(OUT!B183="", "", OUT!B183)</f>
        <v>GERANIUM ROZANNE (Violet Blue)</v>
      </c>
      <c r="H242" s="20">
        <f>IF(AND($K$3=1,$K$4="N"),P242,IF(AND($K$3=2,$K$4="N"),R242,IF(AND($K$3=3,$K$4="N"),T242,IF(AND($K$3=4,$K$4="N"),V242,IF(AND($K$3=5,$K$4="N"),X242,IF(AND($K$3=1,$K$4="Y"),#REF!,IF(AND($K$3=2,$K$4="Y"),#REF!,IF(AND($K$3=3,$K$4="Y"),#REF!,IF(AND($K$3=4,$K$4="Y"),#REF!,IF(AND($K$3=5,$K$4="Y"),#REF!,"FALSE"))))))))))</f>
        <v>2.4849999999999999</v>
      </c>
      <c r="I242" s="21">
        <f>IF(AND($K$3=1,$K$4="N"),Q242,IF(AND($K$3=2,$K$4="N"),S242,IF(AND($K$3=3,$K$4="N"),U242,IF(AND($K$3=4,$K$4="N"),W242,IF(AND($K$3=5,$K$4="N"),Y242,IF(AND($K$3=1,$K$4="Y"),#REF!,IF(AND($K$3=2,$K$4="Y"),#REF!,IF(AND($K$3=3,$K$4="Y"),#REF!,IF(AND($K$3=4,$K$4="Y"),#REF!,IF(AND($K$3=5,$K$4="Y"),#REF!,"FALSE"))))))))))</f>
        <v>124.25</v>
      </c>
      <c r="J242" s="33" t="str">
        <f>IF(OUT!F183="", "", OUT!F183)</f>
        <v/>
      </c>
      <c r="K242" s="7">
        <f>IF(OUT!P183="", "", OUT!P183)</f>
        <v>50</v>
      </c>
      <c r="L242" s="7" t="str">
        <f>IF(OUT!AE183="", "", OUT!AE183)</f>
        <v/>
      </c>
      <c r="M242" s="7" t="str">
        <f>IF(OUT!AG183="", "", OUT!AG183)</f>
        <v>PAT</v>
      </c>
      <c r="N242" s="7" t="str">
        <f>IF(OUT!AQ183="", "", OUT!AQ183)</f>
        <v/>
      </c>
      <c r="O242" s="7" t="str">
        <f>IF(OUT!BM183="", "", OUT!BM183)</f>
        <v>T3</v>
      </c>
      <c r="P242" s="8">
        <f>IF(OUT!N183="", "", OUT!N183)</f>
        <v>2.4849999999999999</v>
      </c>
      <c r="Q242" s="9">
        <f>IF(OUT!O183="", "", OUT!O183)</f>
        <v>124.25</v>
      </c>
      <c r="R242" s="8">
        <f>IF(PPG!H183="", "", PPG!H183)</f>
        <v>2.3439999999999999</v>
      </c>
      <c r="S242" s="9">
        <f>IF(PPG!I183="", "", PPG!I183)</f>
        <v>117.2</v>
      </c>
      <c r="T242" s="8">
        <f>IF(PPG!J183="", "", PPG!J183)</f>
        <v>2.2959999999999998</v>
      </c>
      <c r="U242" s="9">
        <f>IF(PPG!K183="", "", PPG!K183)</f>
        <v>114.8</v>
      </c>
      <c r="V242" s="8">
        <f>IF(PPG!L183="", "", PPG!L183)</f>
        <v>2.2040000000000002</v>
      </c>
      <c r="W242" s="9">
        <f>IF(PPG!M183="", "", PPG!M183)</f>
        <v>110.2</v>
      </c>
      <c r="X242" s="8">
        <f>IF(PPG!N183="", "", PPG!N183)</f>
        <v>2.1579999999999999</v>
      </c>
      <c r="Y242" s="9">
        <f>IF(PPG!O183="", "", PPG!O183)</f>
        <v>107.9</v>
      </c>
      <c r="Z242" s="32" t="str">
        <f t="shared" si="9"/>
        <v>0.00</v>
      </c>
      <c r="AA242" s="7" t="str">
        <f t="shared" si="10"/>
        <v>0</v>
      </c>
      <c r="AB242" s="7" t="str">
        <f t="shared" si="11"/>
        <v>0</v>
      </c>
    </row>
    <row r="243" spans="1:28">
      <c r="A243" s="7">
        <f>IF(OUT!C23="", "", OUT!C23)</f>
        <v>722</v>
      </c>
      <c r="B243" s="19">
        <f>IF(OUT!A23="", "", OUT!A23)</f>
        <v>30541</v>
      </c>
      <c r="C243" s="7" t="str">
        <f>IF(OUT!D23="", "", OUT!D23)</f>
        <v>AG</v>
      </c>
      <c r="D243" s="27"/>
      <c r="E243" s="7" t="str">
        <f>IF(OUT!E23="", "", OUT!E23)</f>
        <v>38 TRAY</v>
      </c>
      <c r="F243" s="24" t="str">
        <f>IF(OUT!AE23="NEW", "✷", "")</f>
        <v/>
      </c>
      <c r="G243" s="10" t="str">
        <f>IF(OUT!B23="", "", OUT!B23)</f>
        <v>GRASS   ACORUS GRAMINEUS OBOROZUKI  (SWEETFLAG)</v>
      </c>
      <c r="H243" s="20">
        <f>IF(AND($K$3=1,$K$4="N"),P243,IF(AND($K$3=2,$K$4="N"),R243,IF(AND($K$3=3,$K$4="N"),T243,IF(AND($K$3=4,$K$4="N"),V243,IF(AND($K$3=5,$K$4="N"),X243,IF(AND($K$3=1,$K$4="Y"),#REF!,IF(AND($K$3=2,$K$4="Y"),#REF!,IF(AND($K$3=3,$K$4="Y"),#REF!,IF(AND($K$3=4,$K$4="Y"),#REF!,IF(AND($K$3=5,$K$4="Y"),#REF!,"FALSE"))))))))))</f>
        <v>1.623</v>
      </c>
      <c r="I243" s="21">
        <f>IF(AND($K$3=1,$K$4="N"),Q243,IF(AND($K$3=2,$K$4="N"),S243,IF(AND($K$3=3,$K$4="N"),U243,IF(AND($K$3=4,$K$4="N"),W243,IF(AND($K$3=5,$K$4="N"),Y243,IF(AND($K$3=1,$K$4="Y"),#REF!,IF(AND($K$3=2,$K$4="Y"),#REF!,IF(AND($K$3=3,$K$4="Y"),#REF!,IF(AND($K$3=4,$K$4="Y"),#REF!,IF(AND($K$3=5,$K$4="Y"),#REF!,"FALSE"))))))))))</f>
        <v>61.67</v>
      </c>
      <c r="J243" s="33" t="str">
        <f>IF(OUT!F23="", "", OUT!F23)</f>
        <v/>
      </c>
      <c r="K243" s="7">
        <f>IF(OUT!P23="", "", OUT!P23)</f>
        <v>38</v>
      </c>
      <c r="L243" s="7" t="str">
        <f>IF(OUT!AE23="", "", OUT!AE23)</f>
        <v/>
      </c>
      <c r="M243" s="7" t="str">
        <f>IF(OUT!AG23="", "", OUT!AG23)</f>
        <v/>
      </c>
      <c r="N243" s="7" t="str">
        <f>IF(OUT!AQ23="", "", OUT!AQ23)</f>
        <v/>
      </c>
      <c r="O243" s="7" t="str">
        <f>IF(OUT!BM23="", "", OUT!BM23)</f>
        <v>T3</v>
      </c>
      <c r="P243" s="8">
        <f>IF(OUT!N23="", "", OUT!N23)</f>
        <v>1.623</v>
      </c>
      <c r="Q243" s="9">
        <f>IF(OUT!O23="", "", OUT!O23)</f>
        <v>61.67</v>
      </c>
      <c r="R243" s="8">
        <f>IF(PPG!H23="", "", PPG!H23)</f>
        <v>1.526</v>
      </c>
      <c r="S243" s="9">
        <f>IF(PPG!I23="", "", PPG!I23)</f>
        <v>57.98</v>
      </c>
      <c r="T243" s="8">
        <f>IF(PPG!J23="", "", PPG!J23)</f>
        <v>1.4930000000000001</v>
      </c>
      <c r="U243" s="9">
        <f>IF(PPG!K23="", "", PPG!K23)</f>
        <v>56.73</v>
      </c>
      <c r="V243" s="8">
        <f>IF(PPG!L23="", "", PPG!L23)</f>
        <v>1.4319999999999999</v>
      </c>
      <c r="W243" s="9">
        <f>IF(PPG!M23="", "", PPG!M23)</f>
        <v>54.41</v>
      </c>
      <c r="X243" s="8">
        <f>IF(PPG!N23="", "", PPG!N23)</f>
        <v>1.399</v>
      </c>
      <c r="Y243" s="9">
        <f>IF(PPG!O23="", "", PPG!O23)</f>
        <v>53.16</v>
      </c>
      <c r="Z243" s="32" t="str">
        <f t="shared" si="9"/>
        <v>0.00</v>
      </c>
      <c r="AA243" s="7" t="str">
        <f t="shared" si="10"/>
        <v>0</v>
      </c>
      <c r="AB243" s="7" t="str">
        <f t="shared" si="11"/>
        <v>0</v>
      </c>
    </row>
    <row r="244" spans="1:28">
      <c r="A244" s="7">
        <f>IF(OUT!C449="", "", OUT!C449)</f>
        <v>722</v>
      </c>
      <c r="B244" s="19">
        <f>IF(OUT!A449="", "", OUT!A449)</f>
        <v>30541</v>
      </c>
      <c r="C244" s="7" t="str">
        <f>IF(OUT!D449="", "", OUT!D449)</f>
        <v>O</v>
      </c>
      <c r="D244" s="27"/>
      <c r="E244" s="7" t="str">
        <f>IF(OUT!E449="", "", OUT!E449)</f>
        <v>72 TRAY</v>
      </c>
      <c r="F244" s="24" t="str">
        <f>IF(OUT!AE449="NEW", "✷", "")</f>
        <v/>
      </c>
      <c r="G244" s="10" t="str">
        <f>IF(OUT!B449="", "", OUT!B449)</f>
        <v>GRASS   ACORUS GRAMINEUS OBOROZUKI  (SWEETFLAG)</v>
      </c>
      <c r="H244" s="20">
        <f>IF(AND($K$3=1,$K$4="N"),P244,IF(AND($K$3=2,$K$4="N"),R244,IF(AND($K$3=3,$K$4="N"),T244,IF(AND($K$3=4,$K$4="N"),V244,IF(AND($K$3=5,$K$4="N"),X244,IF(AND($K$3=1,$K$4="Y"),#REF!,IF(AND($K$3=2,$K$4="Y"),#REF!,IF(AND($K$3=3,$K$4="Y"),#REF!,IF(AND($K$3=4,$K$4="Y"),#REF!,IF(AND($K$3=5,$K$4="Y"),#REF!,"FALSE"))))))))))</f>
        <v>1.194</v>
      </c>
      <c r="I244" s="21">
        <f>IF(AND($K$3=1,$K$4="N"),Q244,IF(AND($K$3=2,$K$4="N"),S244,IF(AND($K$3=3,$K$4="N"),U244,IF(AND($K$3=4,$K$4="N"),W244,IF(AND($K$3=5,$K$4="N"),Y244,IF(AND($K$3=1,$K$4="Y"),#REF!,IF(AND($K$3=2,$K$4="Y"),#REF!,IF(AND($K$3=3,$K$4="Y"),#REF!,IF(AND($K$3=4,$K$4="Y"),#REF!,IF(AND($K$3=5,$K$4="Y"),#REF!,"FALSE"))))))))))</f>
        <v>85.96</v>
      </c>
      <c r="J244" s="33" t="str">
        <f>IF(OUT!F449="", "", OUT!F449)</f>
        <v/>
      </c>
      <c r="K244" s="7">
        <f>IF(OUT!P449="", "", OUT!P449)</f>
        <v>72</v>
      </c>
      <c r="L244" s="7" t="str">
        <f>IF(OUT!AE449="", "", OUT!AE449)</f>
        <v/>
      </c>
      <c r="M244" s="7" t="str">
        <f>IF(OUT!AG449="", "", OUT!AG449)</f>
        <v/>
      </c>
      <c r="N244" s="7" t="str">
        <f>IF(OUT!AQ449="", "", OUT!AQ449)</f>
        <v/>
      </c>
      <c r="O244" s="7" t="str">
        <f>IF(OUT!BM449="", "", OUT!BM449)</f>
        <v>T3</v>
      </c>
      <c r="P244" s="8">
        <f>IF(OUT!N449="", "", OUT!N449)</f>
        <v>1.194</v>
      </c>
      <c r="Q244" s="9">
        <f>IF(OUT!O449="", "", OUT!O449)</f>
        <v>85.96</v>
      </c>
      <c r="R244" s="8">
        <f>IF(PPG!H449="", "", PPG!H449)</f>
        <v>1.123</v>
      </c>
      <c r="S244" s="9">
        <f>IF(PPG!I449="", "", PPG!I449)</f>
        <v>80.849999999999994</v>
      </c>
      <c r="T244" s="8">
        <f>IF(PPG!J449="", "", PPG!J449)</f>
        <v>1.099</v>
      </c>
      <c r="U244" s="9">
        <f>IF(PPG!K449="", "", PPG!K449)</f>
        <v>79.12</v>
      </c>
      <c r="V244" s="8">
        <f>IF(PPG!L449="", "", PPG!L449)</f>
        <v>1.0529999999999999</v>
      </c>
      <c r="W244" s="9">
        <f>IF(PPG!M449="", "", PPG!M449)</f>
        <v>75.81</v>
      </c>
      <c r="X244" s="8">
        <f>IF(PPG!N449="", "", PPG!N449)</f>
        <v>1.03</v>
      </c>
      <c r="Y244" s="9">
        <f>IF(PPG!O449="", "", PPG!O449)</f>
        <v>74.16</v>
      </c>
      <c r="Z244" s="32" t="str">
        <f t="shared" si="9"/>
        <v>0.00</v>
      </c>
      <c r="AA244" s="7" t="str">
        <f t="shared" si="10"/>
        <v>0</v>
      </c>
      <c r="AB244" s="7" t="str">
        <f t="shared" si="11"/>
        <v>0</v>
      </c>
    </row>
    <row r="245" spans="1:28">
      <c r="A245" s="7">
        <f>IF(OUT!C24="", "", OUT!C24)</f>
        <v>722</v>
      </c>
      <c r="B245" s="19">
        <f>IF(OUT!A24="", "", OUT!A24)</f>
        <v>56059</v>
      </c>
      <c r="C245" s="7" t="str">
        <f>IF(OUT!D24="", "", OUT!D24)</f>
        <v>AG</v>
      </c>
      <c r="D245" s="27"/>
      <c r="E245" s="7" t="str">
        <f>IF(OUT!E24="", "", OUT!E24)</f>
        <v>38 TRAY</v>
      </c>
      <c r="F245" s="24" t="str">
        <f>IF(OUT!AE24="NEW", "✷", "")</f>
        <v/>
      </c>
      <c r="G245" s="10" t="str">
        <f>IF(OUT!B24="", "", OUT!B24)</f>
        <v>GRASS   ACORUS GRAMINEUS OGON  (SWEETFLAG) (Green/Gold)</v>
      </c>
      <c r="H245" s="20">
        <f>IF(AND($K$3=1,$K$4="N"),P245,IF(AND($K$3=2,$K$4="N"),R245,IF(AND($K$3=3,$K$4="N"),T245,IF(AND($K$3=4,$K$4="N"),V245,IF(AND($K$3=5,$K$4="N"),X245,IF(AND($K$3=1,$K$4="Y"),#REF!,IF(AND($K$3=2,$K$4="Y"),#REF!,IF(AND($K$3=3,$K$4="Y"),#REF!,IF(AND($K$3=4,$K$4="Y"),#REF!,IF(AND($K$3=5,$K$4="Y"),#REF!,"FALSE"))))))))))</f>
        <v>1.623</v>
      </c>
      <c r="I245" s="21">
        <f>IF(AND($K$3=1,$K$4="N"),Q245,IF(AND($K$3=2,$K$4="N"),S245,IF(AND($K$3=3,$K$4="N"),U245,IF(AND($K$3=4,$K$4="N"),W245,IF(AND($K$3=5,$K$4="N"),Y245,IF(AND($K$3=1,$K$4="Y"),#REF!,IF(AND($K$3=2,$K$4="Y"),#REF!,IF(AND($K$3=3,$K$4="Y"),#REF!,IF(AND($K$3=4,$K$4="Y"),#REF!,IF(AND($K$3=5,$K$4="Y"),#REF!,"FALSE"))))))))))</f>
        <v>61.67</v>
      </c>
      <c r="J245" s="33" t="str">
        <f>IF(OUT!F24="", "", OUT!F24)</f>
        <v/>
      </c>
      <c r="K245" s="7">
        <f>IF(OUT!P24="", "", OUT!P24)</f>
        <v>38</v>
      </c>
      <c r="L245" s="7" t="str">
        <f>IF(OUT!AE24="", "", OUT!AE24)</f>
        <v/>
      </c>
      <c r="M245" s="7" t="str">
        <f>IF(OUT!AG24="", "", OUT!AG24)</f>
        <v/>
      </c>
      <c r="N245" s="7" t="str">
        <f>IF(OUT!AQ24="", "", OUT!AQ24)</f>
        <v/>
      </c>
      <c r="O245" s="7" t="str">
        <f>IF(OUT!BM24="", "", OUT!BM24)</f>
        <v>T3</v>
      </c>
      <c r="P245" s="8">
        <f>IF(OUT!N24="", "", OUT!N24)</f>
        <v>1.623</v>
      </c>
      <c r="Q245" s="9">
        <f>IF(OUT!O24="", "", OUT!O24)</f>
        <v>61.67</v>
      </c>
      <c r="R245" s="8">
        <f>IF(PPG!H24="", "", PPG!H24)</f>
        <v>1.526</v>
      </c>
      <c r="S245" s="9">
        <f>IF(PPG!I24="", "", PPG!I24)</f>
        <v>57.98</v>
      </c>
      <c r="T245" s="8">
        <f>IF(PPG!J24="", "", PPG!J24)</f>
        <v>1.4930000000000001</v>
      </c>
      <c r="U245" s="9">
        <f>IF(PPG!K24="", "", PPG!K24)</f>
        <v>56.73</v>
      </c>
      <c r="V245" s="8">
        <f>IF(PPG!L24="", "", PPG!L24)</f>
        <v>1.4319999999999999</v>
      </c>
      <c r="W245" s="9">
        <f>IF(PPG!M24="", "", PPG!M24)</f>
        <v>54.41</v>
      </c>
      <c r="X245" s="8">
        <f>IF(PPG!N24="", "", PPG!N24)</f>
        <v>1.399</v>
      </c>
      <c r="Y245" s="9">
        <f>IF(PPG!O24="", "", PPG!O24)</f>
        <v>53.16</v>
      </c>
      <c r="Z245" s="32" t="str">
        <f t="shared" si="9"/>
        <v>0.00</v>
      </c>
      <c r="AA245" s="7" t="str">
        <f t="shared" si="10"/>
        <v>0</v>
      </c>
      <c r="AB245" s="7" t="str">
        <f t="shared" si="11"/>
        <v>0</v>
      </c>
    </row>
    <row r="246" spans="1:28">
      <c r="A246" s="7">
        <f>IF(OUT!C450="", "", OUT!C450)</f>
        <v>722</v>
      </c>
      <c r="B246" s="19">
        <f>IF(OUT!A450="", "", OUT!A450)</f>
        <v>56059</v>
      </c>
      <c r="C246" s="7" t="str">
        <f>IF(OUT!D450="", "", OUT!D450)</f>
        <v>O</v>
      </c>
      <c r="D246" s="27"/>
      <c r="E246" s="7" t="str">
        <f>IF(OUT!E450="", "", OUT!E450)</f>
        <v>72 TRAY</v>
      </c>
      <c r="F246" s="24" t="str">
        <f>IF(OUT!AE450="NEW", "✷", "")</f>
        <v/>
      </c>
      <c r="G246" s="10" t="str">
        <f>IF(OUT!B450="", "", OUT!B450)</f>
        <v>GRASS   ACORUS GRAMINEUS OGON  (SWEETFLAG) (Green/Gold)</v>
      </c>
      <c r="H246" s="20">
        <f>IF(AND($K$3=1,$K$4="N"),P246,IF(AND($K$3=2,$K$4="N"),R246,IF(AND($K$3=3,$K$4="N"),T246,IF(AND($K$3=4,$K$4="N"),V246,IF(AND($K$3=5,$K$4="N"),X246,IF(AND($K$3=1,$K$4="Y"),#REF!,IF(AND($K$3=2,$K$4="Y"),#REF!,IF(AND($K$3=3,$K$4="Y"),#REF!,IF(AND($K$3=4,$K$4="Y"),#REF!,IF(AND($K$3=5,$K$4="Y"),#REF!,"FALSE"))))))))))</f>
        <v>1.3680000000000001</v>
      </c>
      <c r="I246" s="21">
        <f>IF(AND($K$3=1,$K$4="N"),Q246,IF(AND($K$3=2,$K$4="N"),S246,IF(AND($K$3=3,$K$4="N"),U246,IF(AND($K$3=4,$K$4="N"),W246,IF(AND($K$3=5,$K$4="N"),Y246,IF(AND($K$3=1,$K$4="Y"),#REF!,IF(AND($K$3=2,$K$4="Y"),#REF!,IF(AND($K$3=3,$K$4="Y"),#REF!,IF(AND($K$3=4,$K$4="Y"),#REF!,IF(AND($K$3=5,$K$4="Y"),#REF!,"FALSE"))))))))))</f>
        <v>98.49</v>
      </c>
      <c r="J246" s="33" t="str">
        <f>IF(OUT!F450="", "", OUT!F450)</f>
        <v/>
      </c>
      <c r="K246" s="7">
        <f>IF(OUT!P450="", "", OUT!P450)</f>
        <v>72</v>
      </c>
      <c r="L246" s="7" t="str">
        <f>IF(OUT!AE450="", "", OUT!AE450)</f>
        <v/>
      </c>
      <c r="M246" s="7" t="str">
        <f>IF(OUT!AG450="", "", OUT!AG450)</f>
        <v/>
      </c>
      <c r="N246" s="7" t="str">
        <f>IF(OUT!AQ450="", "", OUT!AQ450)</f>
        <v/>
      </c>
      <c r="O246" s="7" t="str">
        <f>IF(OUT!BM450="", "", OUT!BM450)</f>
        <v>T3</v>
      </c>
      <c r="P246" s="8">
        <f>IF(OUT!N450="", "", OUT!N450)</f>
        <v>1.3680000000000001</v>
      </c>
      <c r="Q246" s="9">
        <f>IF(OUT!O450="", "", OUT!O450)</f>
        <v>98.49</v>
      </c>
      <c r="R246" s="8">
        <f>IF(PPG!H450="", "", PPG!H450)</f>
        <v>1.286</v>
      </c>
      <c r="S246" s="9">
        <f>IF(PPG!I450="", "", PPG!I450)</f>
        <v>92.59</v>
      </c>
      <c r="T246" s="8">
        <f>IF(PPG!J450="", "", PPG!J450)</f>
        <v>1.258</v>
      </c>
      <c r="U246" s="9">
        <f>IF(PPG!K450="", "", PPG!K450)</f>
        <v>90.57</v>
      </c>
      <c r="V246" s="8">
        <f>IF(PPG!L450="", "", PPG!L450)</f>
        <v>1.2070000000000001</v>
      </c>
      <c r="W246" s="9">
        <f>IF(PPG!M450="", "", PPG!M450)</f>
        <v>86.9</v>
      </c>
      <c r="X246" s="8">
        <f>IF(PPG!N450="", "", PPG!N450)</f>
        <v>1.179</v>
      </c>
      <c r="Y246" s="9">
        <f>IF(PPG!O450="", "", PPG!O450)</f>
        <v>84.88</v>
      </c>
      <c r="Z246" s="32" t="str">
        <f t="shared" si="9"/>
        <v>0.00</v>
      </c>
      <c r="AA246" s="7" t="str">
        <f t="shared" si="10"/>
        <v>0</v>
      </c>
      <c r="AB246" s="7" t="str">
        <f t="shared" si="11"/>
        <v>0</v>
      </c>
    </row>
    <row r="247" spans="1:28">
      <c r="A247" s="7">
        <f>IF(OUT!C451="", "", OUT!C451)</f>
        <v>722</v>
      </c>
      <c r="B247" s="19">
        <f>IF(OUT!A451="", "", OUT!A451)</f>
        <v>61055</v>
      </c>
      <c r="C247" s="7" t="str">
        <f>IF(OUT!D451="", "", OUT!D451)</f>
        <v>O</v>
      </c>
      <c r="D247" s="27"/>
      <c r="E247" s="7" t="str">
        <f>IF(OUT!E451="", "", OUT!E451)</f>
        <v>72 TRAY</v>
      </c>
      <c r="F247" s="24" t="str">
        <f>IF(OUT!AE451="NEW", "✷", "")</f>
        <v/>
      </c>
      <c r="G247" s="10" t="str">
        <f>IF(OUT!B451="", "", OUT!B451)</f>
        <v>GRASS   ACORUS GRAMINEUS PUSILLUS MINIMUS AUREUS (SWEETFLAG)</v>
      </c>
      <c r="H247" s="20">
        <f>IF(AND($K$3=1,$K$4="N"),P247,IF(AND($K$3=2,$K$4="N"),R247,IF(AND($K$3=3,$K$4="N"),T247,IF(AND($K$3=4,$K$4="N"),V247,IF(AND($K$3=5,$K$4="N"),X247,IF(AND($K$3=1,$K$4="Y"),#REF!,IF(AND($K$3=2,$K$4="Y"),#REF!,IF(AND($K$3=3,$K$4="Y"),#REF!,IF(AND($K$3=4,$K$4="Y"),#REF!,IF(AND($K$3=5,$K$4="Y"),#REF!,"FALSE"))))))))))</f>
        <v>1.194</v>
      </c>
      <c r="I247" s="21">
        <f>IF(AND($K$3=1,$K$4="N"),Q247,IF(AND($K$3=2,$K$4="N"),S247,IF(AND($K$3=3,$K$4="N"),U247,IF(AND($K$3=4,$K$4="N"),W247,IF(AND($K$3=5,$K$4="N"),Y247,IF(AND($K$3=1,$K$4="Y"),#REF!,IF(AND($K$3=2,$K$4="Y"),#REF!,IF(AND($K$3=3,$K$4="Y"),#REF!,IF(AND($K$3=4,$K$4="Y"),#REF!,IF(AND($K$3=5,$K$4="Y"),#REF!,"FALSE"))))))))))</f>
        <v>85.96</v>
      </c>
      <c r="J247" s="33" t="str">
        <f>IF(OUT!F451="", "", OUT!F451)</f>
        <v/>
      </c>
      <c r="K247" s="7">
        <f>IF(OUT!P451="", "", OUT!P451)</f>
        <v>72</v>
      </c>
      <c r="L247" s="7" t="str">
        <f>IF(OUT!AE451="", "", OUT!AE451)</f>
        <v/>
      </c>
      <c r="M247" s="7" t="str">
        <f>IF(OUT!AG451="", "", OUT!AG451)</f>
        <v/>
      </c>
      <c r="N247" s="7" t="str">
        <f>IF(OUT!AQ451="", "", OUT!AQ451)</f>
        <v/>
      </c>
      <c r="O247" s="7" t="str">
        <f>IF(OUT!BM451="", "", OUT!BM451)</f>
        <v>T3</v>
      </c>
      <c r="P247" s="8">
        <f>IF(OUT!N451="", "", OUT!N451)</f>
        <v>1.194</v>
      </c>
      <c r="Q247" s="9">
        <f>IF(OUT!O451="", "", OUT!O451)</f>
        <v>85.96</v>
      </c>
      <c r="R247" s="8">
        <f>IF(PPG!H451="", "", PPG!H451)</f>
        <v>1.123</v>
      </c>
      <c r="S247" s="9">
        <f>IF(PPG!I451="", "", PPG!I451)</f>
        <v>80.849999999999994</v>
      </c>
      <c r="T247" s="8">
        <f>IF(PPG!J451="", "", PPG!J451)</f>
        <v>1.099</v>
      </c>
      <c r="U247" s="9">
        <f>IF(PPG!K451="", "", PPG!K451)</f>
        <v>79.12</v>
      </c>
      <c r="V247" s="8">
        <f>IF(PPG!L451="", "", PPG!L451)</f>
        <v>1.0529999999999999</v>
      </c>
      <c r="W247" s="9">
        <f>IF(PPG!M451="", "", PPG!M451)</f>
        <v>75.81</v>
      </c>
      <c r="X247" s="8">
        <f>IF(PPG!N451="", "", PPG!N451)</f>
        <v>1.03</v>
      </c>
      <c r="Y247" s="9">
        <f>IF(PPG!O451="", "", PPG!O451)</f>
        <v>74.16</v>
      </c>
      <c r="Z247" s="32" t="str">
        <f t="shared" si="9"/>
        <v>0.00</v>
      </c>
      <c r="AA247" s="7" t="str">
        <f t="shared" si="10"/>
        <v>0</v>
      </c>
      <c r="AB247" s="7" t="str">
        <f t="shared" si="11"/>
        <v>0</v>
      </c>
    </row>
    <row r="248" spans="1:28">
      <c r="A248" s="7">
        <f>IF(OUT!C25="", "", OUT!C25)</f>
        <v>722</v>
      </c>
      <c r="B248" s="19">
        <f>IF(OUT!A25="", "", OUT!A25)</f>
        <v>30540</v>
      </c>
      <c r="C248" s="7" t="str">
        <f>IF(OUT!D25="", "", OUT!D25)</f>
        <v>AG</v>
      </c>
      <c r="D248" s="27"/>
      <c r="E248" s="7" t="str">
        <f>IF(OUT!E25="", "", OUT!E25)</f>
        <v>38 TRAY</v>
      </c>
      <c r="F248" s="24" t="str">
        <f>IF(OUT!AE25="NEW", "✷", "")</f>
        <v/>
      </c>
      <c r="G248" s="10" t="str">
        <f>IF(OUT!B25="", "", OUT!B25)</f>
        <v>GRASS   ACORUS GRAMINEUS VARIEGATUS  (SWEETFLAG) (Green/White)</v>
      </c>
      <c r="H248" s="20">
        <f>IF(AND($K$3=1,$K$4="N"),P248,IF(AND($K$3=2,$K$4="N"),R248,IF(AND($K$3=3,$K$4="N"),T248,IF(AND($K$3=4,$K$4="N"),V248,IF(AND($K$3=5,$K$4="N"),X248,IF(AND($K$3=1,$K$4="Y"),#REF!,IF(AND($K$3=2,$K$4="Y"),#REF!,IF(AND($K$3=3,$K$4="Y"),#REF!,IF(AND($K$3=4,$K$4="Y"),#REF!,IF(AND($K$3=5,$K$4="Y"),#REF!,"FALSE"))))))))))</f>
        <v>1.623</v>
      </c>
      <c r="I248" s="21">
        <f>IF(AND($K$3=1,$K$4="N"),Q248,IF(AND($K$3=2,$K$4="N"),S248,IF(AND($K$3=3,$K$4="N"),U248,IF(AND($K$3=4,$K$4="N"),W248,IF(AND($K$3=5,$K$4="N"),Y248,IF(AND($K$3=1,$K$4="Y"),#REF!,IF(AND($K$3=2,$K$4="Y"),#REF!,IF(AND($K$3=3,$K$4="Y"),#REF!,IF(AND($K$3=4,$K$4="Y"),#REF!,IF(AND($K$3=5,$K$4="Y"),#REF!,"FALSE"))))))))))</f>
        <v>61.67</v>
      </c>
      <c r="J248" s="33" t="str">
        <f>IF(OUT!F25="", "", OUT!F25)</f>
        <v/>
      </c>
      <c r="K248" s="7">
        <f>IF(OUT!P25="", "", OUT!P25)</f>
        <v>38</v>
      </c>
      <c r="L248" s="7" t="str">
        <f>IF(OUT!AE25="", "", OUT!AE25)</f>
        <v/>
      </c>
      <c r="M248" s="7" t="str">
        <f>IF(OUT!AG25="", "", OUT!AG25)</f>
        <v/>
      </c>
      <c r="N248" s="7" t="str">
        <f>IF(OUT!AQ25="", "", OUT!AQ25)</f>
        <v/>
      </c>
      <c r="O248" s="7" t="str">
        <f>IF(OUT!BM25="", "", OUT!BM25)</f>
        <v>T3</v>
      </c>
      <c r="P248" s="8">
        <f>IF(OUT!N25="", "", OUT!N25)</f>
        <v>1.623</v>
      </c>
      <c r="Q248" s="9">
        <f>IF(OUT!O25="", "", OUT!O25)</f>
        <v>61.67</v>
      </c>
      <c r="R248" s="8">
        <f>IF(PPG!H25="", "", PPG!H25)</f>
        <v>1.526</v>
      </c>
      <c r="S248" s="9">
        <f>IF(PPG!I25="", "", PPG!I25)</f>
        <v>57.98</v>
      </c>
      <c r="T248" s="8">
        <f>IF(PPG!J25="", "", PPG!J25)</f>
        <v>1.4930000000000001</v>
      </c>
      <c r="U248" s="9">
        <f>IF(PPG!K25="", "", PPG!K25)</f>
        <v>56.73</v>
      </c>
      <c r="V248" s="8">
        <f>IF(PPG!L25="", "", PPG!L25)</f>
        <v>1.4319999999999999</v>
      </c>
      <c r="W248" s="9">
        <f>IF(PPG!M25="", "", PPG!M25)</f>
        <v>54.41</v>
      </c>
      <c r="X248" s="8">
        <f>IF(PPG!N25="", "", PPG!N25)</f>
        <v>1.399</v>
      </c>
      <c r="Y248" s="9">
        <f>IF(PPG!O25="", "", PPG!O25)</f>
        <v>53.16</v>
      </c>
      <c r="Z248" s="32" t="str">
        <f t="shared" si="9"/>
        <v>0.00</v>
      </c>
      <c r="AA248" s="7" t="str">
        <f t="shared" si="10"/>
        <v>0</v>
      </c>
      <c r="AB248" s="7" t="str">
        <f t="shared" si="11"/>
        <v>0</v>
      </c>
    </row>
    <row r="249" spans="1:28">
      <c r="A249" s="7">
        <f>IF(OUT!C452="", "", OUT!C452)</f>
        <v>722</v>
      </c>
      <c r="B249" s="19">
        <f>IF(OUT!A452="", "", OUT!A452)</f>
        <v>30540</v>
      </c>
      <c r="C249" s="7" t="str">
        <f>IF(OUT!D452="", "", OUT!D452)</f>
        <v>O</v>
      </c>
      <c r="D249" s="27"/>
      <c r="E249" s="7" t="str">
        <f>IF(OUT!E452="", "", OUT!E452)</f>
        <v>72 TRAY</v>
      </c>
      <c r="F249" s="24" t="str">
        <f>IF(OUT!AE452="NEW", "✷", "")</f>
        <v/>
      </c>
      <c r="G249" s="10" t="str">
        <f>IF(OUT!B452="", "", OUT!B452)</f>
        <v>GRASS   ACORUS GRAMINEUS VARIEGATUS  (SWEETFLAG) (Green/White)</v>
      </c>
      <c r="H249" s="20">
        <f>IF(AND($K$3=1,$K$4="N"),P249,IF(AND($K$3=2,$K$4="N"),R249,IF(AND($K$3=3,$K$4="N"),T249,IF(AND($K$3=4,$K$4="N"),V249,IF(AND($K$3=5,$K$4="N"),X249,IF(AND($K$3=1,$K$4="Y"),#REF!,IF(AND($K$3=2,$K$4="Y"),#REF!,IF(AND($K$3=3,$K$4="Y"),#REF!,IF(AND($K$3=4,$K$4="Y"),#REF!,IF(AND($K$3=5,$K$4="Y"),#REF!,"FALSE"))))))))))</f>
        <v>1.194</v>
      </c>
      <c r="I249" s="21">
        <f>IF(AND($K$3=1,$K$4="N"),Q249,IF(AND($K$3=2,$K$4="N"),S249,IF(AND($K$3=3,$K$4="N"),U249,IF(AND($K$3=4,$K$4="N"),W249,IF(AND($K$3=5,$K$4="N"),Y249,IF(AND($K$3=1,$K$4="Y"),#REF!,IF(AND($K$3=2,$K$4="Y"),#REF!,IF(AND($K$3=3,$K$4="Y"),#REF!,IF(AND($K$3=4,$K$4="Y"),#REF!,IF(AND($K$3=5,$K$4="Y"),#REF!,"FALSE"))))))))))</f>
        <v>85.96</v>
      </c>
      <c r="J249" s="33" t="str">
        <f>IF(OUT!F452="", "", OUT!F452)</f>
        <v/>
      </c>
      <c r="K249" s="7">
        <f>IF(OUT!P452="", "", OUT!P452)</f>
        <v>72</v>
      </c>
      <c r="L249" s="7" t="str">
        <f>IF(OUT!AE452="", "", OUT!AE452)</f>
        <v/>
      </c>
      <c r="M249" s="7" t="str">
        <f>IF(OUT!AG452="", "", OUT!AG452)</f>
        <v/>
      </c>
      <c r="N249" s="7" t="str">
        <f>IF(OUT!AQ452="", "", OUT!AQ452)</f>
        <v/>
      </c>
      <c r="O249" s="7" t="str">
        <f>IF(OUT!BM452="", "", OUT!BM452)</f>
        <v>T3</v>
      </c>
      <c r="P249" s="8">
        <f>IF(OUT!N452="", "", OUT!N452)</f>
        <v>1.194</v>
      </c>
      <c r="Q249" s="9">
        <f>IF(OUT!O452="", "", OUT!O452)</f>
        <v>85.96</v>
      </c>
      <c r="R249" s="8">
        <f>IF(PPG!H452="", "", PPG!H452)</f>
        <v>1.123</v>
      </c>
      <c r="S249" s="9">
        <f>IF(PPG!I452="", "", PPG!I452)</f>
        <v>80.849999999999994</v>
      </c>
      <c r="T249" s="8">
        <f>IF(PPG!J452="", "", PPG!J452)</f>
        <v>1.099</v>
      </c>
      <c r="U249" s="9">
        <f>IF(PPG!K452="", "", PPG!K452)</f>
        <v>79.12</v>
      </c>
      <c r="V249" s="8">
        <f>IF(PPG!L452="", "", PPG!L452)</f>
        <v>1.0529999999999999</v>
      </c>
      <c r="W249" s="9">
        <f>IF(PPG!M452="", "", PPG!M452)</f>
        <v>75.81</v>
      </c>
      <c r="X249" s="8">
        <f>IF(PPG!N452="", "", PPG!N452)</f>
        <v>1.03</v>
      </c>
      <c r="Y249" s="9">
        <f>IF(PPG!O452="", "", PPG!O452)</f>
        <v>74.16</v>
      </c>
      <c r="Z249" s="32" t="str">
        <f t="shared" si="9"/>
        <v>0.00</v>
      </c>
      <c r="AA249" s="7" t="str">
        <f t="shared" si="10"/>
        <v>0</v>
      </c>
      <c r="AB249" s="7" t="str">
        <f t="shared" si="11"/>
        <v>0</v>
      </c>
    </row>
    <row r="250" spans="1:28">
      <c r="A250" s="7">
        <f>IF(OUT!C26="", "", OUT!C26)</f>
        <v>722</v>
      </c>
      <c r="B250" s="19">
        <f>IF(OUT!A26="", "", OUT!A26)</f>
        <v>30963</v>
      </c>
      <c r="C250" s="7" t="str">
        <f>IF(OUT!D26="", "", OUT!D26)</f>
        <v>AG</v>
      </c>
      <c r="D250" s="27"/>
      <c r="E250" s="7" t="str">
        <f>IF(OUT!E26="", "", OUT!E26)</f>
        <v>38 TRAY</v>
      </c>
      <c r="F250" s="24" t="str">
        <f>IF(OUT!AE26="NEW", "✷", "")</f>
        <v/>
      </c>
      <c r="G250" s="10" t="str">
        <f>IF(OUT!B26="", "", OUT!B26)</f>
        <v>GRASS   ANDROPOGON GERARDII  (BIG BLUESTEM)</v>
      </c>
      <c r="H250" s="20">
        <f>IF(AND($K$3=1,$K$4="N"),P250,IF(AND($K$3=2,$K$4="N"),R250,IF(AND($K$3=3,$K$4="N"),T250,IF(AND($K$3=4,$K$4="N"),V250,IF(AND($K$3=5,$K$4="N"),X250,IF(AND($K$3=1,$K$4="Y"),#REF!,IF(AND($K$3=2,$K$4="Y"),#REF!,IF(AND($K$3=3,$K$4="Y"),#REF!,IF(AND($K$3=4,$K$4="Y"),#REF!,IF(AND($K$3=5,$K$4="Y"),#REF!,"FALSE"))))))))))</f>
        <v>1.2150000000000001</v>
      </c>
      <c r="I250" s="21">
        <f>IF(AND($K$3=1,$K$4="N"),Q250,IF(AND($K$3=2,$K$4="N"),S250,IF(AND($K$3=3,$K$4="N"),U250,IF(AND($K$3=4,$K$4="N"),W250,IF(AND($K$3=5,$K$4="N"),Y250,IF(AND($K$3=1,$K$4="Y"),#REF!,IF(AND($K$3=2,$K$4="Y"),#REF!,IF(AND($K$3=3,$K$4="Y"),#REF!,IF(AND($K$3=4,$K$4="Y"),#REF!,IF(AND($K$3=5,$K$4="Y"),#REF!,"FALSE"))))))))))</f>
        <v>46.17</v>
      </c>
      <c r="J250" s="33" t="str">
        <f>IF(OUT!F26="", "", OUT!F26)</f>
        <v/>
      </c>
      <c r="K250" s="7">
        <f>IF(OUT!P26="", "", OUT!P26)</f>
        <v>38</v>
      </c>
      <c r="L250" s="7" t="str">
        <f>IF(OUT!AE26="", "", OUT!AE26)</f>
        <v/>
      </c>
      <c r="M250" s="7" t="str">
        <f>IF(OUT!AG26="", "", OUT!AG26)</f>
        <v/>
      </c>
      <c r="N250" s="7" t="str">
        <f>IF(OUT!AQ26="", "", OUT!AQ26)</f>
        <v/>
      </c>
      <c r="O250" s="7" t="str">
        <f>IF(OUT!BM26="", "", OUT!BM26)</f>
        <v>T3</v>
      </c>
      <c r="P250" s="8">
        <f>IF(OUT!N26="", "", OUT!N26)</f>
        <v>1.2150000000000001</v>
      </c>
      <c r="Q250" s="9">
        <f>IF(OUT!O26="", "", OUT!O26)</f>
        <v>46.17</v>
      </c>
      <c r="R250" s="8">
        <f>IF(PPG!H26="", "", PPG!H26)</f>
        <v>1.1419999999999999</v>
      </c>
      <c r="S250" s="9">
        <f>IF(PPG!I26="", "", PPG!I26)</f>
        <v>43.39</v>
      </c>
      <c r="T250" s="8">
        <f>IF(PPG!J26="", "", PPG!J26)</f>
        <v>1.1180000000000001</v>
      </c>
      <c r="U250" s="9">
        <f>IF(PPG!K26="", "", PPG!K26)</f>
        <v>42.48</v>
      </c>
      <c r="V250" s="8">
        <f>IF(PPG!L26="", "", PPG!L26)</f>
        <v>1.0720000000000001</v>
      </c>
      <c r="W250" s="9">
        <f>IF(PPG!M26="", "", PPG!M26)</f>
        <v>40.729999999999997</v>
      </c>
      <c r="X250" s="8">
        <f>IF(PPG!N26="", "", PPG!N26)</f>
        <v>1.048</v>
      </c>
      <c r="Y250" s="9">
        <f>IF(PPG!O26="", "", PPG!O26)</f>
        <v>39.82</v>
      </c>
      <c r="Z250" s="32" t="str">
        <f t="shared" si="9"/>
        <v>0.00</v>
      </c>
      <c r="AA250" s="7" t="str">
        <f t="shared" si="10"/>
        <v>0</v>
      </c>
      <c r="AB250" s="7" t="str">
        <f t="shared" si="11"/>
        <v>0</v>
      </c>
    </row>
    <row r="251" spans="1:28">
      <c r="A251" s="7">
        <f>IF(OUT!C27="", "", OUT!C27)</f>
        <v>722</v>
      </c>
      <c r="B251" s="19">
        <f>IF(OUT!A27="", "", OUT!A27)</f>
        <v>53919</v>
      </c>
      <c r="C251" s="7" t="str">
        <f>IF(OUT!D27="", "", OUT!D27)</f>
        <v>AG</v>
      </c>
      <c r="D251" s="27"/>
      <c r="E251" s="7" t="str">
        <f>IF(OUT!E27="", "", OUT!E27)</f>
        <v>38 TRAY</v>
      </c>
      <c r="F251" s="24" t="str">
        <f>IF(OUT!AE27="NEW", "✷", "")</f>
        <v/>
      </c>
      <c r="G251" s="10" t="str">
        <f>IF(OUT!B27="", "", OUT!B27)</f>
        <v>GRASS   ANDROPOGON GERARDII BLACKHAWKS</v>
      </c>
      <c r="H251" s="20">
        <f>IF(AND($K$3=1,$K$4="N"),P251,IF(AND($K$3=2,$K$4="N"),R251,IF(AND($K$3=3,$K$4="N"),T251,IF(AND($K$3=4,$K$4="N"),V251,IF(AND($K$3=5,$K$4="N"),X251,IF(AND($K$3=1,$K$4="Y"),#REF!,IF(AND($K$3=2,$K$4="Y"),#REF!,IF(AND($K$3=3,$K$4="Y"),#REF!,IF(AND($K$3=4,$K$4="Y"),#REF!,IF(AND($K$3=5,$K$4="Y"),#REF!,"FALSE"))))))))))</f>
        <v>2.9830000000000001</v>
      </c>
      <c r="I251" s="21">
        <f>IF(AND($K$3=1,$K$4="N"),Q251,IF(AND($K$3=2,$K$4="N"),S251,IF(AND($K$3=3,$K$4="N"),U251,IF(AND($K$3=4,$K$4="N"),W251,IF(AND($K$3=5,$K$4="N"),Y251,IF(AND($K$3=1,$K$4="Y"),#REF!,IF(AND($K$3=2,$K$4="Y"),#REF!,IF(AND($K$3=3,$K$4="Y"),#REF!,IF(AND($K$3=4,$K$4="Y"),#REF!,IF(AND($K$3=5,$K$4="Y"),#REF!,"FALSE"))))))))))</f>
        <v>113.35</v>
      </c>
      <c r="J251" s="33" t="str">
        <f>IF(OUT!F27="", "", OUT!F27)</f>
        <v/>
      </c>
      <c r="K251" s="7">
        <f>IF(OUT!P27="", "", OUT!P27)</f>
        <v>38</v>
      </c>
      <c r="L251" s="7" t="str">
        <f>IF(OUT!AE27="", "", OUT!AE27)</f>
        <v/>
      </c>
      <c r="M251" s="7" t="str">
        <f>IF(OUT!AG27="", "", OUT!AG27)</f>
        <v>PAT</v>
      </c>
      <c r="N251" s="7" t="str">
        <f>IF(OUT!AQ27="", "", OUT!AQ27)</f>
        <v/>
      </c>
      <c r="O251" s="7" t="str">
        <f>IF(OUT!BM27="", "", OUT!BM27)</f>
        <v>T3</v>
      </c>
      <c r="P251" s="8">
        <f>IF(OUT!N27="", "", OUT!N27)</f>
        <v>2.9830000000000001</v>
      </c>
      <c r="Q251" s="9">
        <f>IF(OUT!O27="", "", OUT!O27)</f>
        <v>113.35</v>
      </c>
      <c r="R251" s="8">
        <f>IF(PPG!H27="", "", PPG!H27)</f>
        <v>2.823</v>
      </c>
      <c r="S251" s="9">
        <f>IF(PPG!I27="", "", PPG!I27)</f>
        <v>107.27</v>
      </c>
      <c r="T251" s="8">
        <f>IF(PPG!J27="", "", PPG!J27)</f>
        <v>2.77</v>
      </c>
      <c r="U251" s="9">
        <f>IF(PPG!K27="", "", PPG!K27)</f>
        <v>105.26</v>
      </c>
      <c r="V251" s="8">
        <f>IF(PPG!L27="", "", PPG!L27)</f>
        <v>2.6619999999999999</v>
      </c>
      <c r="W251" s="9">
        <f>IF(PPG!M27="", "", PPG!M27)</f>
        <v>101.15</v>
      </c>
      <c r="X251" s="8">
        <f>IF(PPG!N27="", "", PPG!N27)</f>
        <v>2.609</v>
      </c>
      <c r="Y251" s="9">
        <f>IF(PPG!O27="", "", PPG!O27)</f>
        <v>99.14</v>
      </c>
      <c r="Z251" s="32" t="str">
        <f t="shared" si="9"/>
        <v>0.00</v>
      </c>
      <c r="AA251" s="7" t="str">
        <f t="shared" si="10"/>
        <v>0</v>
      </c>
      <c r="AB251" s="7" t="str">
        <f t="shared" si="11"/>
        <v>0</v>
      </c>
    </row>
    <row r="252" spans="1:28">
      <c r="A252" s="7">
        <f>IF(OUT!C28="", "", OUT!C28)</f>
        <v>722</v>
      </c>
      <c r="B252" s="19">
        <f>IF(OUT!A28="", "", OUT!A28)</f>
        <v>87951</v>
      </c>
      <c r="C252" s="7" t="str">
        <f>IF(OUT!D28="", "", OUT!D28)</f>
        <v>AG</v>
      </c>
      <c r="D252" s="27"/>
      <c r="E252" s="7" t="str">
        <f>IF(OUT!E28="", "", OUT!E28)</f>
        <v>38 TRAY</v>
      </c>
      <c r="F252" s="24" t="str">
        <f>IF(OUT!AE28="NEW", "✷", "")</f>
        <v/>
      </c>
      <c r="G252" s="10" t="str">
        <f>IF(OUT!B28="", "", OUT!B28)</f>
        <v>GRASS   ANDROPOGON GERARDII DANCING WIND  (BIG BLUESTEM)</v>
      </c>
      <c r="H252" s="20">
        <f>IF(AND($K$3=1,$K$4="N"),P252,IF(AND($K$3=2,$K$4="N"),R252,IF(AND($K$3=3,$K$4="N"),T252,IF(AND($K$3=4,$K$4="N"),V252,IF(AND($K$3=5,$K$4="N"),X252,IF(AND($K$3=1,$K$4="Y"),#REF!,IF(AND($K$3=2,$K$4="Y"),#REF!,IF(AND($K$3=3,$K$4="Y"),#REF!,IF(AND($K$3=4,$K$4="Y"),#REF!,IF(AND($K$3=5,$K$4="Y"),#REF!,"FALSE"))))))))))</f>
        <v>2.9830000000000001</v>
      </c>
      <c r="I252" s="21">
        <f>IF(AND($K$3=1,$K$4="N"),Q252,IF(AND($K$3=2,$K$4="N"),S252,IF(AND($K$3=3,$K$4="N"),U252,IF(AND($K$3=4,$K$4="N"),W252,IF(AND($K$3=5,$K$4="N"),Y252,IF(AND($K$3=1,$K$4="Y"),#REF!,IF(AND($K$3=2,$K$4="Y"),#REF!,IF(AND($K$3=3,$K$4="Y"),#REF!,IF(AND($K$3=4,$K$4="Y"),#REF!,IF(AND($K$3=5,$K$4="Y"),#REF!,"FALSE"))))))))))</f>
        <v>113.35</v>
      </c>
      <c r="J252" s="33" t="str">
        <f>IF(OUT!F28="", "", OUT!F28)</f>
        <v/>
      </c>
      <c r="K252" s="7">
        <f>IF(OUT!P28="", "", OUT!P28)</f>
        <v>38</v>
      </c>
      <c r="L252" s="7" t="str">
        <f>IF(OUT!AE28="", "", OUT!AE28)</f>
        <v/>
      </c>
      <c r="M252" s="7" t="str">
        <f>IF(OUT!AG28="", "", OUT!AG28)</f>
        <v>PAT</v>
      </c>
      <c r="N252" s="7" t="str">
        <f>IF(OUT!AQ28="", "", OUT!AQ28)</f>
        <v/>
      </c>
      <c r="O252" s="7" t="str">
        <f>IF(OUT!BM28="", "", OUT!BM28)</f>
        <v>T3</v>
      </c>
      <c r="P252" s="8">
        <f>IF(OUT!N28="", "", OUT!N28)</f>
        <v>2.9830000000000001</v>
      </c>
      <c r="Q252" s="9">
        <f>IF(OUT!O28="", "", OUT!O28)</f>
        <v>113.35</v>
      </c>
      <c r="R252" s="8">
        <f>IF(PPG!H28="", "", PPG!H28)</f>
        <v>2.823</v>
      </c>
      <c r="S252" s="9">
        <f>IF(PPG!I28="", "", PPG!I28)</f>
        <v>107.27</v>
      </c>
      <c r="T252" s="8">
        <f>IF(PPG!J28="", "", PPG!J28)</f>
        <v>2.77</v>
      </c>
      <c r="U252" s="9">
        <f>IF(PPG!K28="", "", PPG!K28)</f>
        <v>105.26</v>
      </c>
      <c r="V252" s="8">
        <f>IF(PPG!L28="", "", PPG!L28)</f>
        <v>2.6619999999999999</v>
      </c>
      <c r="W252" s="9">
        <f>IF(PPG!M28="", "", PPG!M28)</f>
        <v>101.15</v>
      </c>
      <c r="X252" s="8">
        <f>IF(PPG!N28="", "", PPG!N28)</f>
        <v>2.609</v>
      </c>
      <c r="Y252" s="9">
        <f>IF(PPG!O28="", "", PPG!O28)</f>
        <v>99.14</v>
      </c>
      <c r="Z252" s="32" t="str">
        <f t="shared" si="9"/>
        <v>0.00</v>
      </c>
      <c r="AA252" s="7" t="str">
        <f t="shared" si="10"/>
        <v>0</v>
      </c>
      <c r="AB252" s="7" t="str">
        <f t="shared" si="11"/>
        <v>0</v>
      </c>
    </row>
    <row r="253" spans="1:28">
      <c r="A253" s="7">
        <f>IF(OUT!C29="", "", OUT!C29)</f>
        <v>722</v>
      </c>
      <c r="B253" s="19">
        <f>IF(OUT!A29="", "", OUT!A29)</f>
        <v>91926</v>
      </c>
      <c r="C253" s="7" t="str">
        <f>IF(OUT!D29="", "", OUT!D29)</f>
        <v>AG</v>
      </c>
      <c r="D253" s="27"/>
      <c r="E253" s="7" t="str">
        <f>IF(OUT!E29="", "", OUT!E29)</f>
        <v>38 TRAY</v>
      </c>
      <c r="F253" s="24" t="str">
        <f>IF(OUT!AE29="NEW", "✷", "")</f>
        <v/>
      </c>
      <c r="G253" s="10" t="str">
        <f>IF(OUT!B29="", "", OUT!B29)</f>
        <v>GRASS   ANDROPOGON GERARDII HOLY SMOKE</v>
      </c>
      <c r="H253" s="20">
        <f>IF(AND($K$3=1,$K$4="N"),P253,IF(AND($K$3=2,$K$4="N"),R253,IF(AND($K$3=3,$K$4="N"),T253,IF(AND($K$3=4,$K$4="N"),V253,IF(AND($K$3=5,$K$4="N"),X253,IF(AND($K$3=1,$K$4="Y"),#REF!,IF(AND($K$3=2,$K$4="Y"),#REF!,IF(AND($K$3=3,$K$4="Y"),#REF!,IF(AND($K$3=4,$K$4="Y"),#REF!,IF(AND($K$3=5,$K$4="Y"),#REF!,"FALSE"))))))))))</f>
        <v>2.9830000000000001</v>
      </c>
      <c r="I253" s="21">
        <f>IF(AND($K$3=1,$K$4="N"),Q253,IF(AND($K$3=2,$K$4="N"),S253,IF(AND($K$3=3,$K$4="N"),U253,IF(AND($K$3=4,$K$4="N"),W253,IF(AND($K$3=5,$K$4="N"),Y253,IF(AND($K$3=1,$K$4="Y"),#REF!,IF(AND($K$3=2,$K$4="Y"),#REF!,IF(AND($K$3=3,$K$4="Y"),#REF!,IF(AND($K$3=4,$K$4="Y"),#REF!,IF(AND($K$3=5,$K$4="Y"),#REF!,"FALSE"))))))))))</f>
        <v>113.35</v>
      </c>
      <c r="J253" s="33" t="str">
        <f>IF(OUT!F29="", "", OUT!F29)</f>
        <v/>
      </c>
      <c r="K253" s="7">
        <f>IF(OUT!P29="", "", OUT!P29)</f>
        <v>38</v>
      </c>
      <c r="L253" s="7" t="str">
        <f>IF(OUT!AE29="", "", OUT!AE29)</f>
        <v/>
      </c>
      <c r="M253" s="7" t="str">
        <f>IF(OUT!AG29="", "", OUT!AG29)</f>
        <v>PAT</v>
      </c>
      <c r="N253" s="7" t="str">
        <f>IF(OUT!AQ29="", "", OUT!AQ29)</f>
        <v/>
      </c>
      <c r="O253" s="7" t="str">
        <f>IF(OUT!BM29="", "", OUT!BM29)</f>
        <v>T3</v>
      </c>
      <c r="P253" s="8">
        <f>IF(OUT!N29="", "", OUT!N29)</f>
        <v>2.9830000000000001</v>
      </c>
      <c r="Q253" s="9">
        <f>IF(OUT!O29="", "", OUT!O29)</f>
        <v>113.35</v>
      </c>
      <c r="R253" s="8">
        <f>IF(PPG!H29="", "", PPG!H29)</f>
        <v>2.823</v>
      </c>
      <c r="S253" s="9">
        <f>IF(PPG!I29="", "", PPG!I29)</f>
        <v>107.27</v>
      </c>
      <c r="T253" s="8">
        <f>IF(PPG!J29="", "", PPG!J29)</f>
        <v>2.77</v>
      </c>
      <c r="U253" s="9">
        <f>IF(PPG!K29="", "", PPG!K29)</f>
        <v>105.26</v>
      </c>
      <c r="V253" s="8">
        <f>IF(PPG!L29="", "", PPG!L29)</f>
        <v>2.6619999999999999</v>
      </c>
      <c r="W253" s="9">
        <f>IF(PPG!M29="", "", PPG!M29)</f>
        <v>101.15</v>
      </c>
      <c r="X253" s="8">
        <f>IF(PPG!N29="", "", PPG!N29)</f>
        <v>2.609</v>
      </c>
      <c r="Y253" s="9">
        <f>IF(PPG!O29="", "", PPG!O29)</f>
        <v>99.14</v>
      </c>
      <c r="Z253" s="32" t="str">
        <f t="shared" si="9"/>
        <v>0.00</v>
      </c>
      <c r="AA253" s="7" t="str">
        <f t="shared" si="10"/>
        <v>0</v>
      </c>
      <c r="AB253" s="7" t="str">
        <f t="shared" si="11"/>
        <v>0</v>
      </c>
    </row>
    <row r="254" spans="1:28">
      <c r="A254" s="7">
        <f>IF(OUT!C30="", "", OUT!C30)</f>
        <v>722</v>
      </c>
      <c r="B254" s="19">
        <f>IF(OUT!A30="", "", OUT!A30)</f>
        <v>84610</v>
      </c>
      <c r="C254" s="7" t="str">
        <f>IF(OUT!D30="", "", OUT!D30)</f>
        <v>AG</v>
      </c>
      <c r="D254" s="27"/>
      <c r="E254" s="7" t="str">
        <f>IF(OUT!E30="", "", OUT!E30)</f>
        <v>38 TRAY</v>
      </c>
      <c r="F254" s="24" t="str">
        <f>IF(OUT!AE30="NEW", "✷", "")</f>
        <v/>
      </c>
      <c r="G254" s="10" t="str">
        <f>IF(OUT!B30="", "", OUT!B30)</f>
        <v>GRASS   ANDROPOGON GERARDII RAIN DANCE</v>
      </c>
      <c r="H254" s="20">
        <f>IF(AND($K$3=1,$K$4="N"),P254,IF(AND($K$3=2,$K$4="N"),R254,IF(AND($K$3=3,$K$4="N"),T254,IF(AND($K$3=4,$K$4="N"),V254,IF(AND($K$3=5,$K$4="N"),X254,IF(AND($K$3=1,$K$4="Y"),#REF!,IF(AND($K$3=2,$K$4="Y"),#REF!,IF(AND($K$3=3,$K$4="Y"),#REF!,IF(AND($K$3=4,$K$4="Y"),#REF!,IF(AND($K$3=5,$K$4="Y"),#REF!,"FALSE"))))))))))</f>
        <v>2.9830000000000001</v>
      </c>
      <c r="I254" s="21">
        <f>IF(AND($K$3=1,$K$4="N"),Q254,IF(AND($K$3=2,$K$4="N"),S254,IF(AND($K$3=3,$K$4="N"),U254,IF(AND($K$3=4,$K$4="N"),W254,IF(AND($K$3=5,$K$4="N"),Y254,IF(AND($K$3=1,$K$4="Y"),#REF!,IF(AND($K$3=2,$K$4="Y"),#REF!,IF(AND($K$3=3,$K$4="Y"),#REF!,IF(AND($K$3=4,$K$4="Y"),#REF!,IF(AND($K$3=5,$K$4="Y"),#REF!,"FALSE"))))))))))</f>
        <v>113.35</v>
      </c>
      <c r="J254" s="33" t="str">
        <f>IF(OUT!F30="", "", OUT!F30)</f>
        <v/>
      </c>
      <c r="K254" s="7">
        <f>IF(OUT!P30="", "", OUT!P30)</f>
        <v>38</v>
      </c>
      <c r="L254" s="7" t="str">
        <f>IF(OUT!AE30="", "", OUT!AE30)</f>
        <v/>
      </c>
      <c r="M254" s="7" t="str">
        <f>IF(OUT!AG30="", "", OUT!AG30)</f>
        <v>PAT</v>
      </c>
      <c r="N254" s="7" t="str">
        <f>IF(OUT!AQ30="", "", OUT!AQ30)</f>
        <v/>
      </c>
      <c r="O254" s="7" t="str">
        <f>IF(OUT!BM30="", "", OUT!BM30)</f>
        <v>T3</v>
      </c>
      <c r="P254" s="8">
        <f>IF(OUT!N30="", "", OUT!N30)</f>
        <v>2.9830000000000001</v>
      </c>
      <c r="Q254" s="9">
        <f>IF(OUT!O30="", "", OUT!O30)</f>
        <v>113.35</v>
      </c>
      <c r="R254" s="8">
        <f>IF(PPG!H30="", "", PPG!H30)</f>
        <v>2.823</v>
      </c>
      <c r="S254" s="9">
        <f>IF(PPG!I30="", "", PPG!I30)</f>
        <v>107.27</v>
      </c>
      <c r="T254" s="8">
        <f>IF(PPG!J30="", "", PPG!J30)</f>
        <v>2.77</v>
      </c>
      <c r="U254" s="9">
        <f>IF(PPG!K30="", "", PPG!K30)</f>
        <v>105.26</v>
      </c>
      <c r="V254" s="8">
        <f>IF(PPG!L30="", "", PPG!L30)</f>
        <v>2.6619999999999999</v>
      </c>
      <c r="W254" s="9">
        <f>IF(PPG!M30="", "", PPG!M30)</f>
        <v>101.15</v>
      </c>
      <c r="X254" s="8">
        <f>IF(PPG!N30="", "", PPG!N30)</f>
        <v>2.609</v>
      </c>
      <c r="Y254" s="9">
        <f>IF(PPG!O30="", "", PPG!O30)</f>
        <v>99.14</v>
      </c>
      <c r="Z254" s="32" t="str">
        <f t="shared" si="9"/>
        <v>0.00</v>
      </c>
      <c r="AA254" s="7" t="str">
        <f t="shared" si="10"/>
        <v>0</v>
      </c>
      <c r="AB254" s="7" t="str">
        <f t="shared" si="11"/>
        <v>0</v>
      </c>
    </row>
    <row r="255" spans="1:28">
      <c r="A255" s="7">
        <f>IF(OUT!C31="", "", OUT!C31)</f>
        <v>722</v>
      </c>
      <c r="B255" s="19">
        <f>IF(OUT!A31="", "", OUT!A31)</f>
        <v>84609</v>
      </c>
      <c r="C255" s="7" t="str">
        <f>IF(OUT!D31="", "", OUT!D31)</f>
        <v>AG</v>
      </c>
      <c r="D255" s="27"/>
      <c r="E255" s="7" t="str">
        <f>IF(OUT!E31="", "", OUT!E31)</f>
        <v>38 TRAY</v>
      </c>
      <c r="F255" s="24" t="str">
        <f>IF(OUT!AE31="NEW", "✷", "")</f>
        <v/>
      </c>
      <c r="G255" s="10" t="str">
        <f>IF(OUT!B31="", "", OUT!B31)</f>
        <v>GRASS   ANDROPOGON GERARDII RED OCTOBER</v>
      </c>
      <c r="H255" s="20">
        <f>IF(AND($K$3=1,$K$4="N"),P255,IF(AND($K$3=2,$K$4="N"),R255,IF(AND($K$3=3,$K$4="N"),T255,IF(AND($K$3=4,$K$4="N"),V255,IF(AND($K$3=5,$K$4="N"),X255,IF(AND($K$3=1,$K$4="Y"),#REF!,IF(AND($K$3=2,$K$4="Y"),#REF!,IF(AND($K$3=3,$K$4="Y"),#REF!,IF(AND($K$3=4,$K$4="Y"),#REF!,IF(AND($K$3=5,$K$4="Y"),#REF!,"FALSE"))))))))))</f>
        <v>2.9830000000000001</v>
      </c>
      <c r="I255" s="21">
        <f>IF(AND($K$3=1,$K$4="N"),Q255,IF(AND($K$3=2,$K$4="N"),S255,IF(AND($K$3=3,$K$4="N"),U255,IF(AND($K$3=4,$K$4="N"),W255,IF(AND($K$3=5,$K$4="N"),Y255,IF(AND($K$3=1,$K$4="Y"),#REF!,IF(AND($K$3=2,$K$4="Y"),#REF!,IF(AND($K$3=3,$K$4="Y"),#REF!,IF(AND($K$3=4,$K$4="Y"),#REF!,IF(AND($K$3=5,$K$4="Y"),#REF!,"FALSE"))))))))))</f>
        <v>113.35</v>
      </c>
      <c r="J255" s="33" t="str">
        <f>IF(OUT!F31="", "", OUT!F31)</f>
        <v/>
      </c>
      <c r="K255" s="7">
        <f>IF(OUT!P31="", "", OUT!P31)</f>
        <v>38</v>
      </c>
      <c r="L255" s="7" t="str">
        <f>IF(OUT!AE31="", "", OUT!AE31)</f>
        <v/>
      </c>
      <c r="M255" s="7" t="str">
        <f>IF(OUT!AG31="", "", OUT!AG31)</f>
        <v>PAT</v>
      </c>
      <c r="N255" s="7" t="str">
        <f>IF(OUT!AQ31="", "", OUT!AQ31)</f>
        <v/>
      </c>
      <c r="O255" s="7" t="str">
        <f>IF(OUT!BM31="", "", OUT!BM31)</f>
        <v>T3</v>
      </c>
      <c r="P255" s="8">
        <f>IF(OUT!N31="", "", OUT!N31)</f>
        <v>2.9830000000000001</v>
      </c>
      <c r="Q255" s="9">
        <f>IF(OUT!O31="", "", OUT!O31)</f>
        <v>113.35</v>
      </c>
      <c r="R255" s="8">
        <f>IF(PPG!H31="", "", PPG!H31)</f>
        <v>2.823</v>
      </c>
      <c r="S255" s="9">
        <f>IF(PPG!I31="", "", PPG!I31)</f>
        <v>107.27</v>
      </c>
      <c r="T255" s="8">
        <f>IF(PPG!J31="", "", PPG!J31)</f>
        <v>2.77</v>
      </c>
      <c r="U255" s="9">
        <f>IF(PPG!K31="", "", PPG!K31)</f>
        <v>105.26</v>
      </c>
      <c r="V255" s="8">
        <f>IF(PPG!L31="", "", PPG!L31)</f>
        <v>2.6619999999999999</v>
      </c>
      <c r="W255" s="9">
        <f>IF(PPG!M31="", "", PPG!M31)</f>
        <v>101.15</v>
      </c>
      <c r="X255" s="8">
        <f>IF(PPG!N31="", "", PPG!N31)</f>
        <v>2.609</v>
      </c>
      <c r="Y255" s="9">
        <f>IF(PPG!O31="", "", PPG!O31)</f>
        <v>99.14</v>
      </c>
      <c r="Z255" s="32" t="str">
        <f t="shared" si="9"/>
        <v>0.00</v>
      </c>
      <c r="AA255" s="7" t="str">
        <f t="shared" si="10"/>
        <v>0</v>
      </c>
      <c r="AB255" s="7" t="str">
        <f t="shared" si="11"/>
        <v>0</v>
      </c>
    </row>
    <row r="256" spans="1:28">
      <c r="A256" s="7">
        <f>IF(OUT!C32="", "", OUT!C32)</f>
        <v>722</v>
      </c>
      <c r="B256" s="19">
        <f>IF(OUT!A32="", "", OUT!A32)</f>
        <v>65158</v>
      </c>
      <c r="C256" s="7" t="str">
        <f>IF(OUT!D32="", "", OUT!D32)</f>
        <v>AG</v>
      </c>
      <c r="D256" s="27"/>
      <c r="E256" s="7" t="str">
        <f>IF(OUT!E32="", "", OUT!E32)</f>
        <v>38 TRAY</v>
      </c>
      <c r="F256" s="24" t="str">
        <f>IF(OUT!AE32="NEW", "✷", "")</f>
        <v/>
      </c>
      <c r="G256" s="10" t="str">
        <f>IF(OUT!B32="", "", OUT!B32)</f>
        <v>GRASS   ANDROPOGON GLOMERATUS (BUSHY BEARD GRASS)</v>
      </c>
      <c r="H256" s="20">
        <f>IF(AND($K$3=1,$K$4="N"),P256,IF(AND($K$3=2,$K$4="N"),R256,IF(AND($K$3=3,$K$4="N"),T256,IF(AND($K$3=4,$K$4="N"),V256,IF(AND($K$3=5,$K$4="N"),X256,IF(AND($K$3=1,$K$4="Y"),#REF!,IF(AND($K$3=2,$K$4="Y"),#REF!,IF(AND($K$3=3,$K$4="Y"),#REF!,IF(AND($K$3=4,$K$4="Y"),#REF!,IF(AND($K$3=5,$K$4="Y"),#REF!,"FALSE"))))))))))</f>
        <v>1.2150000000000001</v>
      </c>
      <c r="I256" s="21">
        <f>IF(AND($K$3=1,$K$4="N"),Q256,IF(AND($K$3=2,$K$4="N"),S256,IF(AND($K$3=3,$K$4="N"),U256,IF(AND($K$3=4,$K$4="N"),W256,IF(AND($K$3=5,$K$4="N"),Y256,IF(AND($K$3=1,$K$4="Y"),#REF!,IF(AND($K$3=2,$K$4="Y"),#REF!,IF(AND($K$3=3,$K$4="Y"),#REF!,IF(AND($K$3=4,$K$4="Y"),#REF!,IF(AND($K$3=5,$K$4="Y"),#REF!,"FALSE"))))))))))</f>
        <v>46.17</v>
      </c>
      <c r="J256" s="33" t="str">
        <f>IF(OUT!F32="", "", OUT!F32)</f>
        <v/>
      </c>
      <c r="K256" s="7">
        <f>IF(OUT!P32="", "", OUT!P32)</f>
        <v>38</v>
      </c>
      <c r="L256" s="7" t="str">
        <f>IF(OUT!AE32="", "", OUT!AE32)</f>
        <v/>
      </c>
      <c r="M256" s="7" t="str">
        <f>IF(OUT!AG32="", "", OUT!AG32)</f>
        <v/>
      </c>
      <c r="N256" s="7" t="str">
        <f>IF(OUT!AQ32="", "", OUT!AQ32)</f>
        <v/>
      </c>
      <c r="O256" s="7" t="str">
        <f>IF(OUT!BM32="", "", OUT!BM32)</f>
        <v>T3</v>
      </c>
      <c r="P256" s="8">
        <f>IF(OUT!N32="", "", OUT!N32)</f>
        <v>1.2150000000000001</v>
      </c>
      <c r="Q256" s="9">
        <f>IF(OUT!O32="", "", OUT!O32)</f>
        <v>46.17</v>
      </c>
      <c r="R256" s="8">
        <f>IF(PPG!H32="", "", PPG!H32)</f>
        <v>1.1419999999999999</v>
      </c>
      <c r="S256" s="9">
        <f>IF(PPG!I32="", "", PPG!I32)</f>
        <v>43.39</v>
      </c>
      <c r="T256" s="8">
        <f>IF(PPG!J32="", "", PPG!J32)</f>
        <v>1.1180000000000001</v>
      </c>
      <c r="U256" s="9">
        <f>IF(PPG!K32="", "", PPG!K32)</f>
        <v>42.48</v>
      </c>
      <c r="V256" s="8">
        <f>IF(PPG!L32="", "", PPG!L32)</f>
        <v>1.0720000000000001</v>
      </c>
      <c r="W256" s="9">
        <f>IF(PPG!M32="", "", PPG!M32)</f>
        <v>40.729999999999997</v>
      </c>
      <c r="X256" s="8">
        <f>IF(PPG!N32="", "", PPG!N32)</f>
        <v>1.048</v>
      </c>
      <c r="Y256" s="9">
        <f>IF(PPG!O32="", "", PPG!O32)</f>
        <v>39.82</v>
      </c>
      <c r="Z256" s="32" t="str">
        <f t="shared" si="9"/>
        <v>0.00</v>
      </c>
      <c r="AA256" s="7" t="str">
        <f t="shared" si="10"/>
        <v>0</v>
      </c>
      <c r="AB256" s="7" t="str">
        <f t="shared" si="11"/>
        <v>0</v>
      </c>
    </row>
    <row r="257" spans="1:28">
      <c r="A257" s="7">
        <f>IF(OUT!C33="", "", OUT!C33)</f>
        <v>722</v>
      </c>
      <c r="B257" s="19">
        <f>IF(OUT!A33="", "", OUT!A33)</f>
        <v>61785</v>
      </c>
      <c r="C257" s="7" t="str">
        <f>IF(OUT!D33="", "", OUT!D33)</f>
        <v>AG</v>
      </c>
      <c r="D257" s="27"/>
      <c r="E257" s="7" t="str">
        <f>IF(OUT!E33="", "", OUT!E33)</f>
        <v>38 TRAY</v>
      </c>
      <c r="F257" s="24" t="str">
        <f>IF(OUT!AE33="NEW", "✷", "")</f>
        <v/>
      </c>
      <c r="G257" s="10" t="str">
        <f>IF(OUT!B33="", "", OUT!B33)</f>
        <v>GRASS   ANDROPOGON TERNARIUS (PAINTBRUSH BLUESTEM</v>
      </c>
      <c r="H257" s="20">
        <f>IF(AND($K$3=1,$K$4="N"),P257,IF(AND($K$3=2,$K$4="N"),R257,IF(AND($K$3=3,$K$4="N"),T257,IF(AND($K$3=4,$K$4="N"),V257,IF(AND($K$3=5,$K$4="N"),X257,IF(AND($K$3=1,$K$4="Y"),#REF!,IF(AND($K$3=2,$K$4="Y"),#REF!,IF(AND($K$3=3,$K$4="Y"),#REF!,IF(AND($K$3=4,$K$4="Y"),#REF!,IF(AND($K$3=5,$K$4="Y"),#REF!,"FALSE"))))))))))</f>
        <v>1.2150000000000001</v>
      </c>
      <c r="I257" s="21">
        <f>IF(AND($K$3=1,$K$4="N"),Q257,IF(AND($K$3=2,$K$4="N"),S257,IF(AND($K$3=3,$K$4="N"),U257,IF(AND($K$3=4,$K$4="N"),W257,IF(AND($K$3=5,$K$4="N"),Y257,IF(AND($K$3=1,$K$4="Y"),#REF!,IF(AND($K$3=2,$K$4="Y"),#REF!,IF(AND($K$3=3,$K$4="Y"),#REF!,IF(AND($K$3=4,$K$4="Y"),#REF!,IF(AND($K$3=5,$K$4="Y"),#REF!,"FALSE"))))))))))</f>
        <v>46.17</v>
      </c>
      <c r="J257" s="33" t="str">
        <f>IF(OUT!F33="", "", OUT!F33)</f>
        <v/>
      </c>
      <c r="K257" s="7">
        <f>IF(OUT!P33="", "", OUT!P33)</f>
        <v>38</v>
      </c>
      <c r="L257" s="7" t="str">
        <f>IF(OUT!AE33="", "", OUT!AE33)</f>
        <v/>
      </c>
      <c r="M257" s="7" t="str">
        <f>IF(OUT!AG33="", "", OUT!AG33)</f>
        <v/>
      </c>
      <c r="N257" s="7" t="str">
        <f>IF(OUT!AQ33="", "", OUT!AQ33)</f>
        <v/>
      </c>
      <c r="O257" s="7" t="str">
        <f>IF(OUT!BM33="", "", OUT!BM33)</f>
        <v>T3</v>
      </c>
      <c r="P257" s="8">
        <f>IF(OUT!N33="", "", OUT!N33)</f>
        <v>1.2150000000000001</v>
      </c>
      <c r="Q257" s="9">
        <f>IF(OUT!O33="", "", OUT!O33)</f>
        <v>46.17</v>
      </c>
      <c r="R257" s="8">
        <f>IF(PPG!H33="", "", PPG!H33)</f>
        <v>1.1419999999999999</v>
      </c>
      <c r="S257" s="9">
        <f>IF(PPG!I33="", "", PPG!I33)</f>
        <v>43.39</v>
      </c>
      <c r="T257" s="8">
        <f>IF(PPG!J33="", "", PPG!J33)</f>
        <v>1.1180000000000001</v>
      </c>
      <c r="U257" s="9">
        <f>IF(PPG!K33="", "", PPG!K33)</f>
        <v>42.48</v>
      </c>
      <c r="V257" s="8">
        <f>IF(PPG!L33="", "", PPG!L33)</f>
        <v>1.0720000000000001</v>
      </c>
      <c r="W257" s="9">
        <f>IF(PPG!M33="", "", PPG!M33)</f>
        <v>40.729999999999997</v>
      </c>
      <c r="X257" s="8">
        <f>IF(PPG!N33="", "", PPG!N33)</f>
        <v>1.048</v>
      </c>
      <c r="Y257" s="9">
        <f>IF(PPG!O33="", "", PPG!O33)</f>
        <v>39.82</v>
      </c>
      <c r="Z257" s="32" t="str">
        <f t="shared" si="9"/>
        <v>0.00</v>
      </c>
      <c r="AA257" s="7" t="str">
        <f t="shared" si="10"/>
        <v>0</v>
      </c>
      <c r="AB257" s="7" t="str">
        <f t="shared" si="11"/>
        <v>0</v>
      </c>
    </row>
    <row r="258" spans="1:28">
      <c r="A258" s="7">
        <f>IF(OUT!C34="", "", OUT!C34)</f>
        <v>722</v>
      </c>
      <c r="B258" s="19">
        <f>IF(OUT!A34="", "", OUT!A34)</f>
        <v>61784</v>
      </c>
      <c r="C258" s="7" t="str">
        <f>IF(OUT!D34="", "", OUT!D34)</f>
        <v>AG</v>
      </c>
      <c r="D258" s="27"/>
      <c r="E258" s="7" t="str">
        <f>IF(OUT!E34="", "", OUT!E34)</f>
        <v>38 TRAY</v>
      </c>
      <c r="F258" s="24" t="str">
        <f>IF(OUT!AE34="NEW", "✷", "")</f>
        <v/>
      </c>
      <c r="G258" s="10" t="str">
        <f>IF(OUT!B34="", "", OUT!B34)</f>
        <v>GRASS   ANDROPOGON VIRGINICUS (BROOM SEDGE)</v>
      </c>
      <c r="H258" s="20">
        <f>IF(AND($K$3=1,$K$4="N"),P258,IF(AND($K$3=2,$K$4="N"),R258,IF(AND($K$3=3,$K$4="N"),T258,IF(AND($K$3=4,$K$4="N"),V258,IF(AND($K$3=5,$K$4="N"),X258,IF(AND($K$3=1,$K$4="Y"),#REF!,IF(AND($K$3=2,$K$4="Y"),#REF!,IF(AND($K$3=3,$K$4="Y"),#REF!,IF(AND($K$3=4,$K$4="Y"),#REF!,IF(AND($K$3=5,$K$4="Y"),#REF!,"FALSE"))))))))))</f>
        <v>1.2150000000000001</v>
      </c>
      <c r="I258" s="21">
        <f>IF(AND($K$3=1,$K$4="N"),Q258,IF(AND($K$3=2,$K$4="N"),S258,IF(AND($K$3=3,$K$4="N"),U258,IF(AND($K$3=4,$K$4="N"),W258,IF(AND($K$3=5,$K$4="N"),Y258,IF(AND($K$3=1,$K$4="Y"),#REF!,IF(AND($K$3=2,$K$4="Y"),#REF!,IF(AND($K$3=3,$K$4="Y"),#REF!,IF(AND($K$3=4,$K$4="Y"),#REF!,IF(AND($K$3=5,$K$4="Y"),#REF!,"FALSE"))))))))))</f>
        <v>46.17</v>
      </c>
      <c r="J258" s="33" t="str">
        <f>IF(OUT!F34="", "", OUT!F34)</f>
        <v/>
      </c>
      <c r="K258" s="7">
        <f>IF(OUT!P34="", "", OUT!P34)</f>
        <v>38</v>
      </c>
      <c r="L258" s="7" t="str">
        <f>IF(OUT!AE34="", "", OUT!AE34)</f>
        <v/>
      </c>
      <c r="M258" s="7" t="str">
        <f>IF(OUT!AG34="", "", OUT!AG34)</f>
        <v/>
      </c>
      <c r="N258" s="7" t="str">
        <f>IF(OUT!AQ34="", "", OUT!AQ34)</f>
        <v/>
      </c>
      <c r="O258" s="7" t="str">
        <f>IF(OUT!BM34="", "", OUT!BM34)</f>
        <v>T3</v>
      </c>
      <c r="P258" s="8">
        <f>IF(OUT!N34="", "", OUT!N34)</f>
        <v>1.2150000000000001</v>
      </c>
      <c r="Q258" s="9">
        <f>IF(OUT!O34="", "", OUT!O34)</f>
        <v>46.17</v>
      </c>
      <c r="R258" s="8">
        <f>IF(PPG!H34="", "", PPG!H34)</f>
        <v>1.1419999999999999</v>
      </c>
      <c r="S258" s="9">
        <f>IF(PPG!I34="", "", PPG!I34)</f>
        <v>43.39</v>
      </c>
      <c r="T258" s="8">
        <f>IF(PPG!J34="", "", PPG!J34)</f>
        <v>1.1180000000000001</v>
      </c>
      <c r="U258" s="9">
        <f>IF(PPG!K34="", "", PPG!K34)</f>
        <v>42.48</v>
      </c>
      <c r="V258" s="8">
        <f>IF(PPG!L34="", "", PPG!L34)</f>
        <v>1.0720000000000001</v>
      </c>
      <c r="W258" s="9">
        <f>IF(PPG!M34="", "", PPG!M34)</f>
        <v>40.729999999999997</v>
      </c>
      <c r="X258" s="8">
        <f>IF(PPG!N34="", "", PPG!N34)</f>
        <v>1.048</v>
      </c>
      <c r="Y258" s="9">
        <f>IF(PPG!O34="", "", PPG!O34)</f>
        <v>39.82</v>
      </c>
      <c r="Z258" s="32" t="str">
        <f t="shared" si="9"/>
        <v>0.00</v>
      </c>
      <c r="AA258" s="7" t="str">
        <f t="shared" si="10"/>
        <v>0</v>
      </c>
      <c r="AB258" s="7" t="str">
        <f t="shared" si="11"/>
        <v>0</v>
      </c>
    </row>
    <row r="259" spans="1:28">
      <c r="A259" s="7">
        <f>IF(OUT!C35="", "", OUT!C35)</f>
        <v>722</v>
      </c>
      <c r="B259" s="19">
        <f>IF(OUT!A35="", "", OUT!A35)</f>
        <v>30965</v>
      </c>
      <c r="C259" s="7" t="str">
        <f>IF(OUT!D35="", "", OUT!D35)</f>
        <v>AG</v>
      </c>
      <c r="D259" s="27"/>
      <c r="E259" s="7" t="str">
        <f>IF(OUT!E35="", "", OUT!E35)</f>
        <v>38 TRAY</v>
      </c>
      <c r="F259" s="24" t="str">
        <f>IF(OUT!AE35="NEW", "✷", "")</f>
        <v/>
      </c>
      <c r="G259" s="10" t="str">
        <f>IF(OUT!B35="", "", OUT!B35)</f>
        <v>GRASS   BOUTELOUA CURTIPENDULA (SIDEOATS GRAMA)</v>
      </c>
      <c r="H259" s="20">
        <f>IF(AND($K$3=1,$K$4="N"),P259,IF(AND($K$3=2,$K$4="N"),R259,IF(AND($K$3=3,$K$4="N"),T259,IF(AND($K$3=4,$K$4="N"),V259,IF(AND($K$3=5,$K$4="N"),X259,IF(AND($K$3=1,$K$4="Y"),#REF!,IF(AND($K$3=2,$K$4="Y"),#REF!,IF(AND($K$3=3,$K$4="Y"),#REF!,IF(AND($K$3=4,$K$4="Y"),#REF!,IF(AND($K$3=5,$K$4="Y"),#REF!,"FALSE"))))))))))</f>
        <v>1.2050000000000001</v>
      </c>
      <c r="I259" s="21">
        <f>IF(AND($K$3=1,$K$4="N"),Q259,IF(AND($K$3=2,$K$4="N"),S259,IF(AND($K$3=3,$K$4="N"),U259,IF(AND($K$3=4,$K$4="N"),W259,IF(AND($K$3=5,$K$4="N"),Y259,IF(AND($K$3=1,$K$4="Y"),#REF!,IF(AND($K$3=2,$K$4="Y"),#REF!,IF(AND($K$3=3,$K$4="Y"),#REF!,IF(AND($K$3=4,$K$4="Y"),#REF!,IF(AND($K$3=5,$K$4="Y"),#REF!,"FALSE"))))))))))</f>
        <v>45.79</v>
      </c>
      <c r="J259" s="33" t="str">
        <f>IF(OUT!F35="", "", OUT!F35)</f>
        <v/>
      </c>
      <c r="K259" s="7">
        <f>IF(OUT!P35="", "", OUT!P35)</f>
        <v>38</v>
      </c>
      <c r="L259" s="7" t="str">
        <f>IF(OUT!AE35="", "", OUT!AE35)</f>
        <v/>
      </c>
      <c r="M259" s="7" t="str">
        <f>IF(OUT!AG35="", "", OUT!AG35)</f>
        <v/>
      </c>
      <c r="N259" s="7" t="str">
        <f>IF(OUT!AQ35="", "", OUT!AQ35)</f>
        <v/>
      </c>
      <c r="O259" s="7" t="str">
        <f>IF(OUT!BM35="", "", OUT!BM35)</f>
        <v>T3</v>
      </c>
      <c r="P259" s="8">
        <f>IF(OUT!N35="", "", OUT!N35)</f>
        <v>1.2050000000000001</v>
      </c>
      <c r="Q259" s="9">
        <f>IF(OUT!O35="", "", OUT!O35)</f>
        <v>45.79</v>
      </c>
      <c r="R259" s="8">
        <f>IF(PPG!H35="", "", PPG!H35)</f>
        <v>1.1319999999999999</v>
      </c>
      <c r="S259" s="9">
        <f>IF(PPG!I35="", "", PPG!I35)</f>
        <v>43.01</v>
      </c>
      <c r="T259" s="8">
        <f>IF(PPG!J35="", "", PPG!J35)</f>
        <v>1.1080000000000001</v>
      </c>
      <c r="U259" s="9">
        <f>IF(PPG!K35="", "", PPG!K35)</f>
        <v>42.1</v>
      </c>
      <c r="V259" s="8">
        <f>IF(PPG!L35="", "", PPG!L35)</f>
        <v>1.0629999999999999</v>
      </c>
      <c r="W259" s="9">
        <f>IF(PPG!M35="", "", PPG!M35)</f>
        <v>40.39</v>
      </c>
      <c r="X259" s="8">
        <f>IF(PPG!N35="", "", PPG!N35)</f>
        <v>1.0389999999999999</v>
      </c>
      <c r="Y259" s="9">
        <f>IF(PPG!O35="", "", PPG!O35)</f>
        <v>39.479999999999997</v>
      </c>
      <c r="Z259" s="32" t="str">
        <f t="shared" si="9"/>
        <v>0.00</v>
      </c>
      <c r="AA259" s="7" t="str">
        <f t="shared" si="10"/>
        <v>0</v>
      </c>
      <c r="AB259" s="7" t="str">
        <f t="shared" si="11"/>
        <v>0</v>
      </c>
    </row>
    <row r="260" spans="1:28">
      <c r="A260" s="7">
        <f>IF(OUT!C36="", "", OUT!C36)</f>
        <v>722</v>
      </c>
      <c r="B260" s="19">
        <f>IF(OUT!A36="", "", OUT!A36)</f>
        <v>75028</v>
      </c>
      <c r="C260" s="7" t="str">
        <f>IF(OUT!D36="", "", OUT!D36)</f>
        <v>AG</v>
      </c>
      <c r="D260" s="27"/>
      <c r="E260" s="7" t="str">
        <f>IF(OUT!E36="", "", OUT!E36)</f>
        <v>38 TRAY</v>
      </c>
      <c r="F260" s="24" t="str">
        <f>IF(OUT!AE36="NEW", "✷", "")</f>
        <v/>
      </c>
      <c r="G260" s="10" t="str">
        <f>IF(OUT!B36="", "", OUT!B36)</f>
        <v>GRASS   BOUTELOUA GRACILIS  (BLUE GRAMA)</v>
      </c>
      <c r="H260" s="20">
        <f>IF(AND($K$3=1,$K$4="N"),P260,IF(AND($K$3=2,$K$4="N"),R260,IF(AND($K$3=3,$K$4="N"),T260,IF(AND($K$3=4,$K$4="N"),V260,IF(AND($K$3=5,$K$4="N"),X260,IF(AND($K$3=1,$K$4="Y"),#REF!,IF(AND($K$3=2,$K$4="Y"),#REF!,IF(AND($K$3=3,$K$4="Y"),#REF!,IF(AND($K$3=4,$K$4="Y"),#REF!,IF(AND($K$3=5,$K$4="Y"),#REF!,"FALSE"))))))))))</f>
        <v>1.2050000000000001</v>
      </c>
      <c r="I260" s="21">
        <f>IF(AND($K$3=1,$K$4="N"),Q260,IF(AND($K$3=2,$K$4="N"),S260,IF(AND($K$3=3,$K$4="N"),U260,IF(AND($K$3=4,$K$4="N"),W260,IF(AND($K$3=5,$K$4="N"),Y260,IF(AND($K$3=1,$K$4="Y"),#REF!,IF(AND($K$3=2,$K$4="Y"),#REF!,IF(AND($K$3=3,$K$4="Y"),#REF!,IF(AND($K$3=4,$K$4="Y"),#REF!,IF(AND($K$3=5,$K$4="Y"),#REF!,"FALSE"))))))))))</f>
        <v>45.79</v>
      </c>
      <c r="J260" s="33" t="str">
        <f>IF(OUT!F36="", "", OUT!F36)</f>
        <v/>
      </c>
      <c r="K260" s="7">
        <f>IF(OUT!P36="", "", OUT!P36)</f>
        <v>38</v>
      </c>
      <c r="L260" s="7" t="str">
        <f>IF(OUT!AE36="", "", OUT!AE36)</f>
        <v/>
      </c>
      <c r="M260" s="7" t="str">
        <f>IF(OUT!AG36="", "", OUT!AG36)</f>
        <v/>
      </c>
      <c r="N260" s="7" t="str">
        <f>IF(OUT!AQ36="", "", OUT!AQ36)</f>
        <v/>
      </c>
      <c r="O260" s="7" t="str">
        <f>IF(OUT!BM36="", "", OUT!BM36)</f>
        <v>T3</v>
      </c>
      <c r="P260" s="8">
        <f>IF(OUT!N36="", "", OUT!N36)</f>
        <v>1.2050000000000001</v>
      </c>
      <c r="Q260" s="9">
        <f>IF(OUT!O36="", "", OUT!O36)</f>
        <v>45.79</v>
      </c>
      <c r="R260" s="8">
        <f>IF(PPG!H36="", "", PPG!H36)</f>
        <v>1.1319999999999999</v>
      </c>
      <c r="S260" s="9">
        <f>IF(PPG!I36="", "", PPG!I36)</f>
        <v>43.01</v>
      </c>
      <c r="T260" s="8">
        <f>IF(PPG!J36="", "", PPG!J36)</f>
        <v>1.1080000000000001</v>
      </c>
      <c r="U260" s="9">
        <f>IF(PPG!K36="", "", PPG!K36)</f>
        <v>42.1</v>
      </c>
      <c r="V260" s="8">
        <f>IF(PPG!L36="", "", PPG!L36)</f>
        <v>1.0629999999999999</v>
      </c>
      <c r="W260" s="9">
        <f>IF(PPG!M36="", "", PPG!M36)</f>
        <v>40.39</v>
      </c>
      <c r="X260" s="8">
        <f>IF(PPG!N36="", "", PPG!N36)</f>
        <v>1.0389999999999999</v>
      </c>
      <c r="Y260" s="9">
        <f>IF(PPG!O36="", "", PPG!O36)</f>
        <v>39.479999999999997</v>
      </c>
      <c r="Z260" s="32" t="str">
        <f t="shared" si="9"/>
        <v>0.00</v>
      </c>
      <c r="AA260" s="7" t="str">
        <f t="shared" si="10"/>
        <v>0</v>
      </c>
      <c r="AB260" s="7" t="str">
        <f t="shared" si="11"/>
        <v>0</v>
      </c>
    </row>
    <row r="261" spans="1:28">
      <c r="A261" s="7">
        <f>IF(OUT!C37="", "", OUT!C37)</f>
        <v>722</v>
      </c>
      <c r="B261" s="19">
        <f>IF(OUT!A37="", "", OUT!A37)</f>
        <v>80623</v>
      </c>
      <c r="C261" s="7" t="str">
        <f>IF(OUT!D37="", "", OUT!D37)</f>
        <v>AG</v>
      </c>
      <c r="D261" s="27"/>
      <c r="E261" s="7" t="str">
        <f>IF(OUT!E37="", "", OUT!E37)</f>
        <v>38 TRAY</v>
      </c>
      <c r="F261" s="24" t="str">
        <f>IF(OUT!AE37="NEW", "✷", "")</f>
        <v/>
      </c>
      <c r="G261" s="10" t="str">
        <f>IF(OUT!B37="", "", OUT!B37)</f>
        <v>GRASS   BOUTELOUA GRACILIS BLONDE AMBITION</v>
      </c>
      <c r="H261" s="20">
        <f>IF(AND($K$3=1,$K$4="N"),P261,IF(AND($K$3=2,$K$4="N"),R261,IF(AND($K$3=3,$K$4="N"),T261,IF(AND($K$3=4,$K$4="N"),V261,IF(AND($K$3=5,$K$4="N"),X261,IF(AND($K$3=1,$K$4="Y"),#REF!,IF(AND($K$3=2,$K$4="Y"),#REF!,IF(AND($K$3=3,$K$4="Y"),#REF!,IF(AND($K$3=4,$K$4="Y"),#REF!,IF(AND($K$3=5,$K$4="Y"),#REF!,"FALSE"))))))))))</f>
        <v>2.2330000000000001</v>
      </c>
      <c r="I261" s="21">
        <f>IF(AND($K$3=1,$K$4="N"),Q261,IF(AND($K$3=2,$K$4="N"),S261,IF(AND($K$3=3,$K$4="N"),U261,IF(AND($K$3=4,$K$4="N"),W261,IF(AND($K$3=5,$K$4="N"),Y261,IF(AND($K$3=1,$K$4="Y"),#REF!,IF(AND($K$3=2,$K$4="Y"),#REF!,IF(AND($K$3=3,$K$4="Y"),#REF!,IF(AND($K$3=4,$K$4="Y"),#REF!,IF(AND($K$3=5,$K$4="Y"),#REF!,"FALSE"))))))))))</f>
        <v>84.85</v>
      </c>
      <c r="J261" s="33" t="str">
        <f>IF(OUT!F37="", "", OUT!F37)</f>
        <v/>
      </c>
      <c r="K261" s="7">
        <f>IF(OUT!P37="", "", OUT!P37)</f>
        <v>38</v>
      </c>
      <c r="L261" s="7" t="str">
        <f>IF(OUT!AE37="", "", OUT!AE37)</f>
        <v/>
      </c>
      <c r="M261" s="7" t="str">
        <f>IF(OUT!AG37="", "", OUT!AG37)</f>
        <v>PAT</v>
      </c>
      <c r="N261" s="7" t="str">
        <f>IF(OUT!AQ37="", "", OUT!AQ37)</f>
        <v/>
      </c>
      <c r="O261" s="7" t="str">
        <f>IF(OUT!BM37="", "", OUT!BM37)</f>
        <v>T3</v>
      </c>
      <c r="P261" s="8">
        <f>IF(OUT!N37="", "", OUT!N37)</f>
        <v>2.2330000000000001</v>
      </c>
      <c r="Q261" s="9">
        <f>IF(OUT!O37="", "", OUT!O37)</f>
        <v>84.85</v>
      </c>
      <c r="R261" s="8">
        <f>IF(PPG!H37="", "", PPG!H37)</f>
        <v>2.11</v>
      </c>
      <c r="S261" s="9">
        <f>IF(PPG!I37="", "", PPG!I37)</f>
        <v>80.180000000000007</v>
      </c>
      <c r="T261" s="8">
        <f>IF(PPG!J37="", "", PPG!J37)</f>
        <v>2.069</v>
      </c>
      <c r="U261" s="9">
        <f>IF(PPG!K37="", "", PPG!K37)</f>
        <v>78.62</v>
      </c>
      <c r="V261" s="8">
        <f>IF(PPG!L37="", "", PPG!L37)</f>
        <v>1.988</v>
      </c>
      <c r="W261" s="9">
        <f>IF(PPG!M37="", "", PPG!M37)</f>
        <v>75.540000000000006</v>
      </c>
      <c r="X261" s="8">
        <f>IF(PPG!N37="", "", PPG!N37)</f>
        <v>1.948</v>
      </c>
      <c r="Y261" s="9">
        <f>IF(PPG!O37="", "", PPG!O37)</f>
        <v>74.02</v>
      </c>
      <c r="Z261" s="32" t="str">
        <f t="shared" si="9"/>
        <v>0.00</v>
      </c>
      <c r="AA261" s="7" t="str">
        <f t="shared" si="10"/>
        <v>0</v>
      </c>
      <c r="AB261" s="7" t="str">
        <f t="shared" si="11"/>
        <v>0</v>
      </c>
    </row>
    <row r="262" spans="1:28">
      <c r="A262" s="7">
        <f>IF(OUT!C184="", "", OUT!C184)</f>
        <v>722</v>
      </c>
      <c r="B262" s="19">
        <f>IF(OUT!A184="", "", OUT!A184)</f>
        <v>80623</v>
      </c>
      <c r="C262" s="7" t="str">
        <f>IF(OUT!D184="", "", OUT!D184)</f>
        <v>M</v>
      </c>
      <c r="D262" s="27"/>
      <c r="E262" s="7" t="str">
        <f>IF(OUT!E184="", "", OUT!E184)</f>
        <v>50 TRAY</v>
      </c>
      <c r="F262" s="24" t="str">
        <f>IF(OUT!AE184="NEW", "✷", "")</f>
        <v/>
      </c>
      <c r="G262" s="10" t="str">
        <f>IF(OUT!B184="", "", OUT!B184)</f>
        <v>GRASS   BOUTELOUA GRACILIS BLONDE AMBITION</v>
      </c>
      <c r="H262" s="20">
        <f>IF(AND($K$3=1,$K$4="N"),P262,IF(AND($K$3=2,$K$4="N"),R262,IF(AND($K$3=3,$K$4="N"),T262,IF(AND($K$3=4,$K$4="N"),V262,IF(AND($K$3=5,$K$4="N"),X262,IF(AND($K$3=1,$K$4="Y"),#REF!,IF(AND($K$3=2,$K$4="Y"),#REF!,IF(AND($K$3=3,$K$4="Y"),#REF!,IF(AND($K$3=4,$K$4="Y"),#REF!,IF(AND($K$3=5,$K$4="Y"),#REF!,"FALSE"))))))))))</f>
        <v>1.9770000000000001</v>
      </c>
      <c r="I262" s="21">
        <f>IF(AND($K$3=1,$K$4="N"),Q262,IF(AND($K$3=2,$K$4="N"),S262,IF(AND($K$3=3,$K$4="N"),U262,IF(AND($K$3=4,$K$4="N"),W262,IF(AND($K$3=5,$K$4="N"),Y262,IF(AND($K$3=1,$K$4="Y"),#REF!,IF(AND($K$3=2,$K$4="Y"),#REF!,IF(AND($K$3=3,$K$4="Y"),#REF!,IF(AND($K$3=4,$K$4="Y"),#REF!,IF(AND($K$3=5,$K$4="Y"),#REF!,"FALSE"))))))))))</f>
        <v>98.85</v>
      </c>
      <c r="J262" s="33" t="str">
        <f>IF(OUT!F184="", "", OUT!F184)</f>
        <v/>
      </c>
      <c r="K262" s="7">
        <f>IF(OUT!P184="", "", OUT!P184)</f>
        <v>50</v>
      </c>
      <c r="L262" s="7" t="str">
        <f>IF(OUT!AE184="", "", OUT!AE184)</f>
        <v/>
      </c>
      <c r="M262" s="7" t="str">
        <f>IF(OUT!AG184="", "", OUT!AG184)</f>
        <v>PAT</v>
      </c>
      <c r="N262" s="7" t="str">
        <f>IF(OUT!AQ184="", "", OUT!AQ184)</f>
        <v/>
      </c>
      <c r="O262" s="7" t="str">
        <f>IF(OUT!BM184="", "", OUT!BM184)</f>
        <v>T3</v>
      </c>
      <c r="P262" s="8">
        <f>IF(OUT!N184="", "", OUT!N184)</f>
        <v>1.9770000000000001</v>
      </c>
      <c r="Q262" s="9">
        <f>IF(OUT!O184="", "", OUT!O184)</f>
        <v>98.85</v>
      </c>
      <c r="R262" s="8">
        <f>IF(PPG!H184="", "", PPG!H184)</f>
        <v>1.87</v>
      </c>
      <c r="S262" s="9">
        <f>IF(PPG!I184="", "", PPG!I184)</f>
        <v>93.5</v>
      </c>
      <c r="T262" s="8">
        <f>IF(PPG!J184="", "", PPG!J184)</f>
        <v>1.835</v>
      </c>
      <c r="U262" s="9">
        <f>IF(PPG!K184="", "", PPG!K184)</f>
        <v>91.75</v>
      </c>
      <c r="V262" s="8">
        <f>IF(PPG!L184="", "", PPG!L184)</f>
        <v>1.7629999999999999</v>
      </c>
      <c r="W262" s="9">
        <f>IF(PPG!M184="", "", PPG!M184)</f>
        <v>88.15</v>
      </c>
      <c r="X262" s="8">
        <f>IF(PPG!N184="", "", PPG!N184)</f>
        <v>1.728</v>
      </c>
      <c r="Y262" s="9">
        <f>IF(PPG!O184="", "", PPG!O184)</f>
        <v>86.4</v>
      </c>
      <c r="Z262" s="32" t="str">
        <f t="shared" si="9"/>
        <v>0.00</v>
      </c>
      <c r="AA262" s="7" t="str">
        <f t="shared" si="10"/>
        <v>0</v>
      </c>
      <c r="AB262" s="7" t="str">
        <f t="shared" si="11"/>
        <v>0</v>
      </c>
    </row>
    <row r="263" spans="1:28">
      <c r="A263" s="7">
        <f>IF(OUT!C38="", "", OUT!C38)</f>
        <v>722</v>
      </c>
      <c r="B263" s="19">
        <f>IF(OUT!A38="", "", OUT!A38)</f>
        <v>91927</v>
      </c>
      <c r="C263" s="7" t="str">
        <f>IF(OUT!D38="", "", OUT!D38)</f>
        <v>AG</v>
      </c>
      <c r="D263" s="27"/>
      <c r="E263" s="7" t="str">
        <f>IF(OUT!E38="", "", OUT!E38)</f>
        <v>38 TRAY</v>
      </c>
      <c r="F263" s="24" t="str">
        <f>IF(OUT!AE38="NEW", "✷", "")</f>
        <v/>
      </c>
      <c r="G263" s="10" t="str">
        <f>IF(OUT!B38="", "", OUT!B38)</f>
        <v>GRASS   BOUTELOUA GRACILIS HONEYCOMB</v>
      </c>
      <c r="H263" s="20">
        <f>IF(AND($K$3=1,$K$4="N"),P263,IF(AND($K$3=2,$K$4="N"),R263,IF(AND($K$3=3,$K$4="N"),T263,IF(AND($K$3=4,$K$4="N"),V263,IF(AND($K$3=5,$K$4="N"),X263,IF(AND($K$3=1,$K$4="Y"),#REF!,IF(AND($K$3=2,$K$4="Y"),#REF!,IF(AND($K$3=3,$K$4="Y"),#REF!,IF(AND($K$3=4,$K$4="Y"),#REF!,IF(AND($K$3=5,$K$4="Y"),#REF!,"FALSE"))))))))))</f>
        <v>2.2330000000000001</v>
      </c>
      <c r="I263" s="21">
        <f>IF(AND($K$3=1,$K$4="N"),Q263,IF(AND($K$3=2,$K$4="N"),S263,IF(AND($K$3=3,$K$4="N"),U263,IF(AND($K$3=4,$K$4="N"),W263,IF(AND($K$3=5,$K$4="N"),Y263,IF(AND($K$3=1,$K$4="Y"),#REF!,IF(AND($K$3=2,$K$4="Y"),#REF!,IF(AND($K$3=3,$K$4="Y"),#REF!,IF(AND($K$3=4,$K$4="Y"),#REF!,IF(AND($K$3=5,$K$4="Y"),#REF!,"FALSE"))))))))))</f>
        <v>84.85</v>
      </c>
      <c r="J263" s="33" t="str">
        <f>IF(OUT!F38="", "", OUT!F38)</f>
        <v/>
      </c>
      <c r="K263" s="7">
        <f>IF(OUT!P38="", "", OUT!P38)</f>
        <v>38</v>
      </c>
      <c r="L263" s="7" t="str">
        <f>IF(OUT!AE38="", "", OUT!AE38)</f>
        <v/>
      </c>
      <c r="M263" s="7" t="str">
        <f>IF(OUT!AG38="", "", OUT!AG38)</f>
        <v>PAT</v>
      </c>
      <c r="N263" s="7" t="str">
        <f>IF(OUT!AQ38="", "", OUT!AQ38)</f>
        <v/>
      </c>
      <c r="O263" s="7" t="str">
        <f>IF(OUT!BM38="", "", OUT!BM38)</f>
        <v>T3</v>
      </c>
      <c r="P263" s="8">
        <f>IF(OUT!N38="", "", OUT!N38)</f>
        <v>2.2330000000000001</v>
      </c>
      <c r="Q263" s="9">
        <f>IF(OUT!O38="", "", OUT!O38)</f>
        <v>84.85</v>
      </c>
      <c r="R263" s="8">
        <f>IF(PPG!H38="", "", PPG!H38)</f>
        <v>2.11</v>
      </c>
      <c r="S263" s="9">
        <f>IF(PPG!I38="", "", PPG!I38)</f>
        <v>80.180000000000007</v>
      </c>
      <c r="T263" s="8">
        <f>IF(PPG!J38="", "", PPG!J38)</f>
        <v>2.069</v>
      </c>
      <c r="U263" s="9">
        <f>IF(PPG!K38="", "", PPG!K38)</f>
        <v>78.62</v>
      </c>
      <c r="V263" s="8">
        <f>IF(PPG!L38="", "", PPG!L38)</f>
        <v>1.988</v>
      </c>
      <c r="W263" s="9">
        <f>IF(PPG!M38="", "", PPG!M38)</f>
        <v>75.540000000000006</v>
      </c>
      <c r="X263" s="8">
        <f>IF(PPG!N38="", "", PPG!N38)</f>
        <v>1.948</v>
      </c>
      <c r="Y263" s="9">
        <f>IF(PPG!O38="", "", PPG!O38)</f>
        <v>74.02</v>
      </c>
      <c r="Z263" s="32" t="str">
        <f t="shared" ref="Z263:Z326" si="12">IF(D263&lt;&gt;"",D263*I263, "0.00")</f>
        <v>0.00</v>
      </c>
      <c r="AA263" s="7" t="str">
        <f t="shared" ref="AA263:AA326" si="13">IF(D263&lt;&gt;"",D263, "0")</f>
        <v>0</v>
      </c>
      <c r="AB263" s="7" t="str">
        <f t="shared" ref="AB263:AB326" si="14">IF(D263&lt;&gt;"",D263*K263, "0")</f>
        <v>0</v>
      </c>
    </row>
    <row r="264" spans="1:28">
      <c r="A264" s="7">
        <f>IF(OUT!C185="", "", OUT!C185)</f>
        <v>722</v>
      </c>
      <c r="B264" s="19">
        <f>IF(OUT!A185="", "", OUT!A185)</f>
        <v>91927</v>
      </c>
      <c r="C264" s="7" t="str">
        <f>IF(OUT!D185="", "", OUT!D185)</f>
        <v>M</v>
      </c>
      <c r="D264" s="27"/>
      <c r="E264" s="7" t="str">
        <f>IF(OUT!E185="", "", OUT!E185)</f>
        <v>50 TRAY</v>
      </c>
      <c r="F264" s="24" t="str">
        <f>IF(OUT!AE185="NEW", "✷", "")</f>
        <v/>
      </c>
      <c r="G264" s="10" t="str">
        <f>IF(OUT!B185="", "", OUT!B185)</f>
        <v>GRASS   BOUTELOUA GRACILIS HONEYCOMB</v>
      </c>
      <c r="H264" s="20">
        <f>IF(AND($K$3=1,$K$4="N"),P264,IF(AND($K$3=2,$K$4="N"),R264,IF(AND($K$3=3,$K$4="N"),T264,IF(AND($K$3=4,$K$4="N"),V264,IF(AND($K$3=5,$K$4="N"),X264,IF(AND($K$3=1,$K$4="Y"),#REF!,IF(AND($K$3=2,$K$4="Y"),#REF!,IF(AND($K$3=3,$K$4="Y"),#REF!,IF(AND($K$3=4,$K$4="Y"),#REF!,IF(AND($K$3=5,$K$4="Y"),#REF!,"FALSE"))))))))))</f>
        <v>1.9770000000000001</v>
      </c>
      <c r="I264" s="21">
        <f>IF(AND($K$3=1,$K$4="N"),Q264,IF(AND($K$3=2,$K$4="N"),S264,IF(AND($K$3=3,$K$4="N"),U264,IF(AND($K$3=4,$K$4="N"),W264,IF(AND($K$3=5,$K$4="N"),Y264,IF(AND($K$3=1,$K$4="Y"),#REF!,IF(AND($K$3=2,$K$4="Y"),#REF!,IF(AND($K$3=3,$K$4="Y"),#REF!,IF(AND($K$3=4,$K$4="Y"),#REF!,IF(AND($K$3=5,$K$4="Y"),#REF!,"FALSE"))))))))))</f>
        <v>98.85</v>
      </c>
      <c r="J264" s="33" t="str">
        <f>IF(OUT!F185="", "", OUT!F185)</f>
        <v/>
      </c>
      <c r="K264" s="7">
        <f>IF(OUT!P185="", "", OUT!P185)</f>
        <v>50</v>
      </c>
      <c r="L264" s="7" t="str">
        <f>IF(OUT!AE185="", "", OUT!AE185)</f>
        <v/>
      </c>
      <c r="M264" s="7" t="str">
        <f>IF(OUT!AG185="", "", OUT!AG185)</f>
        <v>PAT</v>
      </c>
      <c r="N264" s="7" t="str">
        <f>IF(OUT!AQ185="", "", OUT!AQ185)</f>
        <v/>
      </c>
      <c r="O264" s="7" t="str">
        <f>IF(OUT!BM185="", "", OUT!BM185)</f>
        <v>T3</v>
      </c>
      <c r="P264" s="8">
        <f>IF(OUT!N185="", "", OUT!N185)</f>
        <v>1.9770000000000001</v>
      </c>
      <c r="Q264" s="9">
        <f>IF(OUT!O185="", "", OUT!O185)</f>
        <v>98.85</v>
      </c>
      <c r="R264" s="8">
        <f>IF(PPG!H185="", "", PPG!H185)</f>
        <v>1.87</v>
      </c>
      <c r="S264" s="9">
        <f>IF(PPG!I185="", "", PPG!I185)</f>
        <v>93.5</v>
      </c>
      <c r="T264" s="8">
        <f>IF(PPG!J185="", "", PPG!J185)</f>
        <v>1.835</v>
      </c>
      <c r="U264" s="9">
        <f>IF(PPG!K185="", "", PPG!K185)</f>
        <v>91.75</v>
      </c>
      <c r="V264" s="8">
        <f>IF(PPG!L185="", "", PPG!L185)</f>
        <v>1.7629999999999999</v>
      </c>
      <c r="W264" s="9">
        <f>IF(PPG!M185="", "", PPG!M185)</f>
        <v>88.15</v>
      </c>
      <c r="X264" s="8">
        <f>IF(PPG!N185="", "", PPG!N185)</f>
        <v>1.728</v>
      </c>
      <c r="Y264" s="9">
        <f>IF(PPG!O185="", "", PPG!O185)</f>
        <v>86.4</v>
      </c>
      <c r="Z264" s="32" t="str">
        <f t="shared" si="12"/>
        <v>0.00</v>
      </c>
      <c r="AA264" s="7" t="str">
        <f t="shared" si="13"/>
        <v>0</v>
      </c>
      <c r="AB264" s="7" t="str">
        <f t="shared" si="14"/>
        <v>0</v>
      </c>
    </row>
    <row r="265" spans="1:28">
      <c r="A265" s="7">
        <f>IF(OUT!C186="", "", OUT!C186)</f>
        <v>722</v>
      </c>
      <c r="B265" s="19">
        <f>IF(OUT!A186="", "", OUT!A186)</f>
        <v>33581</v>
      </c>
      <c r="C265" s="7" t="str">
        <f>IF(OUT!D186="", "", OUT!D186)</f>
        <v>M</v>
      </c>
      <c r="D265" s="27"/>
      <c r="E265" s="7" t="str">
        <f>IF(OUT!E186="", "", OUT!E186)</f>
        <v>50 TRAY</v>
      </c>
      <c r="F265" s="24" t="str">
        <f>IF(OUT!AE186="NEW", "✷", "")</f>
        <v/>
      </c>
      <c r="G265" s="10" t="str">
        <f>IF(OUT!B186="", "", OUT!B186)</f>
        <v>GRASS   BRIZA MEDIA (QUAKING GRASS)</v>
      </c>
      <c r="H265" s="20">
        <f>IF(AND($K$3=1,$K$4="N"),P265,IF(AND($K$3=2,$K$4="N"),R265,IF(AND($K$3=3,$K$4="N"),T265,IF(AND($K$3=4,$K$4="N"),V265,IF(AND($K$3=5,$K$4="N"),X265,IF(AND($K$3=1,$K$4="Y"),#REF!,IF(AND($K$3=2,$K$4="Y"),#REF!,IF(AND($K$3=3,$K$4="Y"),#REF!,IF(AND($K$3=4,$K$4="Y"),#REF!,IF(AND($K$3=5,$K$4="Y"),#REF!,"FALSE"))))))))))</f>
        <v>0.72499999999999998</v>
      </c>
      <c r="I265" s="21">
        <f>IF(AND($K$3=1,$K$4="N"),Q265,IF(AND($K$3=2,$K$4="N"),S265,IF(AND($K$3=3,$K$4="N"),U265,IF(AND($K$3=4,$K$4="N"),W265,IF(AND($K$3=5,$K$4="N"),Y265,IF(AND($K$3=1,$K$4="Y"),#REF!,IF(AND($K$3=2,$K$4="Y"),#REF!,IF(AND($K$3=3,$K$4="Y"),#REF!,IF(AND($K$3=4,$K$4="Y"),#REF!,IF(AND($K$3=5,$K$4="Y"),#REF!,"FALSE"))))))))))</f>
        <v>36.25</v>
      </c>
      <c r="J265" s="33" t="str">
        <f>IF(OUT!F186="", "", OUT!F186)</f>
        <v/>
      </c>
      <c r="K265" s="7">
        <f>IF(OUT!P186="", "", OUT!P186)</f>
        <v>50</v>
      </c>
      <c r="L265" s="7" t="str">
        <f>IF(OUT!AE186="", "", OUT!AE186)</f>
        <v/>
      </c>
      <c r="M265" s="7" t="str">
        <f>IF(OUT!AG186="", "", OUT!AG186)</f>
        <v/>
      </c>
      <c r="N265" s="7" t="str">
        <f>IF(OUT!AQ186="", "", OUT!AQ186)</f>
        <v/>
      </c>
      <c r="O265" s="7" t="str">
        <f>IF(OUT!BM186="", "", OUT!BM186)</f>
        <v>T3</v>
      </c>
      <c r="P265" s="8">
        <f>IF(OUT!N186="", "", OUT!N186)</f>
        <v>0.72499999999999998</v>
      </c>
      <c r="Q265" s="9">
        <f>IF(OUT!O186="", "", OUT!O186)</f>
        <v>36.25</v>
      </c>
      <c r="R265" s="8">
        <f>IF(PPG!H186="", "", PPG!H186)</f>
        <v>0.68200000000000005</v>
      </c>
      <c r="S265" s="9">
        <f>IF(PPG!I186="", "", PPG!I186)</f>
        <v>34.1</v>
      </c>
      <c r="T265" s="8">
        <f>IF(PPG!J186="", "", PPG!J186)</f>
        <v>0.66800000000000004</v>
      </c>
      <c r="U265" s="9">
        <f>IF(PPG!K186="", "", PPG!K186)</f>
        <v>33.4</v>
      </c>
      <c r="V265" s="8">
        <f>IF(PPG!L186="", "", PPG!L186)</f>
        <v>0.63900000000000001</v>
      </c>
      <c r="W265" s="9">
        <f>IF(PPG!M186="", "", PPG!M186)</f>
        <v>31.95</v>
      </c>
      <c r="X265" s="8">
        <f>IF(PPG!N186="", "", PPG!N186)</f>
        <v>0.625</v>
      </c>
      <c r="Y265" s="9">
        <f>IF(PPG!O186="", "", PPG!O186)</f>
        <v>31.25</v>
      </c>
      <c r="Z265" s="32" t="str">
        <f t="shared" si="12"/>
        <v>0.00</v>
      </c>
      <c r="AA265" s="7" t="str">
        <f t="shared" si="13"/>
        <v>0</v>
      </c>
      <c r="AB265" s="7" t="str">
        <f t="shared" si="14"/>
        <v>0</v>
      </c>
    </row>
    <row r="266" spans="1:28">
      <c r="A266" s="7">
        <f>IF(OUT!C39="", "", OUT!C39)</f>
        <v>722</v>
      </c>
      <c r="B266" s="19">
        <f>IF(OUT!A39="", "", OUT!A39)</f>
        <v>64867</v>
      </c>
      <c r="C266" s="7" t="str">
        <f>IF(OUT!D39="", "", OUT!D39)</f>
        <v>AG</v>
      </c>
      <c r="D266" s="27"/>
      <c r="E266" s="7" t="str">
        <f>IF(OUT!E39="", "", OUT!E39)</f>
        <v>38 TRAY</v>
      </c>
      <c r="F266" s="24" t="str">
        <f>IF(OUT!AE39="NEW", "✷", "")</f>
        <v/>
      </c>
      <c r="G266" s="10" t="str">
        <f>IF(OUT!B39="", "", OUT!B39)</f>
        <v>GRASS   CALAMAGROSTIS ACUTIFLORA AVALANCHE</v>
      </c>
      <c r="H266" s="20">
        <f>IF(AND($K$3=1,$K$4="N"),P266,IF(AND($K$3=2,$K$4="N"),R266,IF(AND($K$3=3,$K$4="N"),T266,IF(AND($K$3=4,$K$4="N"),V266,IF(AND($K$3=5,$K$4="N"),X266,IF(AND($K$3=1,$K$4="Y"),#REF!,IF(AND($K$3=2,$K$4="Y"),#REF!,IF(AND($K$3=3,$K$4="Y"),#REF!,IF(AND($K$3=4,$K$4="Y"),#REF!,IF(AND($K$3=5,$K$4="Y"),#REF!,"FALSE"))))))))))</f>
        <v>1.633</v>
      </c>
      <c r="I266" s="21">
        <f>IF(AND($K$3=1,$K$4="N"),Q266,IF(AND($K$3=2,$K$4="N"),S266,IF(AND($K$3=3,$K$4="N"),U266,IF(AND($K$3=4,$K$4="N"),W266,IF(AND($K$3=5,$K$4="N"),Y266,IF(AND($K$3=1,$K$4="Y"),#REF!,IF(AND($K$3=2,$K$4="Y"),#REF!,IF(AND($K$3=3,$K$4="Y"),#REF!,IF(AND($K$3=4,$K$4="Y"),#REF!,IF(AND($K$3=5,$K$4="Y"),#REF!,"FALSE"))))))))))</f>
        <v>62.05</v>
      </c>
      <c r="J266" s="33" t="str">
        <f>IF(OUT!F39="", "", OUT!F39)</f>
        <v/>
      </c>
      <c r="K266" s="7">
        <f>IF(OUT!P39="", "", OUT!P39)</f>
        <v>38</v>
      </c>
      <c r="L266" s="7" t="str">
        <f>IF(OUT!AE39="", "", OUT!AE39)</f>
        <v/>
      </c>
      <c r="M266" s="7" t="str">
        <f>IF(OUT!AG39="", "", OUT!AG39)</f>
        <v/>
      </c>
      <c r="N266" s="7" t="str">
        <f>IF(OUT!AQ39="", "", OUT!AQ39)</f>
        <v/>
      </c>
      <c r="O266" s="7" t="str">
        <f>IF(OUT!BM39="", "", OUT!BM39)</f>
        <v>T3</v>
      </c>
      <c r="P266" s="8">
        <f>IF(OUT!N39="", "", OUT!N39)</f>
        <v>1.633</v>
      </c>
      <c r="Q266" s="9">
        <f>IF(OUT!O39="", "", OUT!O39)</f>
        <v>62.05</v>
      </c>
      <c r="R266" s="8">
        <f>IF(PPG!H39="", "", PPG!H39)</f>
        <v>1.5349999999999999</v>
      </c>
      <c r="S266" s="9">
        <f>IF(PPG!I39="", "", PPG!I39)</f>
        <v>58.33</v>
      </c>
      <c r="T266" s="8">
        <f>IF(PPG!J39="", "", PPG!J39)</f>
        <v>1.5029999999999999</v>
      </c>
      <c r="U266" s="9">
        <f>IF(PPG!K39="", "", PPG!K39)</f>
        <v>57.11</v>
      </c>
      <c r="V266" s="8">
        <f>IF(PPG!L39="", "", PPG!L39)</f>
        <v>1.44</v>
      </c>
      <c r="W266" s="9">
        <f>IF(PPG!M39="", "", PPG!M39)</f>
        <v>54.72</v>
      </c>
      <c r="X266" s="8">
        <f>IF(PPG!N39="", "", PPG!N39)</f>
        <v>1.4079999999999999</v>
      </c>
      <c r="Y266" s="9">
        <f>IF(PPG!O39="", "", PPG!O39)</f>
        <v>53.5</v>
      </c>
      <c r="Z266" s="32" t="str">
        <f t="shared" si="12"/>
        <v>0.00</v>
      </c>
      <c r="AA266" s="7" t="str">
        <f t="shared" si="13"/>
        <v>0</v>
      </c>
      <c r="AB266" s="7" t="str">
        <f t="shared" si="14"/>
        <v>0</v>
      </c>
    </row>
    <row r="267" spans="1:28">
      <c r="A267" s="7">
        <f>IF(OUT!C453="", "", OUT!C453)</f>
        <v>722</v>
      </c>
      <c r="B267" s="19">
        <f>IF(OUT!A453="", "", OUT!A453)</f>
        <v>64867</v>
      </c>
      <c r="C267" s="7" t="str">
        <f>IF(OUT!D453="", "", OUT!D453)</f>
        <v>O</v>
      </c>
      <c r="D267" s="27"/>
      <c r="E267" s="7" t="str">
        <f>IF(OUT!E453="", "", OUT!E453)</f>
        <v>72 TRAY</v>
      </c>
      <c r="F267" s="24" t="str">
        <f>IF(OUT!AE453="NEW", "✷", "")</f>
        <v/>
      </c>
      <c r="G267" s="10" t="str">
        <f>IF(OUT!B453="", "", OUT!B453)</f>
        <v>GRASS   CALAMAGROSTIS ACUTIFLORA AVALANCHE</v>
      </c>
      <c r="H267" s="20">
        <f>IF(AND($K$3=1,$K$4="N"),P267,IF(AND($K$3=2,$K$4="N"),R267,IF(AND($K$3=3,$K$4="N"),T267,IF(AND($K$3=4,$K$4="N"),V267,IF(AND($K$3=5,$K$4="N"),X267,IF(AND($K$3=1,$K$4="Y"),#REF!,IF(AND($K$3=2,$K$4="Y"),#REF!,IF(AND($K$3=3,$K$4="Y"),#REF!,IF(AND($K$3=4,$K$4="Y"),#REF!,IF(AND($K$3=5,$K$4="Y"),#REF!,"FALSE"))))))))))</f>
        <v>1.3069999999999999</v>
      </c>
      <c r="I267" s="21">
        <f>IF(AND($K$3=1,$K$4="N"),Q267,IF(AND($K$3=2,$K$4="N"),S267,IF(AND($K$3=3,$K$4="N"),U267,IF(AND($K$3=4,$K$4="N"),W267,IF(AND($K$3=5,$K$4="N"),Y267,IF(AND($K$3=1,$K$4="Y"),#REF!,IF(AND($K$3=2,$K$4="Y"),#REF!,IF(AND($K$3=3,$K$4="Y"),#REF!,IF(AND($K$3=4,$K$4="Y"),#REF!,IF(AND($K$3=5,$K$4="Y"),#REF!,"FALSE"))))))))))</f>
        <v>94.1</v>
      </c>
      <c r="J267" s="33" t="str">
        <f>IF(OUT!F453="", "", OUT!F453)</f>
        <v/>
      </c>
      <c r="K267" s="7">
        <f>IF(OUT!P453="", "", OUT!P453)</f>
        <v>72</v>
      </c>
      <c r="L267" s="7" t="str">
        <f>IF(OUT!AE453="", "", OUT!AE453)</f>
        <v/>
      </c>
      <c r="M267" s="7" t="str">
        <f>IF(OUT!AG453="", "", OUT!AG453)</f>
        <v/>
      </c>
      <c r="N267" s="7" t="str">
        <f>IF(OUT!AQ453="", "", OUT!AQ453)</f>
        <v/>
      </c>
      <c r="O267" s="7" t="str">
        <f>IF(OUT!BM453="", "", OUT!BM453)</f>
        <v>T3</v>
      </c>
      <c r="P267" s="8">
        <f>IF(OUT!N453="", "", OUT!N453)</f>
        <v>1.3069999999999999</v>
      </c>
      <c r="Q267" s="9">
        <f>IF(OUT!O453="", "", OUT!O453)</f>
        <v>94.1</v>
      </c>
      <c r="R267" s="8">
        <f>IF(PPG!H453="", "", PPG!H453)</f>
        <v>1.2290000000000001</v>
      </c>
      <c r="S267" s="9">
        <f>IF(PPG!I453="", "", PPG!I453)</f>
        <v>88.48</v>
      </c>
      <c r="T267" s="8">
        <f>IF(PPG!J453="", "", PPG!J453)</f>
        <v>1.202</v>
      </c>
      <c r="U267" s="9">
        <f>IF(PPG!K453="", "", PPG!K453)</f>
        <v>86.54</v>
      </c>
      <c r="V267" s="8">
        <f>IF(PPG!L453="", "", PPG!L453)</f>
        <v>1.153</v>
      </c>
      <c r="W267" s="9">
        <f>IF(PPG!M453="", "", PPG!M453)</f>
        <v>83.01</v>
      </c>
      <c r="X267" s="8">
        <f>IF(PPG!N453="", "", PPG!N453)</f>
        <v>1.127</v>
      </c>
      <c r="Y267" s="9">
        <f>IF(PPG!O453="", "", PPG!O453)</f>
        <v>81.14</v>
      </c>
      <c r="Z267" s="32" t="str">
        <f t="shared" si="12"/>
        <v>0.00</v>
      </c>
      <c r="AA267" s="7" t="str">
        <f t="shared" si="13"/>
        <v>0</v>
      </c>
      <c r="AB267" s="7" t="str">
        <f t="shared" si="14"/>
        <v>0</v>
      </c>
    </row>
    <row r="268" spans="1:28">
      <c r="A268" s="7">
        <f>IF(OUT!C40="", "", OUT!C40)</f>
        <v>722</v>
      </c>
      <c r="B268" s="19">
        <f>IF(OUT!A40="", "", OUT!A40)</f>
        <v>71023</v>
      </c>
      <c r="C268" s="7" t="str">
        <f>IF(OUT!D40="", "", OUT!D40)</f>
        <v>AG</v>
      </c>
      <c r="D268" s="27"/>
      <c r="E268" s="7" t="str">
        <f>IF(OUT!E40="", "", OUT!E40)</f>
        <v>38 TRAY</v>
      </c>
      <c r="F268" s="24" t="str">
        <f>IF(OUT!AE40="NEW", "✷", "")</f>
        <v/>
      </c>
      <c r="G268" s="10" t="str">
        <f>IF(OUT!B40="", "", OUT!B40)</f>
        <v>GRASS   CALAMAGROSTIS ACUTIFLORA ELDORADO</v>
      </c>
      <c r="H268" s="20">
        <f>IF(AND($K$3=1,$K$4="N"),P268,IF(AND($K$3=2,$K$4="N"),R268,IF(AND($K$3=3,$K$4="N"),T268,IF(AND($K$3=4,$K$4="N"),V268,IF(AND($K$3=5,$K$4="N"),X268,IF(AND($K$3=1,$K$4="Y"),#REF!,IF(AND($K$3=2,$K$4="Y"),#REF!,IF(AND($K$3=3,$K$4="Y"),#REF!,IF(AND($K$3=4,$K$4="Y"),#REF!,IF(AND($K$3=5,$K$4="Y"),#REF!,"FALSE"))))))))))</f>
        <v>1.952</v>
      </c>
      <c r="I268" s="21">
        <f>IF(AND($K$3=1,$K$4="N"),Q268,IF(AND($K$3=2,$K$4="N"),S268,IF(AND($K$3=3,$K$4="N"),U268,IF(AND($K$3=4,$K$4="N"),W268,IF(AND($K$3=5,$K$4="N"),Y268,IF(AND($K$3=1,$K$4="Y"),#REF!,IF(AND($K$3=2,$K$4="Y"),#REF!,IF(AND($K$3=3,$K$4="Y"),#REF!,IF(AND($K$3=4,$K$4="Y"),#REF!,IF(AND($K$3=5,$K$4="Y"),#REF!,"FALSE"))))))))))</f>
        <v>74.17</v>
      </c>
      <c r="J268" s="33" t="str">
        <f>IF(OUT!F40="", "", OUT!F40)</f>
        <v/>
      </c>
      <c r="K268" s="7">
        <f>IF(OUT!P40="", "", OUT!P40)</f>
        <v>38</v>
      </c>
      <c r="L268" s="7" t="str">
        <f>IF(OUT!AE40="", "", OUT!AE40)</f>
        <v/>
      </c>
      <c r="M268" s="7" t="str">
        <f>IF(OUT!AG40="", "", OUT!AG40)</f>
        <v>PAT</v>
      </c>
      <c r="N268" s="7" t="str">
        <f>IF(OUT!AQ40="", "", OUT!AQ40)</f>
        <v/>
      </c>
      <c r="O268" s="7" t="str">
        <f>IF(OUT!BM40="", "", OUT!BM40)</f>
        <v>T3</v>
      </c>
      <c r="P268" s="8">
        <f>IF(OUT!N40="", "", OUT!N40)</f>
        <v>1.952</v>
      </c>
      <c r="Q268" s="9">
        <f>IF(OUT!O40="", "", OUT!O40)</f>
        <v>74.17</v>
      </c>
      <c r="R268" s="8">
        <f>IF(PPG!H40="", "", PPG!H40)</f>
        <v>1.8540000000000001</v>
      </c>
      <c r="S268" s="9">
        <f>IF(PPG!I40="", "", PPG!I40)</f>
        <v>70.45</v>
      </c>
      <c r="T268" s="8">
        <f>IF(PPG!J40="", "", PPG!J40)</f>
        <v>1.8220000000000001</v>
      </c>
      <c r="U268" s="9">
        <f>IF(PPG!K40="", "", PPG!K40)</f>
        <v>69.23</v>
      </c>
      <c r="V268" s="8">
        <f>IF(PPG!L40="", "", PPG!L40)</f>
        <v>1.7529999999999999</v>
      </c>
      <c r="W268" s="9">
        <f>IF(PPG!M40="", "", PPG!M40)</f>
        <v>66.61</v>
      </c>
      <c r="X268" s="8">
        <f>IF(PPG!N40="", "", PPG!N40)</f>
        <v>1.72</v>
      </c>
      <c r="Y268" s="9">
        <f>IF(PPG!O40="", "", PPG!O40)</f>
        <v>65.36</v>
      </c>
      <c r="Z268" s="32" t="str">
        <f t="shared" si="12"/>
        <v>0.00</v>
      </c>
      <c r="AA268" s="7" t="str">
        <f t="shared" si="13"/>
        <v>0</v>
      </c>
      <c r="AB268" s="7" t="str">
        <f t="shared" si="14"/>
        <v>0</v>
      </c>
    </row>
    <row r="269" spans="1:28">
      <c r="A269" s="7">
        <f>IF(OUT!C454="", "", OUT!C454)</f>
        <v>722</v>
      </c>
      <c r="B269" s="19">
        <f>IF(OUT!A454="", "", OUT!A454)</f>
        <v>71023</v>
      </c>
      <c r="C269" s="7" t="str">
        <f>IF(OUT!D454="", "", OUT!D454)</f>
        <v>O</v>
      </c>
      <c r="D269" s="27"/>
      <c r="E269" s="7" t="str">
        <f>IF(OUT!E454="", "", OUT!E454)</f>
        <v>72 TRAY</v>
      </c>
      <c r="F269" s="24" t="str">
        <f>IF(OUT!AE454="NEW", "✷", "")</f>
        <v/>
      </c>
      <c r="G269" s="10" t="str">
        <f>IF(OUT!B454="", "", OUT!B454)</f>
        <v>GRASS   CALAMAGROSTIS ACUTIFLORA ELDORADO</v>
      </c>
      <c r="H269" s="20">
        <f>IF(AND($K$3=1,$K$4="N"),P269,IF(AND($K$3=2,$K$4="N"),R269,IF(AND($K$3=3,$K$4="N"),T269,IF(AND($K$3=4,$K$4="N"),V269,IF(AND($K$3=5,$K$4="N"),X269,IF(AND($K$3=1,$K$4="Y"),#REF!,IF(AND($K$3=2,$K$4="Y"),#REF!,IF(AND($K$3=3,$K$4="Y"),#REF!,IF(AND($K$3=4,$K$4="Y"),#REF!,IF(AND($K$3=5,$K$4="Y"),#REF!,"FALSE"))))))))))</f>
        <v>1.625</v>
      </c>
      <c r="I269" s="21">
        <f>IF(AND($K$3=1,$K$4="N"),Q269,IF(AND($K$3=2,$K$4="N"),S269,IF(AND($K$3=3,$K$4="N"),U269,IF(AND($K$3=4,$K$4="N"),W269,IF(AND($K$3=5,$K$4="N"),Y269,IF(AND($K$3=1,$K$4="Y"),#REF!,IF(AND($K$3=2,$K$4="Y"),#REF!,IF(AND($K$3=3,$K$4="Y"),#REF!,IF(AND($K$3=4,$K$4="Y"),#REF!,IF(AND($K$3=5,$K$4="Y"),#REF!,"FALSE"))))))))))</f>
        <v>117</v>
      </c>
      <c r="J269" s="33" t="str">
        <f>IF(OUT!F454="", "", OUT!F454)</f>
        <v/>
      </c>
      <c r="K269" s="7">
        <f>IF(OUT!P454="", "", OUT!P454)</f>
        <v>72</v>
      </c>
      <c r="L269" s="7" t="str">
        <f>IF(OUT!AE454="", "", OUT!AE454)</f>
        <v/>
      </c>
      <c r="M269" s="7" t="str">
        <f>IF(OUT!AG454="", "", OUT!AG454)</f>
        <v>PAT</v>
      </c>
      <c r="N269" s="7" t="str">
        <f>IF(OUT!AQ454="", "", OUT!AQ454)</f>
        <v/>
      </c>
      <c r="O269" s="7" t="str">
        <f>IF(OUT!BM454="", "", OUT!BM454)</f>
        <v>T3</v>
      </c>
      <c r="P269" s="8">
        <f>IF(OUT!N454="", "", OUT!N454)</f>
        <v>1.625</v>
      </c>
      <c r="Q269" s="9">
        <f>IF(OUT!O454="", "", OUT!O454)</f>
        <v>117</v>
      </c>
      <c r="R269" s="8">
        <f>IF(PPG!H454="", "", PPG!H454)</f>
        <v>1.548</v>
      </c>
      <c r="S269" s="9">
        <f>IF(PPG!I454="", "", PPG!I454)</f>
        <v>111.45</v>
      </c>
      <c r="T269" s="8">
        <f>IF(PPG!J454="", "", PPG!J454)</f>
        <v>1.5209999999999999</v>
      </c>
      <c r="U269" s="9">
        <f>IF(PPG!K454="", "", PPG!K454)</f>
        <v>109.51</v>
      </c>
      <c r="V269" s="8">
        <f>IF(PPG!L454="", "", PPG!L454)</f>
        <v>1.4650000000000001</v>
      </c>
      <c r="W269" s="9">
        <f>IF(PPG!M454="", "", PPG!M454)</f>
        <v>105.48</v>
      </c>
      <c r="X269" s="8">
        <f>IF(PPG!N454="", "", PPG!N454)</f>
        <v>1.4390000000000001</v>
      </c>
      <c r="Y269" s="9">
        <f>IF(PPG!O454="", "", PPG!O454)</f>
        <v>103.6</v>
      </c>
      <c r="Z269" s="32" t="str">
        <f t="shared" si="12"/>
        <v>0.00</v>
      </c>
      <c r="AA269" s="7" t="str">
        <f t="shared" si="13"/>
        <v>0</v>
      </c>
      <c r="AB269" s="7" t="str">
        <f t="shared" si="14"/>
        <v>0</v>
      </c>
    </row>
    <row r="270" spans="1:28">
      <c r="A270" s="7">
        <f>IF(OUT!C41="", "", OUT!C41)</f>
        <v>722</v>
      </c>
      <c r="B270" s="19">
        <f>IF(OUT!A41="", "", OUT!A41)</f>
        <v>55459</v>
      </c>
      <c r="C270" s="7" t="str">
        <f>IF(OUT!D41="", "", OUT!D41)</f>
        <v>AG</v>
      </c>
      <c r="D270" s="27"/>
      <c r="E270" s="7" t="str">
        <f>IF(OUT!E41="", "", OUT!E41)</f>
        <v>38 TRAY</v>
      </c>
      <c r="F270" s="24" t="str">
        <f>IF(OUT!AE41="NEW", "✷", "")</f>
        <v/>
      </c>
      <c r="G270" s="10" t="str">
        <f>IF(OUT!B41="", "", OUT!B41)</f>
        <v>GRASS   CALAMAGROSTIS ACUTIFLORA HELLO SPRING</v>
      </c>
      <c r="H270" s="20">
        <f>IF(AND($K$3=1,$K$4="N"),P270,IF(AND($K$3=2,$K$4="N"),R270,IF(AND($K$3=3,$K$4="N"),T270,IF(AND($K$3=4,$K$4="N"),V270,IF(AND($K$3=5,$K$4="N"),X270,IF(AND($K$3=1,$K$4="Y"),#REF!,IF(AND($K$3=2,$K$4="Y"),#REF!,IF(AND($K$3=3,$K$4="Y"),#REF!,IF(AND($K$3=4,$K$4="Y"),#REF!,IF(AND($K$3=5,$K$4="Y"),#REF!,"FALSE"))))))))))</f>
        <v>1.786</v>
      </c>
      <c r="I270" s="21">
        <f>IF(AND($K$3=1,$K$4="N"),Q270,IF(AND($K$3=2,$K$4="N"),S270,IF(AND($K$3=3,$K$4="N"),U270,IF(AND($K$3=4,$K$4="N"),W270,IF(AND($K$3=5,$K$4="N"),Y270,IF(AND($K$3=1,$K$4="Y"),#REF!,IF(AND($K$3=2,$K$4="Y"),#REF!,IF(AND($K$3=3,$K$4="Y"),#REF!,IF(AND($K$3=4,$K$4="Y"),#REF!,IF(AND($K$3=5,$K$4="Y"),#REF!,"FALSE"))))))))))</f>
        <v>67.86</v>
      </c>
      <c r="J270" s="33" t="str">
        <f>IF(OUT!F41="", "", OUT!F41)</f>
        <v/>
      </c>
      <c r="K270" s="7">
        <f>IF(OUT!P41="", "", OUT!P41)</f>
        <v>38</v>
      </c>
      <c r="L270" s="7" t="str">
        <f>IF(OUT!AE41="", "", OUT!AE41)</f>
        <v/>
      </c>
      <c r="M270" s="7" t="str">
        <f>IF(OUT!AG41="", "", OUT!AG41)</f>
        <v>PAT</v>
      </c>
      <c r="N270" s="7" t="str">
        <f>IF(OUT!AQ41="", "", OUT!AQ41)</f>
        <v/>
      </c>
      <c r="O270" s="7" t="str">
        <f>IF(OUT!BM41="", "", OUT!BM41)</f>
        <v>T3</v>
      </c>
      <c r="P270" s="8">
        <f>IF(OUT!N41="", "", OUT!N41)</f>
        <v>1.786</v>
      </c>
      <c r="Q270" s="9">
        <f>IF(OUT!O41="", "", OUT!O41)</f>
        <v>67.86</v>
      </c>
      <c r="R270" s="8">
        <f>IF(PPG!H41="", "", PPG!H41)</f>
        <v>1.6879999999999999</v>
      </c>
      <c r="S270" s="9">
        <f>IF(PPG!I41="", "", PPG!I41)</f>
        <v>64.14</v>
      </c>
      <c r="T270" s="8">
        <f>IF(PPG!J41="", "", PPG!J41)</f>
        <v>1.6559999999999999</v>
      </c>
      <c r="U270" s="9">
        <f>IF(PPG!K41="", "", PPG!K41)</f>
        <v>62.92</v>
      </c>
      <c r="V270" s="8">
        <f>IF(PPG!L41="", "", PPG!L41)</f>
        <v>1.59</v>
      </c>
      <c r="W270" s="9">
        <f>IF(PPG!M41="", "", PPG!M41)</f>
        <v>60.42</v>
      </c>
      <c r="X270" s="8">
        <f>IF(PPG!N41="", "", PPG!N41)</f>
        <v>1.5580000000000001</v>
      </c>
      <c r="Y270" s="9">
        <f>IF(PPG!O41="", "", PPG!O41)</f>
        <v>59.2</v>
      </c>
      <c r="Z270" s="32" t="str">
        <f t="shared" si="12"/>
        <v>0.00</v>
      </c>
      <c r="AA270" s="7" t="str">
        <f t="shared" si="13"/>
        <v>0</v>
      </c>
      <c r="AB270" s="7" t="str">
        <f t="shared" si="14"/>
        <v>0</v>
      </c>
    </row>
    <row r="271" spans="1:28">
      <c r="A271" s="7">
        <f>IF(OUT!C455="", "", OUT!C455)</f>
        <v>722</v>
      </c>
      <c r="B271" s="19">
        <f>IF(OUT!A455="", "", OUT!A455)</f>
        <v>55459</v>
      </c>
      <c r="C271" s="7" t="str">
        <f>IF(OUT!D455="", "", OUT!D455)</f>
        <v>O</v>
      </c>
      <c r="D271" s="27"/>
      <c r="E271" s="7" t="str">
        <f>IF(OUT!E455="", "", OUT!E455)</f>
        <v>72 TRAY</v>
      </c>
      <c r="F271" s="24" t="str">
        <f>IF(OUT!AE455="NEW", "✷", "")</f>
        <v/>
      </c>
      <c r="G271" s="10" t="str">
        <f>IF(OUT!B455="", "", OUT!B455)</f>
        <v>GRASS   CALAMAGROSTIS ACUTIFLORA HELLO SPRING</v>
      </c>
      <c r="H271" s="20">
        <f>IF(AND($K$3=1,$K$4="N"),P271,IF(AND($K$3=2,$K$4="N"),R271,IF(AND($K$3=3,$K$4="N"),T271,IF(AND($K$3=4,$K$4="N"),V271,IF(AND($K$3=5,$K$4="N"),X271,IF(AND($K$3=1,$K$4="Y"),#REF!,IF(AND($K$3=2,$K$4="Y"),#REF!,IF(AND($K$3=3,$K$4="Y"),#REF!,IF(AND($K$3=4,$K$4="Y"),#REF!,IF(AND($K$3=5,$K$4="Y"),#REF!,"FALSE"))))))))))</f>
        <v>1.46</v>
      </c>
      <c r="I271" s="21">
        <f>IF(AND($K$3=1,$K$4="N"),Q271,IF(AND($K$3=2,$K$4="N"),S271,IF(AND($K$3=3,$K$4="N"),U271,IF(AND($K$3=4,$K$4="N"),W271,IF(AND($K$3=5,$K$4="N"),Y271,IF(AND($K$3=1,$K$4="Y"),#REF!,IF(AND($K$3=2,$K$4="Y"),#REF!,IF(AND($K$3=3,$K$4="Y"),#REF!,IF(AND($K$3=4,$K$4="Y"),#REF!,IF(AND($K$3=5,$K$4="Y"),#REF!,"FALSE"))))))))))</f>
        <v>105.12</v>
      </c>
      <c r="J271" s="33" t="str">
        <f>IF(OUT!F455="", "", OUT!F455)</f>
        <v/>
      </c>
      <c r="K271" s="7">
        <f>IF(OUT!P455="", "", OUT!P455)</f>
        <v>72</v>
      </c>
      <c r="L271" s="7" t="str">
        <f>IF(OUT!AE455="", "", OUT!AE455)</f>
        <v/>
      </c>
      <c r="M271" s="7" t="str">
        <f>IF(OUT!AG455="", "", OUT!AG455)</f>
        <v>PAT</v>
      </c>
      <c r="N271" s="7" t="str">
        <f>IF(OUT!AQ455="", "", OUT!AQ455)</f>
        <v/>
      </c>
      <c r="O271" s="7" t="str">
        <f>IF(OUT!BM455="", "", OUT!BM455)</f>
        <v>T3</v>
      </c>
      <c r="P271" s="8">
        <f>IF(OUT!N455="", "", OUT!N455)</f>
        <v>1.46</v>
      </c>
      <c r="Q271" s="9">
        <f>IF(OUT!O455="", "", OUT!O455)</f>
        <v>105.12</v>
      </c>
      <c r="R271" s="8">
        <f>IF(PPG!H455="", "", PPG!H455)</f>
        <v>1.3819999999999999</v>
      </c>
      <c r="S271" s="9">
        <f>IF(PPG!I455="", "", PPG!I455)</f>
        <v>99.5</v>
      </c>
      <c r="T271" s="8">
        <f>IF(PPG!J455="", "", PPG!J455)</f>
        <v>1.355</v>
      </c>
      <c r="U271" s="9">
        <f>IF(PPG!K455="", "", PPG!K455)</f>
        <v>97.56</v>
      </c>
      <c r="V271" s="8">
        <f>IF(PPG!L455="", "", PPG!L455)</f>
        <v>1.3029999999999999</v>
      </c>
      <c r="W271" s="9">
        <f>IF(PPG!M455="", "", PPG!M455)</f>
        <v>93.81</v>
      </c>
      <c r="X271" s="8">
        <f>IF(PPG!N455="", "", PPG!N455)</f>
        <v>1.2769999999999999</v>
      </c>
      <c r="Y271" s="9">
        <f>IF(PPG!O455="", "", PPG!O455)</f>
        <v>91.94</v>
      </c>
      <c r="Z271" s="32" t="str">
        <f t="shared" si="12"/>
        <v>0.00</v>
      </c>
      <c r="AA271" s="7" t="str">
        <f t="shared" si="13"/>
        <v>0</v>
      </c>
      <c r="AB271" s="7" t="str">
        <f t="shared" si="14"/>
        <v>0</v>
      </c>
    </row>
    <row r="272" spans="1:28">
      <c r="A272" s="7">
        <f>IF(OUT!C1="", "", OUT!C1)</f>
        <v>722</v>
      </c>
      <c r="B272" s="19">
        <f>IF(OUT!A1="", "", OUT!A1)</f>
        <v>30545</v>
      </c>
      <c r="C272" s="7" t="str">
        <f>IF(OUT!D1="", "", OUT!D1)</f>
        <v>BJ</v>
      </c>
      <c r="D272" s="27"/>
      <c r="E272" s="7" t="str">
        <f>IF(OUT!E1="", "", OUT!E1)</f>
        <v>21 TRAY</v>
      </c>
      <c r="F272" s="24" t="str">
        <f>IF(OUT!AE1="NEW", "✷", "")</f>
        <v/>
      </c>
      <c r="G272" s="28" t="str">
        <f>IF(OUT!B1="", "", OUT!B1)</f>
        <v>GRASS   CALAMAGROSTIS ACUTIFLORA KARL FOERSTER (FEATHER REED)</v>
      </c>
      <c r="H272" s="20">
        <f>IF(AND($K$3=1,$K$4="N"),P272,IF(AND($K$3=2,$K$4="N"),R272,IF(AND($K$3=3,$K$4="N"),T272,IF(AND($K$3=4,$K$4="N"),V272,IF(AND($K$3=5,$K$4="N"),X272,IF(AND($K$3=1,$K$4="Y"),#REF!,IF(AND($K$3=2,$K$4="Y"),#REF!,IF(AND($K$3=3,$K$4="Y"),#REF!,IF(AND($K$3=4,$K$4="Y"),#REF!,IF(AND($K$3=5,$K$4="Y"),#REF!,"FALSE"))))))))))</f>
        <v>2.3370000000000002</v>
      </c>
      <c r="I272" s="21">
        <f>IF(AND($K$3=1,$K$4="N"),Q272,IF(AND($K$3=2,$K$4="N"),S272,IF(AND($K$3=3,$K$4="N"),U272,IF(AND($K$3=4,$K$4="N"),W272,IF(AND($K$3=5,$K$4="N"),Y272,IF(AND($K$3=1,$K$4="Y"),#REF!,IF(AND($K$3=2,$K$4="Y"),#REF!,IF(AND($K$3=3,$K$4="Y"),#REF!,IF(AND($K$3=4,$K$4="Y"),#REF!,IF(AND($K$3=5,$K$4="Y"),#REF!,"FALSE"))))))))))</f>
        <v>49.07</v>
      </c>
      <c r="J272" s="33" t="str">
        <f>IF(OUT!F1="", "", OUT!F1)</f>
        <v/>
      </c>
      <c r="K272" s="7">
        <f>IF(OUT!P1="", "", OUT!P1)</f>
        <v>21</v>
      </c>
      <c r="L272" s="7" t="str">
        <f>IF(OUT!AE1="", "", OUT!AE1)</f>
        <v/>
      </c>
      <c r="M272" s="7" t="str">
        <f>IF(OUT!AG1="", "", OUT!AG1)</f>
        <v/>
      </c>
      <c r="N272" s="7" t="str">
        <f>IF(OUT!AQ1="", "", OUT!AQ1)</f>
        <v>CUT</v>
      </c>
      <c r="O272" s="7" t="str">
        <f>IF(OUT!BM1="", "", OUT!BM1)</f>
        <v>T3</v>
      </c>
      <c r="P272" s="8">
        <f>IF(OUT!N1="", "", OUT!N1)</f>
        <v>2.3370000000000002</v>
      </c>
      <c r="Q272" s="9">
        <f>IF(OUT!O1="", "", OUT!O1)</f>
        <v>49.07</v>
      </c>
      <c r="R272" s="8">
        <f>IF(PPG!H1="", "", PPG!H1)</f>
        <v>2.1970000000000001</v>
      </c>
      <c r="S272" s="9">
        <f>IF(PPG!I1="", "", PPG!I1)</f>
        <v>46.13</v>
      </c>
      <c r="T272" s="8">
        <f>IF(PPG!J1="", "", PPG!J1)</f>
        <v>2.15</v>
      </c>
      <c r="U272" s="9">
        <f>IF(PPG!K1="", "", PPG!K1)</f>
        <v>45.15</v>
      </c>
      <c r="V272" s="8">
        <f>IF(PPG!L1="", "", PPG!L1)</f>
        <v>2.0619999999999998</v>
      </c>
      <c r="W272" s="9">
        <f>IF(PPG!M1="", "", PPG!M1)</f>
        <v>43.3</v>
      </c>
      <c r="X272" s="8">
        <f>IF(PPG!N1="", "", PPG!N1)</f>
        <v>2.0150000000000001</v>
      </c>
      <c r="Y272" s="9">
        <f>IF(PPG!O1="", "", PPG!O1)</f>
        <v>42.31</v>
      </c>
      <c r="Z272" s="32" t="str">
        <f t="shared" si="12"/>
        <v>0.00</v>
      </c>
      <c r="AA272" s="7" t="str">
        <f t="shared" si="13"/>
        <v>0</v>
      </c>
      <c r="AB272" s="7" t="str">
        <f t="shared" si="14"/>
        <v>0</v>
      </c>
    </row>
    <row r="273" spans="1:28">
      <c r="A273" s="7">
        <f>IF(OUT!C42="", "", OUT!C42)</f>
        <v>722</v>
      </c>
      <c r="B273" s="19">
        <f>IF(OUT!A42="", "", OUT!A42)</f>
        <v>30545</v>
      </c>
      <c r="C273" s="7" t="str">
        <f>IF(OUT!D42="", "", OUT!D42)</f>
        <v>AG</v>
      </c>
      <c r="D273" s="27"/>
      <c r="E273" s="7" t="str">
        <f>IF(OUT!E42="", "", OUT!E42)</f>
        <v>38 TRAY</v>
      </c>
      <c r="F273" s="24" t="str">
        <f>IF(OUT!AE42="NEW", "✷", "")</f>
        <v/>
      </c>
      <c r="G273" s="10" t="str">
        <f>IF(OUT!B42="", "", OUT!B42)</f>
        <v>GRASS   CALAMAGROSTIS ACUTIFLORA KARL FOERSTER (FEATHER REED)</v>
      </c>
      <c r="H273" s="20">
        <f>IF(AND($K$3=1,$K$4="N"),P273,IF(AND($K$3=2,$K$4="N"),R273,IF(AND($K$3=3,$K$4="N"),T273,IF(AND($K$3=4,$K$4="N"),V273,IF(AND($K$3=5,$K$4="N"),X273,IF(AND($K$3=1,$K$4="Y"),#REF!,IF(AND($K$3=2,$K$4="Y"),#REF!,IF(AND($K$3=3,$K$4="Y"),#REF!,IF(AND($K$3=4,$K$4="Y"),#REF!,IF(AND($K$3=5,$K$4="Y"),#REF!,"FALSE"))))))))))</f>
        <v>1.633</v>
      </c>
      <c r="I273" s="21">
        <f>IF(AND($K$3=1,$K$4="N"),Q273,IF(AND($K$3=2,$K$4="N"),S273,IF(AND($K$3=3,$K$4="N"),U273,IF(AND($K$3=4,$K$4="N"),W273,IF(AND($K$3=5,$K$4="N"),Y273,IF(AND($K$3=1,$K$4="Y"),#REF!,IF(AND($K$3=2,$K$4="Y"),#REF!,IF(AND($K$3=3,$K$4="Y"),#REF!,IF(AND($K$3=4,$K$4="Y"),#REF!,IF(AND($K$3=5,$K$4="Y"),#REF!,"FALSE"))))))))))</f>
        <v>62.05</v>
      </c>
      <c r="J273" s="33" t="str">
        <f>IF(OUT!F42="", "", OUT!F42)</f>
        <v/>
      </c>
      <c r="K273" s="7">
        <f>IF(OUT!P42="", "", OUT!P42)</f>
        <v>38</v>
      </c>
      <c r="L273" s="7" t="str">
        <f>IF(OUT!AE42="", "", OUT!AE42)</f>
        <v/>
      </c>
      <c r="M273" s="7" t="str">
        <f>IF(OUT!AG42="", "", OUT!AG42)</f>
        <v/>
      </c>
      <c r="N273" s="7" t="str">
        <f>IF(OUT!AQ42="", "", OUT!AQ42)</f>
        <v>CUT</v>
      </c>
      <c r="O273" s="7" t="str">
        <f>IF(OUT!BM42="", "", OUT!BM42)</f>
        <v>T3</v>
      </c>
      <c r="P273" s="8">
        <f>IF(OUT!N42="", "", OUT!N42)</f>
        <v>1.633</v>
      </c>
      <c r="Q273" s="9">
        <f>IF(OUT!O42="", "", OUT!O42)</f>
        <v>62.05</v>
      </c>
      <c r="R273" s="8">
        <f>IF(PPG!H42="", "", PPG!H42)</f>
        <v>1.5349999999999999</v>
      </c>
      <c r="S273" s="9">
        <f>IF(PPG!I42="", "", PPG!I42)</f>
        <v>58.33</v>
      </c>
      <c r="T273" s="8">
        <f>IF(PPG!J42="", "", PPG!J42)</f>
        <v>1.5029999999999999</v>
      </c>
      <c r="U273" s="9">
        <f>IF(PPG!K42="", "", PPG!K42)</f>
        <v>57.11</v>
      </c>
      <c r="V273" s="8">
        <f>IF(PPG!L42="", "", PPG!L42)</f>
        <v>1.44</v>
      </c>
      <c r="W273" s="9">
        <f>IF(PPG!M42="", "", PPG!M42)</f>
        <v>54.72</v>
      </c>
      <c r="X273" s="8">
        <f>IF(PPG!N42="", "", PPG!N42)</f>
        <v>1.4079999999999999</v>
      </c>
      <c r="Y273" s="9">
        <f>IF(PPG!O42="", "", PPG!O42)</f>
        <v>53.5</v>
      </c>
      <c r="Z273" s="32" t="str">
        <f t="shared" si="12"/>
        <v>0.00</v>
      </c>
      <c r="AA273" s="7" t="str">
        <f t="shared" si="13"/>
        <v>0</v>
      </c>
      <c r="AB273" s="7" t="str">
        <f t="shared" si="14"/>
        <v>0</v>
      </c>
    </row>
    <row r="274" spans="1:28">
      <c r="A274" s="7">
        <f>IF(OUT!C456="", "", OUT!C456)</f>
        <v>722</v>
      </c>
      <c r="B274" s="19">
        <f>IF(OUT!A456="", "", OUT!A456)</f>
        <v>30545</v>
      </c>
      <c r="C274" s="7" t="str">
        <f>IF(OUT!D456="", "", OUT!D456)</f>
        <v>O</v>
      </c>
      <c r="D274" s="27"/>
      <c r="E274" s="7" t="str">
        <f>IF(OUT!E456="", "", OUT!E456)</f>
        <v>72 TRAY</v>
      </c>
      <c r="F274" s="24" t="str">
        <f>IF(OUT!AE456="NEW", "✷", "")</f>
        <v/>
      </c>
      <c r="G274" s="10" t="str">
        <f>IF(OUT!B456="", "", OUT!B456)</f>
        <v>GRASS   CALAMAGROSTIS ACUTIFLORA KARL FOERSTER (FEATHER REED)</v>
      </c>
      <c r="H274" s="20">
        <f>IF(AND($K$3=1,$K$4="N"),P274,IF(AND($K$3=2,$K$4="N"),R274,IF(AND($K$3=3,$K$4="N"),T274,IF(AND($K$3=4,$K$4="N"),V274,IF(AND($K$3=5,$K$4="N"),X274,IF(AND($K$3=1,$K$4="Y"),#REF!,IF(AND($K$3=2,$K$4="Y"),#REF!,IF(AND($K$3=3,$K$4="Y"),#REF!,IF(AND($K$3=4,$K$4="Y"),#REF!,IF(AND($K$3=5,$K$4="Y"),#REF!,"FALSE"))))))))))</f>
        <v>1.3069999999999999</v>
      </c>
      <c r="I274" s="21">
        <f>IF(AND($K$3=1,$K$4="N"),Q274,IF(AND($K$3=2,$K$4="N"),S274,IF(AND($K$3=3,$K$4="N"),U274,IF(AND($K$3=4,$K$4="N"),W274,IF(AND($K$3=5,$K$4="N"),Y274,IF(AND($K$3=1,$K$4="Y"),#REF!,IF(AND($K$3=2,$K$4="Y"),#REF!,IF(AND($K$3=3,$K$4="Y"),#REF!,IF(AND($K$3=4,$K$4="Y"),#REF!,IF(AND($K$3=5,$K$4="Y"),#REF!,"FALSE"))))))))))</f>
        <v>94.1</v>
      </c>
      <c r="J274" s="33" t="str">
        <f>IF(OUT!F456="", "", OUT!F456)</f>
        <v/>
      </c>
      <c r="K274" s="7">
        <f>IF(OUT!P456="", "", OUT!P456)</f>
        <v>72</v>
      </c>
      <c r="L274" s="7" t="str">
        <f>IF(OUT!AE456="", "", OUT!AE456)</f>
        <v/>
      </c>
      <c r="M274" s="7" t="str">
        <f>IF(OUT!AG456="", "", OUT!AG456)</f>
        <v/>
      </c>
      <c r="N274" s="7" t="str">
        <f>IF(OUT!AQ456="", "", OUT!AQ456)</f>
        <v>CUT</v>
      </c>
      <c r="O274" s="7" t="str">
        <f>IF(OUT!BM456="", "", OUT!BM456)</f>
        <v>T3</v>
      </c>
      <c r="P274" s="8">
        <f>IF(OUT!N456="", "", OUT!N456)</f>
        <v>1.3069999999999999</v>
      </c>
      <c r="Q274" s="9">
        <f>IF(OUT!O456="", "", OUT!O456)</f>
        <v>94.1</v>
      </c>
      <c r="R274" s="8">
        <f>IF(PPG!H456="", "", PPG!H456)</f>
        <v>1.2290000000000001</v>
      </c>
      <c r="S274" s="9">
        <f>IF(PPG!I456="", "", PPG!I456)</f>
        <v>88.48</v>
      </c>
      <c r="T274" s="8">
        <f>IF(PPG!J456="", "", PPG!J456)</f>
        <v>1.202</v>
      </c>
      <c r="U274" s="9">
        <f>IF(PPG!K456="", "", PPG!K456)</f>
        <v>86.54</v>
      </c>
      <c r="V274" s="8">
        <f>IF(PPG!L456="", "", PPG!L456)</f>
        <v>1.153</v>
      </c>
      <c r="W274" s="9">
        <f>IF(PPG!M456="", "", PPG!M456)</f>
        <v>83.01</v>
      </c>
      <c r="X274" s="8">
        <f>IF(PPG!N456="", "", PPG!N456)</f>
        <v>1.127</v>
      </c>
      <c r="Y274" s="9">
        <f>IF(PPG!O456="", "", PPG!O456)</f>
        <v>81.14</v>
      </c>
      <c r="Z274" s="32" t="str">
        <f t="shared" si="12"/>
        <v>0.00</v>
      </c>
      <c r="AA274" s="7" t="str">
        <f t="shared" si="13"/>
        <v>0</v>
      </c>
      <c r="AB274" s="7" t="str">
        <f t="shared" si="14"/>
        <v>0</v>
      </c>
    </row>
    <row r="275" spans="1:28">
      <c r="A275" s="7">
        <f>IF(OUT!C43="", "", OUT!C43)</f>
        <v>722</v>
      </c>
      <c r="B275" s="19">
        <f>IF(OUT!A43="", "", OUT!A43)</f>
        <v>88473</v>
      </c>
      <c r="C275" s="7" t="str">
        <f>IF(OUT!D43="", "", OUT!D43)</f>
        <v>AG</v>
      </c>
      <c r="D275" s="27"/>
      <c r="E275" s="7" t="str">
        <f>IF(OUT!E43="", "", OUT!E43)</f>
        <v>38 TRAY</v>
      </c>
      <c r="F275" s="24" t="str">
        <f>IF(OUT!AE43="NEW", "✷", "")</f>
        <v/>
      </c>
      <c r="G275" s="10" t="str">
        <f>IF(OUT!B43="", "", OUT!B43)</f>
        <v>GRASS   CALAMAGROSTIS ACUTIFLORA LIGHTNING STRIKE</v>
      </c>
      <c r="H275" s="20">
        <f>IF(AND($K$3=1,$K$4="N"),P275,IF(AND($K$3=2,$K$4="N"),R275,IF(AND($K$3=3,$K$4="N"),T275,IF(AND($K$3=4,$K$4="N"),V275,IF(AND($K$3=5,$K$4="N"),X275,IF(AND($K$3=1,$K$4="Y"),#REF!,IF(AND($K$3=2,$K$4="Y"),#REF!,IF(AND($K$3=3,$K$4="Y"),#REF!,IF(AND($K$3=4,$K$4="Y"),#REF!,IF(AND($K$3=5,$K$4="Y"),#REF!,"FALSE"))))))))))</f>
        <v>1.6839999999999999</v>
      </c>
      <c r="I275" s="21">
        <f>IF(AND($K$3=1,$K$4="N"),Q275,IF(AND($K$3=2,$K$4="N"),S275,IF(AND($K$3=3,$K$4="N"),U275,IF(AND($K$3=4,$K$4="N"),W275,IF(AND($K$3=5,$K$4="N"),Y275,IF(AND($K$3=1,$K$4="Y"),#REF!,IF(AND($K$3=2,$K$4="Y"),#REF!,IF(AND($K$3=3,$K$4="Y"),#REF!,IF(AND($K$3=4,$K$4="Y"),#REF!,IF(AND($K$3=5,$K$4="Y"),#REF!,"FALSE"))))))))))</f>
        <v>63.99</v>
      </c>
      <c r="J275" s="33" t="str">
        <f>IF(OUT!F43="", "", OUT!F43)</f>
        <v/>
      </c>
      <c r="K275" s="7">
        <f>IF(OUT!P43="", "", OUT!P43)</f>
        <v>38</v>
      </c>
      <c r="L275" s="7" t="str">
        <f>IF(OUT!AE43="", "", OUT!AE43)</f>
        <v/>
      </c>
      <c r="M275" s="7" t="str">
        <f>IF(OUT!AG43="", "", OUT!AG43)</f>
        <v>PAT</v>
      </c>
      <c r="N275" s="7" t="str">
        <f>IF(OUT!AQ43="", "", OUT!AQ43)</f>
        <v/>
      </c>
      <c r="O275" s="7" t="str">
        <f>IF(OUT!BM43="", "", OUT!BM43)</f>
        <v>T3</v>
      </c>
      <c r="P275" s="8">
        <f>IF(OUT!N43="", "", OUT!N43)</f>
        <v>1.6839999999999999</v>
      </c>
      <c r="Q275" s="9">
        <f>IF(OUT!O43="", "", OUT!O43)</f>
        <v>63.99</v>
      </c>
      <c r="R275" s="8">
        <f>IF(PPG!H43="", "", PPG!H43)</f>
        <v>1.5860000000000001</v>
      </c>
      <c r="S275" s="9">
        <f>IF(PPG!I43="", "", PPG!I43)</f>
        <v>60.26</v>
      </c>
      <c r="T275" s="8">
        <f>IF(PPG!J43="", "", PPG!J43)</f>
        <v>1.554</v>
      </c>
      <c r="U275" s="9">
        <f>IF(PPG!K43="", "", PPG!K43)</f>
        <v>59.05</v>
      </c>
      <c r="V275" s="8">
        <f>IF(PPG!L43="", "", PPG!L43)</f>
        <v>1.49</v>
      </c>
      <c r="W275" s="9">
        <f>IF(PPG!M43="", "", PPG!M43)</f>
        <v>56.62</v>
      </c>
      <c r="X275" s="8">
        <f>IF(PPG!N43="", "", PPG!N43)</f>
        <v>1.458</v>
      </c>
      <c r="Y275" s="9">
        <f>IF(PPG!O43="", "", PPG!O43)</f>
        <v>55.4</v>
      </c>
      <c r="Z275" s="32" t="str">
        <f t="shared" si="12"/>
        <v>0.00</v>
      </c>
      <c r="AA275" s="7" t="str">
        <f t="shared" si="13"/>
        <v>0</v>
      </c>
      <c r="AB275" s="7" t="str">
        <f t="shared" si="14"/>
        <v>0</v>
      </c>
    </row>
    <row r="276" spans="1:28">
      <c r="A276" s="7">
        <f>IF(OUT!C457="", "", OUT!C457)</f>
        <v>722</v>
      </c>
      <c r="B276" s="19">
        <f>IF(OUT!A457="", "", OUT!A457)</f>
        <v>88473</v>
      </c>
      <c r="C276" s="7" t="str">
        <f>IF(OUT!D457="", "", OUT!D457)</f>
        <v>O</v>
      </c>
      <c r="D276" s="27"/>
      <c r="E276" s="7" t="str">
        <f>IF(OUT!E457="", "", OUT!E457)</f>
        <v>72 TRAY</v>
      </c>
      <c r="F276" s="24" t="str">
        <f>IF(OUT!AE457="NEW", "✷", "")</f>
        <v/>
      </c>
      <c r="G276" s="10" t="str">
        <f>IF(OUT!B457="", "", OUT!B457)</f>
        <v>GRASS   CALAMAGROSTIS ACUTIFLORA LIGHTNING STRIKE</v>
      </c>
      <c r="H276" s="20">
        <f>IF(AND($K$3=1,$K$4="N"),P276,IF(AND($K$3=2,$K$4="N"),R276,IF(AND($K$3=3,$K$4="N"),T276,IF(AND($K$3=4,$K$4="N"),V276,IF(AND($K$3=5,$K$4="N"),X276,IF(AND($K$3=1,$K$4="Y"),#REF!,IF(AND($K$3=2,$K$4="Y"),#REF!,IF(AND($K$3=3,$K$4="Y"),#REF!,IF(AND($K$3=4,$K$4="Y"),#REF!,IF(AND($K$3=5,$K$4="Y"),#REF!,"FALSE"))))))))))</f>
        <v>1.3580000000000001</v>
      </c>
      <c r="I276" s="21">
        <f>IF(AND($K$3=1,$K$4="N"),Q276,IF(AND($K$3=2,$K$4="N"),S276,IF(AND($K$3=3,$K$4="N"),U276,IF(AND($K$3=4,$K$4="N"),W276,IF(AND($K$3=5,$K$4="N"),Y276,IF(AND($K$3=1,$K$4="Y"),#REF!,IF(AND($K$3=2,$K$4="Y"),#REF!,IF(AND($K$3=3,$K$4="Y"),#REF!,IF(AND($K$3=4,$K$4="Y"),#REF!,IF(AND($K$3=5,$K$4="Y"),#REF!,"FALSE"))))))))))</f>
        <v>97.77</v>
      </c>
      <c r="J276" s="33" t="str">
        <f>IF(OUT!F457="", "", OUT!F457)</f>
        <v/>
      </c>
      <c r="K276" s="7">
        <f>IF(OUT!P457="", "", OUT!P457)</f>
        <v>72</v>
      </c>
      <c r="L276" s="7" t="str">
        <f>IF(OUT!AE457="", "", OUT!AE457)</f>
        <v/>
      </c>
      <c r="M276" s="7" t="str">
        <f>IF(OUT!AG457="", "", OUT!AG457)</f>
        <v>PAT</v>
      </c>
      <c r="N276" s="7" t="str">
        <f>IF(OUT!AQ457="", "", OUT!AQ457)</f>
        <v/>
      </c>
      <c r="O276" s="7" t="str">
        <f>IF(OUT!BM457="", "", OUT!BM457)</f>
        <v>T3</v>
      </c>
      <c r="P276" s="8">
        <f>IF(OUT!N457="", "", OUT!N457)</f>
        <v>1.3580000000000001</v>
      </c>
      <c r="Q276" s="9">
        <f>IF(OUT!O457="", "", OUT!O457)</f>
        <v>97.77</v>
      </c>
      <c r="R276" s="8">
        <f>IF(PPG!H457="", "", PPG!H457)</f>
        <v>1.28</v>
      </c>
      <c r="S276" s="9">
        <f>IF(PPG!I457="", "", PPG!I457)</f>
        <v>92.16</v>
      </c>
      <c r="T276" s="8">
        <f>IF(PPG!J457="", "", PPG!J457)</f>
        <v>1.2529999999999999</v>
      </c>
      <c r="U276" s="9">
        <f>IF(PPG!K457="", "", PPG!K457)</f>
        <v>90.21</v>
      </c>
      <c r="V276" s="8">
        <f>IF(PPG!L457="", "", PPG!L457)</f>
        <v>1.2030000000000001</v>
      </c>
      <c r="W276" s="9">
        <f>IF(PPG!M457="", "", PPG!M457)</f>
        <v>86.61</v>
      </c>
      <c r="X276" s="8">
        <f>IF(PPG!N457="", "", PPG!N457)</f>
        <v>1.177</v>
      </c>
      <c r="Y276" s="9">
        <f>IF(PPG!O457="", "", PPG!O457)</f>
        <v>84.74</v>
      </c>
      <c r="Z276" s="32" t="str">
        <f t="shared" si="12"/>
        <v>0.00</v>
      </c>
      <c r="AA276" s="7" t="str">
        <f t="shared" si="13"/>
        <v>0</v>
      </c>
      <c r="AB276" s="7" t="str">
        <f t="shared" si="14"/>
        <v>0</v>
      </c>
    </row>
    <row r="277" spans="1:28">
      <c r="A277" s="7">
        <f>IF(OUT!C44="", "", OUT!C44)</f>
        <v>722</v>
      </c>
      <c r="B277" s="19">
        <f>IF(OUT!A44="", "", OUT!A44)</f>
        <v>30544</v>
      </c>
      <c r="C277" s="7" t="str">
        <f>IF(OUT!D44="", "", OUT!D44)</f>
        <v>AG</v>
      </c>
      <c r="D277" s="27"/>
      <c r="E277" s="7" t="str">
        <f>IF(OUT!E44="", "", OUT!E44)</f>
        <v>38 TRAY</v>
      </c>
      <c r="F277" s="24" t="str">
        <f>IF(OUT!AE44="NEW", "✷", "")</f>
        <v/>
      </c>
      <c r="G277" s="10" t="str">
        <f>IF(OUT!B44="", "", OUT!B44)</f>
        <v>GRASS   CALAMAGROSTIS ACUTIFLORA OVERDAM</v>
      </c>
      <c r="H277" s="20">
        <f>IF(AND($K$3=1,$K$4="N"),P277,IF(AND($K$3=2,$K$4="N"),R277,IF(AND($K$3=3,$K$4="N"),T277,IF(AND($K$3=4,$K$4="N"),V277,IF(AND($K$3=5,$K$4="N"),X277,IF(AND($K$3=1,$K$4="Y"),#REF!,IF(AND($K$3=2,$K$4="Y"),#REF!,IF(AND($K$3=3,$K$4="Y"),#REF!,IF(AND($K$3=4,$K$4="Y"),#REF!,IF(AND($K$3=5,$K$4="Y"),#REF!,"FALSE"))))))))))</f>
        <v>1.633</v>
      </c>
      <c r="I277" s="21">
        <f>IF(AND($K$3=1,$K$4="N"),Q277,IF(AND($K$3=2,$K$4="N"),S277,IF(AND($K$3=3,$K$4="N"),U277,IF(AND($K$3=4,$K$4="N"),W277,IF(AND($K$3=5,$K$4="N"),Y277,IF(AND($K$3=1,$K$4="Y"),#REF!,IF(AND($K$3=2,$K$4="Y"),#REF!,IF(AND($K$3=3,$K$4="Y"),#REF!,IF(AND($K$3=4,$K$4="Y"),#REF!,IF(AND($K$3=5,$K$4="Y"),#REF!,"FALSE"))))))))))</f>
        <v>62.05</v>
      </c>
      <c r="J277" s="33" t="str">
        <f>IF(OUT!F44="", "", OUT!F44)</f>
        <v/>
      </c>
      <c r="K277" s="7">
        <f>IF(OUT!P44="", "", OUT!P44)</f>
        <v>38</v>
      </c>
      <c r="L277" s="7" t="str">
        <f>IF(OUT!AE44="", "", OUT!AE44)</f>
        <v/>
      </c>
      <c r="M277" s="7" t="str">
        <f>IF(OUT!AG44="", "", OUT!AG44)</f>
        <v/>
      </c>
      <c r="N277" s="7" t="str">
        <f>IF(OUT!AQ44="", "", OUT!AQ44)</f>
        <v>CUT</v>
      </c>
      <c r="O277" s="7" t="str">
        <f>IF(OUT!BM44="", "", OUT!BM44)</f>
        <v>T3</v>
      </c>
      <c r="P277" s="8">
        <f>IF(OUT!N44="", "", OUT!N44)</f>
        <v>1.633</v>
      </c>
      <c r="Q277" s="9">
        <f>IF(OUT!O44="", "", OUT!O44)</f>
        <v>62.05</v>
      </c>
      <c r="R277" s="8">
        <f>IF(PPG!H44="", "", PPG!H44)</f>
        <v>1.5349999999999999</v>
      </c>
      <c r="S277" s="9">
        <f>IF(PPG!I44="", "", PPG!I44)</f>
        <v>58.33</v>
      </c>
      <c r="T277" s="8">
        <f>IF(PPG!J44="", "", PPG!J44)</f>
        <v>1.5029999999999999</v>
      </c>
      <c r="U277" s="9">
        <f>IF(PPG!K44="", "", PPG!K44)</f>
        <v>57.11</v>
      </c>
      <c r="V277" s="8">
        <f>IF(PPG!L44="", "", PPG!L44)</f>
        <v>1.44</v>
      </c>
      <c r="W277" s="9">
        <f>IF(PPG!M44="", "", PPG!M44)</f>
        <v>54.72</v>
      </c>
      <c r="X277" s="8">
        <f>IF(PPG!N44="", "", PPG!N44)</f>
        <v>1.4079999999999999</v>
      </c>
      <c r="Y277" s="9">
        <f>IF(PPG!O44="", "", PPG!O44)</f>
        <v>53.5</v>
      </c>
      <c r="Z277" s="32" t="str">
        <f t="shared" si="12"/>
        <v>0.00</v>
      </c>
      <c r="AA277" s="7" t="str">
        <f t="shared" si="13"/>
        <v>0</v>
      </c>
      <c r="AB277" s="7" t="str">
        <f t="shared" si="14"/>
        <v>0</v>
      </c>
    </row>
    <row r="278" spans="1:28">
      <c r="A278" s="7">
        <f>IF(OUT!C458="", "", OUT!C458)</f>
        <v>722</v>
      </c>
      <c r="B278" s="19">
        <f>IF(OUT!A458="", "", OUT!A458)</f>
        <v>30544</v>
      </c>
      <c r="C278" s="7" t="str">
        <f>IF(OUT!D458="", "", OUT!D458)</f>
        <v>O</v>
      </c>
      <c r="D278" s="27"/>
      <c r="E278" s="7" t="str">
        <f>IF(OUT!E458="", "", OUT!E458)</f>
        <v>72 TRAY</v>
      </c>
      <c r="F278" s="24" t="str">
        <f>IF(OUT!AE458="NEW", "✷", "")</f>
        <v/>
      </c>
      <c r="G278" s="10" t="str">
        <f>IF(OUT!B458="", "", OUT!B458)</f>
        <v>GRASS   CALAMAGROSTIS ACUTIFLORA OVERDAM</v>
      </c>
      <c r="H278" s="20">
        <f>IF(AND($K$3=1,$K$4="N"),P278,IF(AND($K$3=2,$K$4="N"),R278,IF(AND($K$3=3,$K$4="N"),T278,IF(AND($K$3=4,$K$4="N"),V278,IF(AND($K$3=5,$K$4="N"),X278,IF(AND($K$3=1,$K$4="Y"),#REF!,IF(AND($K$3=2,$K$4="Y"),#REF!,IF(AND($K$3=3,$K$4="Y"),#REF!,IF(AND($K$3=4,$K$4="Y"),#REF!,IF(AND($K$3=5,$K$4="Y"),#REF!,"FALSE"))))))))))</f>
        <v>1.3069999999999999</v>
      </c>
      <c r="I278" s="21">
        <f>IF(AND($K$3=1,$K$4="N"),Q278,IF(AND($K$3=2,$K$4="N"),S278,IF(AND($K$3=3,$K$4="N"),U278,IF(AND($K$3=4,$K$4="N"),W278,IF(AND($K$3=5,$K$4="N"),Y278,IF(AND($K$3=1,$K$4="Y"),#REF!,IF(AND($K$3=2,$K$4="Y"),#REF!,IF(AND($K$3=3,$K$4="Y"),#REF!,IF(AND($K$3=4,$K$4="Y"),#REF!,IF(AND($K$3=5,$K$4="Y"),#REF!,"FALSE"))))))))))</f>
        <v>94.1</v>
      </c>
      <c r="J278" s="33" t="str">
        <f>IF(OUT!F458="", "", OUT!F458)</f>
        <v/>
      </c>
      <c r="K278" s="7">
        <f>IF(OUT!P458="", "", OUT!P458)</f>
        <v>72</v>
      </c>
      <c r="L278" s="7" t="str">
        <f>IF(OUT!AE458="", "", OUT!AE458)</f>
        <v/>
      </c>
      <c r="M278" s="7" t="str">
        <f>IF(OUT!AG458="", "", OUT!AG458)</f>
        <v/>
      </c>
      <c r="N278" s="7" t="str">
        <f>IF(OUT!AQ458="", "", OUT!AQ458)</f>
        <v>CUT</v>
      </c>
      <c r="O278" s="7" t="str">
        <f>IF(OUT!BM458="", "", OUT!BM458)</f>
        <v>T3</v>
      </c>
      <c r="P278" s="8">
        <f>IF(OUT!N458="", "", OUT!N458)</f>
        <v>1.3069999999999999</v>
      </c>
      <c r="Q278" s="9">
        <f>IF(OUT!O458="", "", OUT!O458)</f>
        <v>94.1</v>
      </c>
      <c r="R278" s="8">
        <f>IF(PPG!H458="", "", PPG!H458)</f>
        <v>1.2290000000000001</v>
      </c>
      <c r="S278" s="9">
        <f>IF(PPG!I458="", "", PPG!I458)</f>
        <v>88.48</v>
      </c>
      <c r="T278" s="8">
        <f>IF(PPG!J458="", "", PPG!J458)</f>
        <v>1.202</v>
      </c>
      <c r="U278" s="9">
        <f>IF(PPG!K458="", "", PPG!K458)</f>
        <v>86.54</v>
      </c>
      <c r="V278" s="8">
        <f>IF(PPG!L458="", "", PPG!L458)</f>
        <v>1.153</v>
      </c>
      <c r="W278" s="9">
        <f>IF(PPG!M458="", "", PPG!M458)</f>
        <v>83.01</v>
      </c>
      <c r="X278" s="8">
        <f>IF(PPG!N458="", "", PPG!N458)</f>
        <v>1.127</v>
      </c>
      <c r="Y278" s="9">
        <f>IF(PPG!O458="", "", PPG!O458)</f>
        <v>81.14</v>
      </c>
      <c r="Z278" s="32" t="str">
        <f t="shared" si="12"/>
        <v>0.00</v>
      </c>
      <c r="AA278" s="7" t="str">
        <f t="shared" si="13"/>
        <v>0</v>
      </c>
      <c r="AB278" s="7" t="str">
        <f t="shared" si="14"/>
        <v>0</v>
      </c>
    </row>
    <row r="279" spans="1:28">
      <c r="A279" s="7">
        <f>IF(OUT!C45="", "", OUT!C45)</f>
        <v>722</v>
      </c>
      <c r="B279" s="19">
        <f>IF(OUT!A45="", "", OUT!A45)</f>
        <v>30546</v>
      </c>
      <c r="C279" s="7" t="str">
        <f>IF(OUT!D45="", "", OUT!D45)</f>
        <v>AG</v>
      </c>
      <c r="D279" s="27"/>
      <c r="E279" s="7" t="str">
        <f>IF(OUT!E45="", "", OUT!E45)</f>
        <v>38 TRAY</v>
      </c>
      <c r="F279" s="24" t="str">
        <f>IF(OUT!AE45="NEW", "✷", "")</f>
        <v/>
      </c>
      <c r="G279" s="10" t="str">
        <f>IF(OUT!B45="", "", OUT!B45)</f>
        <v>GRASS   CALAMAGROSTIS ARUNDINACEA BRACHYTRICHA CASPIAN</v>
      </c>
      <c r="H279" s="20">
        <f>IF(AND($K$3=1,$K$4="N"),P279,IF(AND($K$3=2,$K$4="N"),R279,IF(AND($K$3=3,$K$4="N"),T279,IF(AND($K$3=4,$K$4="N"),V279,IF(AND($K$3=5,$K$4="N"),X279,IF(AND($K$3=1,$K$4="Y"),#REF!,IF(AND($K$3=2,$K$4="Y"),#REF!,IF(AND($K$3=3,$K$4="Y"),#REF!,IF(AND($K$3=4,$K$4="Y"),#REF!,IF(AND($K$3=5,$K$4="Y"),#REF!,"FALSE"))))))))))</f>
        <v>1.5309999999999999</v>
      </c>
      <c r="I279" s="21">
        <f>IF(AND($K$3=1,$K$4="N"),Q279,IF(AND($K$3=2,$K$4="N"),S279,IF(AND($K$3=3,$K$4="N"),U279,IF(AND($K$3=4,$K$4="N"),W279,IF(AND($K$3=5,$K$4="N"),Y279,IF(AND($K$3=1,$K$4="Y"),#REF!,IF(AND($K$3=2,$K$4="Y"),#REF!,IF(AND($K$3=3,$K$4="Y"),#REF!,IF(AND($K$3=4,$K$4="Y"),#REF!,IF(AND($K$3=5,$K$4="Y"),#REF!,"FALSE"))))))))))</f>
        <v>58.17</v>
      </c>
      <c r="J279" s="33" t="str">
        <f>IF(OUT!F45="", "", OUT!F45)</f>
        <v/>
      </c>
      <c r="K279" s="7">
        <f>IF(OUT!P45="", "", OUT!P45)</f>
        <v>38</v>
      </c>
      <c r="L279" s="7" t="str">
        <f>IF(OUT!AE45="", "", OUT!AE45)</f>
        <v/>
      </c>
      <c r="M279" s="7" t="str">
        <f>IF(OUT!AG45="", "", OUT!AG45)</f>
        <v/>
      </c>
      <c r="N279" s="7" t="str">
        <f>IF(OUT!AQ45="", "", OUT!AQ45)</f>
        <v>CUT</v>
      </c>
      <c r="O279" s="7" t="str">
        <f>IF(OUT!BM45="", "", OUT!BM45)</f>
        <v>T3</v>
      </c>
      <c r="P279" s="8">
        <f>IF(OUT!N45="", "", OUT!N45)</f>
        <v>1.5309999999999999</v>
      </c>
      <c r="Q279" s="9">
        <f>IF(OUT!O45="", "", OUT!O45)</f>
        <v>58.17</v>
      </c>
      <c r="R279" s="8">
        <f>IF(PPG!H45="", "", PPG!H45)</f>
        <v>1.4390000000000001</v>
      </c>
      <c r="S279" s="9">
        <f>IF(PPG!I45="", "", PPG!I45)</f>
        <v>54.68</v>
      </c>
      <c r="T279" s="8">
        <f>IF(PPG!J45="", "", PPG!J45)</f>
        <v>1.409</v>
      </c>
      <c r="U279" s="9">
        <f>IF(PPG!K45="", "", PPG!K45)</f>
        <v>53.54</v>
      </c>
      <c r="V279" s="8">
        <f>IF(PPG!L45="", "", PPG!L45)</f>
        <v>1.35</v>
      </c>
      <c r="W279" s="9">
        <f>IF(PPG!M45="", "", PPG!M45)</f>
        <v>51.3</v>
      </c>
      <c r="X279" s="8">
        <f>IF(PPG!N45="", "", PPG!N45)</f>
        <v>1.32</v>
      </c>
      <c r="Y279" s="9">
        <f>IF(PPG!O45="", "", PPG!O45)</f>
        <v>50.16</v>
      </c>
      <c r="Z279" s="32" t="str">
        <f t="shared" si="12"/>
        <v>0.00</v>
      </c>
      <c r="AA279" s="7" t="str">
        <f t="shared" si="13"/>
        <v>0</v>
      </c>
      <c r="AB279" s="7" t="str">
        <f t="shared" si="14"/>
        <v>0</v>
      </c>
    </row>
    <row r="280" spans="1:28">
      <c r="A280" s="7">
        <f>IF(OUT!C459="", "", OUT!C459)</f>
        <v>722</v>
      </c>
      <c r="B280" s="19">
        <f>IF(OUT!A459="", "", OUT!A459)</f>
        <v>30546</v>
      </c>
      <c r="C280" s="7" t="str">
        <f>IF(OUT!D459="", "", OUT!D459)</f>
        <v>O</v>
      </c>
      <c r="D280" s="27"/>
      <c r="E280" s="7" t="str">
        <f>IF(OUT!E459="", "", OUT!E459)</f>
        <v>72 TRAY</v>
      </c>
      <c r="F280" s="24" t="str">
        <f>IF(OUT!AE459="NEW", "✷", "")</f>
        <v/>
      </c>
      <c r="G280" s="10" t="str">
        <f>IF(OUT!B459="", "", OUT!B459)</f>
        <v>GRASS   CALAMAGROSTIS ARUNDINACEA BRACHYTRICHA CASPIAN</v>
      </c>
      <c r="H280" s="20">
        <f>IF(AND($K$3=1,$K$4="N"),P280,IF(AND($K$3=2,$K$4="N"),R280,IF(AND($K$3=3,$K$4="N"),T280,IF(AND($K$3=4,$K$4="N"),V280,IF(AND($K$3=5,$K$4="N"),X280,IF(AND($K$3=1,$K$4="Y"),#REF!,IF(AND($K$3=2,$K$4="Y"),#REF!,IF(AND($K$3=3,$K$4="Y"),#REF!,IF(AND($K$3=4,$K$4="Y"),#REF!,IF(AND($K$3=5,$K$4="Y"),#REF!,"FALSE"))))))))))</f>
        <v>1.0409999999999999</v>
      </c>
      <c r="I280" s="21">
        <f>IF(AND($K$3=1,$K$4="N"),Q280,IF(AND($K$3=2,$K$4="N"),S280,IF(AND($K$3=3,$K$4="N"),U280,IF(AND($K$3=4,$K$4="N"),W280,IF(AND($K$3=5,$K$4="N"),Y280,IF(AND($K$3=1,$K$4="Y"),#REF!,IF(AND($K$3=2,$K$4="Y"),#REF!,IF(AND($K$3=3,$K$4="Y"),#REF!,IF(AND($K$3=4,$K$4="Y"),#REF!,IF(AND($K$3=5,$K$4="Y"),#REF!,"FALSE"))))))))))</f>
        <v>74.95</v>
      </c>
      <c r="J280" s="33" t="str">
        <f>IF(OUT!F459="", "", OUT!F459)</f>
        <v/>
      </c>
      <c r="K280" s="7">
        <f>IF(OUT!P459="", "", OUT!P459)</f>
        <v>72</v>
      </c>
      <c r="L280" s="7" t="str">
        <f>IF(OUT!AE459="", "", OUT!AE459)</f>
        <v/>
      </c>
      <c r="M280" s="7" t="str">
        <f>IF(OUT!AG459="", "", OUT!AG459)</f>
        <v/>
      </c>
      <c r="N280" s="7" t="str">
        <f>IF(OUT!AQ459="", "", OUT!AQ459)</f>
        <v>CUT</v>
      </c>
      <c r="O280" s="7" t="str">
        <f>IF(OUT!BM459="", "", OUT!BM459)</f>
        <v>T3</v>
      </c>
      <c r="P280" s="8">
        <f>IF(OUT!N459="", "", OUT!N459)</f>
        <v>1.0409999999999999</v>
      </c>
      <c r="Q280" s="9">
        <f>IF(OUT!O459="", "", OUT!O459)</f>
        <v>74.95</v>
      </c>
      <c r="R280" s="8">
        <f>IF(PPG!H459="", "", PPG!H459)</f>
        <v>0.97899999999999998</v>
      </c>
      <c r="S280" s="9">
        <f>IF(PPG!I459="", "", PPG!I459)</f>
        <v>70.48</v>
      </c>
      <c r="T280" s="8">
        <f>IF(PPG!J459="", "", PPG!J459)</f>
        <v>0.95799999999999996</v>
      </c>
      <c r="U280" s="9">
        <f>IF(PPG!K459="", "", PPG!K459)</f>
        <v>68.97</v>
      </c>
      <c r="V280" s="8">
        <f>IF(PPG!L459="", "", PPG!L459)</f>
        <v>0.91800000000000004</v>
      </c>
      <c r="W280" s="9">
        <f>IF(PPG!M459="", "", PPG!M459)</f>
        <v>66.09</v>
      </c>
      <c r="X280" s="8">
        <f>IF(PPG!N459="", "", PPG!N459)</f>
        <v>0.89800000000000002</v>
      </c>
      <c r="Y280" s="9">
        <f>IF(PPG!O459="", "", PPG!O459)</f>
        <v>64.650000000000006</v>
      </c>
      <c r="Z280" s="32" t="str">
        <f t="shared" si="12"/>
        <v>0.00</v>
      </c>
      <c r="AA280" s="7" t="str">
        <f t="shared" si="13"/>
        <v>0</v>
      </c>
      <c r="AB280" s="7" t="str">
        <f t="shared" si="14"/>
        <v>0</v>
      </c>
    </row>
    <row r="281" spans="1:28">
      <c r="A281" s="7">
        <f>IF(OUT!C460="", "", OUT!C460)</f>
        <v>722</v>
      </c>
      <c r="B281" s="19">
        <f>IF(OUT!A460="", "", OUT!A460)</f>
        <v>68630</v>
      </c>
      <c r="C281" s="7" t="str">
        <f>IF(OUT!D460="", "", OUT!D460)</f>
        <v>O</v>
      </c>
      <c r="D281" s="27"/>
      <c r="E281" s="7" t="str">
        <f>IF(OUT!E460="", "", OUT!E460)</f>
        <v>72 TRAY</v>
      </c>
      <c r="F281" s="24" t="str">
        <f>IF(OUT!AE460="NEW", "✷", "")</f>
        <v/>
      </c>
      <c r="G281" s="10" t="str">
        <f>IF(OUT!B460="", "", OUT!B460)</f>
        <v>GRASS   CAREX APPALACHICA (APPALACHIAN SEDGE)</v>
      </c>
      <c r="H281" s="20">
        <f>IF(AND($K$3=1,$K$4="N"),P281,IF(AND($K$3=2,$K$4="N"),R281,IF(AND($K$3=3,$K$4="N"),T281,IF(AND($K$3=4,$K$4="N"),V281,IF(AND($K$3=5,$K$4="N"),X281,IF(AND($K$3=1,$K$4="Y"),#REF!,IF(AND($K$3=2,$K$4="Y"),#REF!,IF(AND($K$3=3,$K$4="Y"),#REF!,IF(AND($K$3=4,$K$4="Y"),#REF!,IF(AND($K$3=5,$K$4="Y"),#REF!,"FALSE"))))))))))</f>
        <v>1.3979999999999999</v>
      </c>
      <c r="I281" s="21">
        <f>IF(AND($K$3=1,$K$4="N"),Q281,IF(AND($K$3=2,$K$4="N"),S281,IF(AND($K$3=3,$K$4="N"),U281,IF(AND($K$3=4,$K$4="N"),W281,IF(AND($K$3=5,$K$4="N"),Y281,IF(AND($K$3=1,$K$4="Y"),#REF!,IF(AND($K$3=2,$K$4="Y"),#REF!,IF(AND($K$3=3,$K$4="Y"),#REF!,IF(AND($K$3=4,$K$4="Y"),#REF!,IF(AND($K$3=5,$K$4="Y"),#REF!,"FALSE"))))))))))</f>
        <v>100.65</v>
      </c>
      <c r="J281" s="33" t="str">
        <f>IF(OUT!F460="", "", OUT!F460)</f>
        <v/>
      </c>
      <c r="K281" s="7">
        <f>IF(OUT!P460="", "", OUT!P460)</f>
        <v>72</v>
      </c>
      <c r="L281" s="7" t="str">
        <f>IF(OUT!AE460="", "", OUT!AE460)</f>
        <v/>
      </c>
      <c r="M281" s="7" t="str">
        <f>IF(OUT!AG460="", "", OUT!AG460)</f>
        <v/>
      </c>
      <c r="N281" s="7" t="str">
        <f>IF(OUT!AQ460="", "", OUT!AQ460)</f>
        <v/>
      </c>
      <c r="O281" s="7" t="str">
        <f>IF(OUT!BM460="", "", OUT!BM460)</f>
        <v>T3</v>
      </c>
      <c r="P281" s="8">
        <f>IF(OUT!N460="", "", OUT!N460)</f>
        <v>1.3979999999999999</v>
      </c>
      <c r="Q281" s="9">
        <f>IF(OUT!O460="", "", OUT!O460)</f>
        <v>100.65</v>
      </c>
      <c r="R281" s="8">
        <f>IF(PPG!H460="", "", PPG!H460)</f>
        <v>1.3140000000000001</v>
      </c>
      <c r="S281" s="9">
        <f>IF(PPG!I460="", "", PPG!I460)</f>
        <v>94.6</v>
      </c>
      <c r="T281" s="8">
        <f>IF(PPG!J460="", "", PPG!J460)</f>
        <v>1.286</v>
      </c>
      <c r="U281" s="9">
        <f>IF(PPG!K460="", "", PPG!K460)</f>
        <v>92.59</v>
      </c>
      <c r="V281" s="8">
        <f>IF(PPG!L460="", "", PPG!L460)</f>
        <v>1.2330000000000001</v>
      </c>
      <c r="W281" s="9">
        <f>IF(PPG!M460="", "", PPG!M460)</f>
        <v>88.77</v>
      </c>
      <c r="X281" s="8">
        <f>IF(PPG!N460="", "", PPG!N460)</f>
        <v>1.2050000000000001</v>
      </c>
      <c r="Y281" s="9">
        <f>IF(PPG!O460="", "", PPG!O460)</f>
        <v>86.76</v>
      </c>
      <c r="Z281" s="32" t="str">
        <f t="shared" si="12"/>
        <v>0.00</v>
      </c>
      <c r="AA281" s="7" t="str">
        <f t="shared" si="13"/>
        <v>0</v>
      </c>
      <c r="AB281" s="7" t="str">
        <f t="shared" si="14"/>
        <v>0</v>
      </c>
    </row>
    <row r="282" spans="1:28">
      <c r="A282" s="7">
        <f>IF(OUT!C461="", "", OUT!C461)</f>
        <v>722</v>
      </c>
      <c r="B282" s="19">
        <f>IF(OUT!A461="", "", OUT!A461)</f>
        <v>80629</v>
      </c>
      <c r="C282" s="7" t="str">
        <f>IF(OUT!D461="", "", OUT!D461)</f>
        <v>O</v>
      </c>
      <c r="D282" s="27"/>
      <c r="E282" s="7" t="str">
        <f>IF(OUT!E461="", "", OUT!E461)</f>
        <v>72 TRAY</v>
      </c>
      <c r="F282" s="24" t="str">
        <f>IF(OUT!AE461="NEW", "✷", "")</f>
        <v/>
      </c>
      <c r="G282" s="10" t="str">
        <f>IF(OUT!B461="", "", OUT!B461)</f>
        <v>GRASS   CAREX BUCHANANII FIREFOX</v>
      </c>
      <c r="H282" s="20">
        <f>IF(AND($K$3=1,$K$4="N"),P282,IF(AND($K$3=2,$K$4="N"),R282,IF(AND($K$3=3,$K$4="N"),T282,IF(AND($K$3=4,$K$4="N"),V282,IF(AND($K$3=5,$K$4="N"),X282,IF(AND($K$3=1,$K$4="Y"),#REF!,IF(AND($K$3=2,$K$4="Y"),#REF!,IF(AND($K$3=3,$K$4="Y"),#REF!,IF(AND($K$3=4,$K$4="Y"),#REF!,IF(AND($K$3=5,$K$4="Y"),#REF!,"FALSE"))))))))))</f>
        <v>0.745</v>
      </c>
      <c r="I282" s="21">
        <f>IF(AND($K$3=1,$K$4="N"),Q282,IF(AND($K$3=2,$K$4="N"),S282,IF(AND($K$3=3,$K$4="N"),U282,IF(AND($K$3=4,$K$4="N"),W282,IF(AND($K$3=5,$K$4="N"),Y282,IF(AND($K$3=1,$K$4="Y"),#REF!,IF(AND($K$3=2,$K$4="Y"),#REF!,IF(AND($K$3=3,$K$4="Y"),#REF!,IF(AND($K$3=4,$K$4="Y"),#REF!,IF(AND($K$3=5,$K$4="Y"),#REF!,"FALSE"))))))))))</f>
        <v>53.64</v>
      </c>
      <c r="J282" s="33" t="str">
        <f>IF(OUT!F461="", "", OUT!F461)</f>
        <v/>
      </c>
      <c r="K282" s="7">
        <f>IF(OUT!P461="", "", OUT!P461)</f>
        <v>72</v>
      </c>
      <c r="L282" s="7" t="str">
        <f>IF(OUT!AE461="", "", OUT!AE461)</f>
        <v/>
      </c>
      <c r="M282" s="7" t="str">
        <f>IF(OUT!AG461="", "", OUT!AG461)</f>
        <v/>
      </c>
      <c r="N282" s="7" t="str">
        <f>IF(OUT!AQ461="", "", OUT!AQ461)</f>
        <v/>
      </c>
      <c r="O282" s="7" t="str">
        <f>IF(OUT!BM461="", "", OUT!BM461)</f>
        <v>T3</v>
      </c>
      <c r="P282" s="8">
        <f>IF(OUT!N461="", "", OUT!N461)</f>
        <v>0.745</v>
      </c>
      <c r="Q282" s="9">
        <f>IF(OUT!O461="", "", OUT!O461)</f>
        <v>53.64</v>
      </c>
      <c r="R282" s="8">
        <f>IF(PPG!H461="", "", PPG!H461)</f>
        <v>0.70099999999999996</v>
      </c>
      <c r="S282" s="9">
        <f>IF(PPG!I461="", "", PPG!I461)</f>
        <v>50.47</v>
      </c>
      <c r="T282" s="8">
        <f>IF(PPG!J461="", "", PPG!J461)</f>
        <v>0.68500000000000005</v>
      </c>
      <c r="U282" s="9">
        <f>IF(PPG!K461="", "", PPG!K461)</f>
        <v>49.32</v>
      </c>
      <c r="V282" s="8">
        <f>IF(PPG!L461="", "", PPG!L461)</f>
        <v>0.65800000000000003</v>
      </c>
      <c r="W282" s="9">
        <f>IF(PPG!M461="", "", PPG!M461)</f>
        <v>47.37</v>
      </c>
      <c r="X282" s="8">
        <f>IF(PPG!N461="", "", PPG!N461)</f>
        <v>0.64300000000000002</v>
      </c>
      <c r="Y282" s="9">
        <f>IF(PPG!O461="", "", PPG!O461)</f>
        <v>46.29</v>
      </c>
      <c r="Z282" s="32" t="str">
        <f t="shared" si="12"/>
        <v>0.00</v>
      </c>
      <c r="AA282" s="7" t="str">
        <f t="shared" si="13"/>
        <v>0</v>
      </c>
      <c r="AB282" s="7" t="str">
        <f t="shared" si="14"/>
        <v>0</v>
      </c>
    </row>
    <row r="283" spans="1:28">
      <c r="A283" s="7">
        <f>IF(OUT!C462="", "", OUT!C462)</f>
        <v>722</v>
      </c>
      <c r="B283" s="19">
        <f>IF(OUT!A462="", "", OUT!A462)</f>
        <v>40230</v>
      </c>
      <c r="C283" s="7" t="str">
        <f>IF(OUT!D462="", "", OUT!D462)</f>
        <v>O</v>
      </c>
      <c r="D283" s="27"/>
      <c r="E283" s="7" t="str">
        <f>IF(OUT!E462="", "", OUT!E462)</f>
        <v>72 TRAY</v>
      </c>
      <c r="F283" s="24" t="str">
        <f>IF(OUT!AE462="NEW", "✷", "")</f>
        <v/>
      </c>
      <c r="G283" s="10" t="str">
        <f>IF(OUT!B462="", "", OUT!B462)</f>
        <v>GRASS   CAREX BUCHANANII RED ROOSTER</v>
      </c>
      <c r="H283" s="20">
        <f>IF(AND($K$3=1,$K$4="N"),P283,IF(AND($K$3=2,$K$4="N"),R283,IF(AND($K$3=3,$K$4="N"),T283,IF(AND($K$3=4,$K$4="N"),V283,IF(AND($K$3=5,$K$4="N"),X283,IF(AND($K$3=1,$K$4="Y"),#REF!,IF(AND($K$3=2,$K$4="Y"),#REF!,IF(AND($K$3=3,$K$4="Y"),#REF!,IF(AND($K$3=4,$K$4="Y"),#REF!,IF(AND($K$3=5,$K$4="Y"),#REF!,"FALSE"))))))))))</f>
        <v>0.60199999999999998</v>
      </c>
      <c r="I283" s="21">
        <f>IF(AND($K$3=1,$K$4="N"),Q283,IF(AND($K$3=2,$K$4="N"),S283,IF(AND($K$3=3,$K$4="N"),U283,IF(AND($K$3=4,$K$4="N"),W283,IF(AND($K$3=5,$K$4="N"),Y283,IF(AND($K$3=1,$K$4="Y"),#REF!,IF(AND($K$3=2,$K$4="Y"),#REF!,IF(AND($K$3=3,$K$4="Y"),#REF!,IF(AND($K$3=4,$K$4="Y"),#REF!,IF(AND($K$3=5,$K$4="Y"),#REF!,"FALSE"))))))))))</f>
        <v>43.34</v>
      </c>
      <c r="J283" s="33" t="str">
        <f>IF(OUT!F462="", "", OUT!F462)</f>
        <v/>
      </c>
      <c r="K283" s="7">
        <f>IF(OUT!P462="", "", OUT!P462)</f>
        <v>72</v>
      </c>
      <c r="L283" s="7" t="str">
        <f>IF(OUT!AE462="", "", OUT!AE462)</f>
        <v/>
      </c>
      <c r="M283" s="7" t="str">
        <f>IF(OUT!AG462="", "", OUT!AG462)</f>
        <v/>
      </c>
      <c r="N283" s="7" t="str">
        <f>IF(OUT!AQ462="", "", OUT!AQ462)</f>
        <v/>
      </c>
      <c r="O283" s="7" t="str">
        <f>IF(OUT!BM462="", "", OUT!BM462)</f>
        <v>T3</v>
      </c>
      <c r="P283" s="8">
        <f>IF(OUT!N462="", "", OUT!N462)</f>
        <v>0.60199999999999998</v>
      </c>
      <c r="Q283" s="9">
        <f>IF(OUT!O462="", "", OUT!O462)</f>
        <v>43.34</v>
      </c>
      <c r="R283" s="8">
        <f>IF(PPG!H462="", "", PPG!H462)</f>
        <v>0.56699999999999995</v>
      </c>
      <c r="S283" s="9">
        <f>IF(PPG!I462="", "", PPG!I462)</f>
        <v>40.82</v>
      </c>
      <c r="T283" s="8">
        <f>IF(PPG!J462="", "", PPG!J462)</f>
        <v>0.55400000000000005</v>
      </c>
      <c r="U283" s="9">
        <f>IF(PPG!K462="", "", PPG!K462)</f>
        <v>39.880000000000003</v>
      </c>
      <c r="V283" s="8">
        <f>IF(PPG!L462="", "", PPG!L462)</f>
        <v>0.53200000000000003</v>
      </c>
      <c r="W283" s="9">
        <f>IF(PPG!M462="", "", PPG!M462)</f>
        <v>38.299999999999997</v>
      </c>
      <c r="X283" s="8">
        <f>IF(PPG!N462="", "", PPG!N462)</f>
        <v>0.51900000000000002</v>
      </c>
      <c r="Y283" s="9">
        <f>IF(PPG!O462="", "", PPG!O462)</f>
        <v>37.36</v>
      </c>
      <c r="Z283" s="32" t="str">
        <f t="shared" si="12"/>
        <v>0.00</v>
      </c>
      <c r="AA283" s="7" t="str">
        <f t="shared" si="13"/>
        <v>0</v>
      </c>
      <c r="AB283" s="7" t="str">
        <f t="shared" si="14"/>
        <v>0</v>
      </c>
    </row>
    <row r="284" spans="1:28">
      <c r="A284" s="7">
        <f>IF(OUT!C187="", "", OUT!C187)</f>
        <v>722</v>
      </c>
      <c r="B284" s="19">
        <f>IF(OUT!A187="", "", OUT!A187)</f>
        <v>59797</v>
      </c>
      <c r="C284" s="7" t="str">
        <f>IF(OUT!D187="", "", OUT!D187)</f>
        <v>M</v>
      </c>
      <c r="D284" s="27"/>
      <c r="E284" s="7" t="str">
        <f>IF(OUT!E187="", "", OUT!E187)</f>
        <v>50 TRAY</v>
      </c>
      <c r="F284" s="24" t="str">
        <f>IF(OUT!AE187="NEW", "✷", "")</f>
        <v/>
      </c>
      <c r="G284" s="10" t="str">
        <f>IF(OUT!B187="", "", OUT!B187)</f>
        <v>GRASS   CAREX CHEROKEENSIS  (CHEROKEE SEDGE)</v>
      </c>
      <c r="H284" s="20">
        <f>IF(AND($K$3=1,$K$4="N"),P284,IF(AND($K$3=2,$K$4="N"),R284,IF(AND($K$3=3,$K$4="N"),T284,IF(AND($K$3=4,$K$4="N"),V284,IF(AND($K$3=5,$K$4="N"),X284,IF(AND($K$3=1,$K$4="Y"),#REF!,IF(AND($K$3=2,$K$4="Y"),#REF!,IF(AND($K$3=3,$K$4="Y"),#REF!,IF(AND($K$3=4,$K$4="Y"),#REF!,IF(AND($K$3=5,$K$4="Y"),#REF!,"FALSE"))))))))))</f>
        <v>1.5109999999999999</v>
      </c>
      <c r="I284" s="21">
        <f>IF(AND($K$3=1,$K$4="N"),Q284,IF(AND($K$3=2,$K$4="N"),S284,IF(AND($K$3=3,$K$4="N"),U284,IF(AND($K$3=4,$K$4="N"),W284,IF(AND($K$3=5,$K$4="N"),Y284,IF(AND($K$3=1,$K$4="Y"),#REF!,IF(AND($K$3=2,$K$4="Y"),#REF!,IF(AND($K$3=3,$K$4="Y"),#REF!,IF(AND($K$3=4,$K$4="Y"),#REF!,IF(AND($K$3=5,$K$4="Y"),#REF!,"FALSE"))))))))))</f>
        <v>75.55</v>
      </c>
      <c r="J284" s="33" t="str">
        <f>IF(OUT!F187="", "", OUT!F187)</f>
        <v/>
      </c>
      <c r="K284" s="7">
        <f>IF(OUT!P187="", "", OUT!P187)</f>
        <v>50</v>
      </c>
      <c r="L284" s="7" t="str">
        <f>IF(OUT!AE187="", "", OUT!AE187)</f>
        <v/>
      </c>
      <c r="M284" s="7" t="str">
        <f>IF(OUT!AG187="", "", OUT!AG187)</f>
        <v/>
      </c>
      <c r="N284" s="7" t="str">
        <f>IF(OUT!AQ187="", "", OUT!AQ187)</f>
        <v/>
      </c>
      <c r="O284" s="7" t="str">
        <f>IF(OUT!BM187="", "", OUT!BM187)</f>
        <v>T3</v>
      </c>
      <c r="P284" s="8">
        <f>IF(OUT!N187="", "", OUT!N187)</f>
        <v>1.5109999999999999</v>
      </c>
      <c r="Q284" s="9">
        <f>IF(OUT!O187="", "", OUT!O187)</f>
        <v>75.55</v>
      </c>
      <c r="R284" s="8">
        <f>IF(PPG!H187="", "", PPG!H187)</f>
        <v>1.42</v>
      </c>
      <c r="S284" s="9">
        <f>IF(PPG!I187="", "", PPG!I187)</f>
        <v>71</v>
      </c>
      <c r="T284" s="8">
        <f>IF(PPG!J187="", "", PPG!J187)</f>
        <v>1.389</v>
      </c>
      <c r="U284" s="9">
        <f>IF(PPG!K187="", "", PPG!K187)</f>
        <v>69.45</v>
      </c>
      <c r="V284" s="8">
        <f>IF(PPG!L187="", "", PPG!L187)</f>
        <v>1.333</v>
      </c>
      <c r="W284" s="9">
        <f>IF(PPG!M187="", "", PPG!M187)</f>
        <v>66.650000000000006</v>
      </c>
      <c r="X284" s="8">
        <f>IF(PPG!N187="", "", PPG!N187)</f>
        <v>1.3029999999999999</v>
      </c>
      <c r="Y284" s="9">
        <f>IF(PPG!O187="", "", PPG!O187)</f>
        <v>65.150000000000006</v>
      </c>
      <c r="Z284" s="32" t="str">
        <f t="shared" si="12"/>
        <v>0.00</v>
      </c>
      <c r="AA284" s="7" t="str">
        <f t="shared" si="13"/>
        <v>0</v>
      </c>
      <c r="AB284" s="7" t="str">
        <f t="shared" si="14"/>
        <v>0</v>
      </c>
    </row>
    <row r="285" spans="1:28">
      <c r="A285" s="7">
        <f>IF(OUT!C463="", "", OUT!C463)</f>
        <v>722</v>
      </c>
      <c r="B285" s="19">
        <f>IF(OUT!A463="", "", OUT!A463)</f>
        <v>40229</v>
      </c>
      <c r="C285" s="7" t="str">
        <f>IF(OUT!D463="", "", OUT!D463)</f>
        <v>O</v>
      </c>
      <c r="D285" s="27"/>
      <c r="E285" s="7" t="str">
        <f>IF(OUT!E463="", "", OUT!E463)</f>
        <v>72 TRAY</v>
      </c>
      <c r="F285" s="24" t="str">
        <f>IF(OUT!AE463="NEW", "✷", "")</f>
        <v/>
      </c>
      <c r="G285" s="10" t="str">
        <f>IF(OUT!B463="", "", OUT!B463)</f>
        <v>GRASS   CAREX COMANS AMAZON MIST</v>
      </c>
      <c r="H285" s="20">
        <f>IF(AND($K$3=1,$K$4="N"),P285,IF(AND($K$3=2,$K$4="N"),R285,IF(AND($K$3=3,$K$4="N"),T285,IF(AND($K$3=4,$K$4="N"),V285,IF(AND($K$3=5,$K$4="N"),X285,IF(AND($K$3=1,$K$4="Y"),#REF!,IF(AND($K$3=2,$K$4="Y"),#REF!,IF(AND($K$3=3,$K$4="Y"),#REF!,IF(AND($K$3=4,$K$4="Y"),#REF!,IF(AND($K$3=5,$K$4="Y"),#REF!,"FALSE"))))))))))</f>
        <v>0.60199999999999998</v>
      </c>
      <c r="I285" s="21">
        <f>IF(AND($K$3=1,$K$4="N"),Q285,IF(AND($K$3=2,$K$4="N"),S285,IF(AND($K$3=3,$K$4="N"),U285,IF(AND($K$3=4,$K$4="N"),W285,IF(AND($K$3=5,$K$4="N"),Y285,IF(AND($K$3=1,$K$4="Y"),#REF!,IF(AND($K$3=2,$K$4="Y"),#REF!,IF(AND($K$3=3,$K$4="Y"),#REF!,IF(AND($K$3=4,$K$4="Y"),#REF!,IF(AND($K$3=5,$K$4="Y"),#REF!,"FALSE"))))))))))</f>
        <v>43.34</v>
      </c>
      <c r="J285" s="33" t="str">
        <f>IF(OUT!F463="", "", OUT!F463)</f>
        <v/>
      </c>
      <c r="K285" s="7">
        <f>IF(OUT!P463="", "", OUT!P463)</f>
        <v>72</v>
      </c>
      <c r="L285" s="7" t="str">
        <f>IF(OUT!AE463="", "", OUT!AE463)</f>
        <v/>
      </c>
      <c r="M285" s="7" t="str">
        <f>IF(OUT!AG463="", "", OUT!AG463)</f>
        <v/>
      </c>
      <c r="N285" s="7" t="str">
        <f>IF(OUT!AQ463="", "", OUT!AQ463)</f>
        <v/>
      </c>
      <c r="O285" s="7" t="str">
        <f>IF(OUT!BM463="", "", OUT!BM463)</f>
        <v>T3</v>
      </c>
      <c r="P285" s="8">
        <f>IF(OUT!N463="", "", OUT!N463)</f>
        <v>0.60199999999999998</v>
      </c>
      <c r="Q285" s="9">
        <f>IF(OUT!O463="", "", OUT!O463)</f>
        <v>43.34</v>
      </c>
      <c r="R285" s="8">
        <f>IF(PPG!H463="", "", PPG!H463)</f>
        <v>0.56699999999999995</v>
      </c>
      <c r="S285" s="9">
        <f>IF(PPG!I463="", "", PPG!I463)</f>
        <v>40.82</v>
      </c>
      <c r="T285" s="8">
        <f>IF(PPG!J463="", "", PPG!J463)</f>
        <v>0.55400000000000005</v>
      </c>
      <c r="U285" s="9">
        <f>IF(PPG!K463="", "", PPG!K463)</f>
        <v>39.880000000000003</v>
      </c>
      <c r="V285" s="8">
        <f>IF(PPG!L463="", "", PPG!L463)</f>
        <v>0.53200000000000003</v>
      </c>
      <c r="W285" s="9">
        <f>IF(PPG!M463="", "", PPG!M463)</f>
        <v>38.299999999999997</v>
      </c>
      <c r="X285" s="8">
        <f>IF(PPG!N463="", "", PPG!N463)</f>
        <v>0.51900000000000002</v>
      </c>
      <c r="Y285" s="9">
        <f>IF(PPG!O463="", "", PPG!O463)</f>
        <v>37.36</v>
      </c>
      <c r="Z285" s="32" t="str">
        <f t="shared" si="12"/>
        <v>0.00</v>
      </c>
      <c r="AA285" s="7" t="str">
        <f t="shared" si="13"/>
        <v>0</v>
      </c>
      <c r="AB285" s="7" t="str">
        <f t="shared" si="14"/>
        <v>0</v>
      </c>
    </row>
    <row r="286" spans="1:28">
      <c r="A286" s="7">
        <f>IF(OUT!C464="", "", OUT!C464)</f>
        <v>722</v>
      </c>
      <c r="B286" s="19">
        <f>IF(OUT!A464="", "", OUT!A464)</f>
        <v>40228</v>
      </c>
      <c r="C286" s="7" t="str">
        <f>IF(OUT!D464="", "", OUT!D464)</f>
        <v>O</v>
      </c>
      <c r="D286" s="27"/>
      <c r="E286" s="7" t="str">
        <f>IF(OUT!E464="", "", OUT!E464)</f>
        <v>72 TRAY</v>
      </c>
      <c r="F286" s="24" t="str">
        <f>IF(OUT!AE464="NEW", "✷", "")</f>
        <v/>
      </c>
      <c r="G286" s="10" t="str">
        <f>IF(OUT!B464="", "", OUT!B464)</f>
        <v>GRASS   CAREX COMANS BRONCO</v>
      </c>
      <c r="H286" s="20">
        <f>IF(AND($K$3=1,$K$4="N"),P286,IF(AND($K$3=2,$K$4="N"),R286,IF(AND($K$3=3,$K$4="N"),T286,IF(AND($K$3=4,$K$4="N"),V286,IF(AND($K$3=5,$K$4="N"),X286,IF(AND($K$3=1,$K$4="Y"),#REF!,IF(AND($K$3=2,$K$4="Y"),#REF!,IF(AND($K$3=3,$K$4="Y"),#REF!,IF(AND($K$3=4,$K$4="Y"),#REF!,IF(AND($K$3=5,$K$4="Y"),#REF!,"FALSE"))))))))))</f>
        <v>0.60199999999999998</v>
      </c>
      <c r="I286" s="21">
        <f>IF(AND($K$3=1,$K$4="N"),Q286,IF(AND($K$3=2,$K$4="N"),S286,IF(AND($K$3=3,$K$4="N"),U286,IF(AND($K$3=4,$K$4="N"),W286,IF(AND($K$3=5,$K$4="N"),Y286,IF(AND($K$3=1,$K$4="Y"),#REF!,IF(AND($K$3=2,$K$4="Y"),#REF!,IF(AND($K$3=3,$K$4="Y"),#REF!,IF(AND($K$3=4,$K$4="Y"),#REF!,IF(AND($K$3=5,$K$4="Y"),#REF!,"FALSE"))))))))))</f>
        <v>43.34</v>
      </c>
      <c r="J286" s="33" t="str">
        <f>IF(OUT!F464="", "", OUT!F464)</f>
        <v/>
      </c>
      <c r="K286" s="7">
        <f>IF(OUT!P464="", "", OUT!P464)</f>
        <v>72</v>
      </c>
      <c r="L286" s="7" t="str">
        <f>IF(OUT!AE464="", "", OUT!AE464)</f>
        <v/>
      </c>
      <c r="M286" s="7" t="str">
        <f>IF(OUT!AG464="", "", OUT!AG464)</f>
        <v/>
      </c>
      <c r="N286" s="7" t="str">
        <f>IF(OUT!AQ464="", "", OUT!AQ464)</f>
        <v/>
      </c>
      <c r="O286" s="7" t="str">
        <f>IF(OUT!BM464="", "", OUT!BM464)</f>
        <v>T3</v>
      </c>
      <c r="P286" s="8">
        <f>IF(OUT!N464="", "", OUT!N464)</f>
        <v>0.60199999999999998</v>
      </c>
      <c r="Q286" s="9">
        <f>IF(OUT!O464="", "", OUT!O464)</f>
        <v>43.34</v>
      </c>
      <c r="R286" s="8">
        <f>IF(PPG!H464="", "", PPG!H464)</f>
        <v>0.56699999999999995</v>
      </c>
      <c r="S286" s="9">
        <f>IF(PPG!I464="", "", PPG!I464)</f>
        <v>40.82</v>
      </c>
      <c r="T286" s="8">
        <f>IF(PPG!J464="", "", PPG!J464)</f>
        <v>0.55400000000000005</v>
      </c>
      <c r="U286" s="9">
        <f>IF(PPG!K464="", "", PPG!K464)</f>
        <v>39.880000000000003</v>
      </c>
      <c r="V286" s="8">
        <f>IF(PPG!L464="", "", PPG!L464)</f>
        <v>0.53200000000000003</v>
      </c>
      <c r="W286" s="9">
        <f>IF(PPG!M464="", "", PPG!M464)</f>
        <v>38.299999999999997</v>
      </c>
      <c r="X286" s="8">
        <f>IF(PPG!N464="", "", PPG!N464)</f>
        <v>0.51900000000000002</v>
      </c>
      <c r="Y286" s="9">
        <f>IF(PPG!O464="", "", PPG!O464)</f>
        <v>37.36</v>
      </c>
      <c r="Z286" s="32" t="str">
        <f t="shared" si="12"/>
        <v>0.00</v>
      </c>
      <c r="AA286" s="7" t="str">
        <f t="shared" si="13"/>
        <v>0</v>
      </c>
      <c r="AB286" s="7" t="str">
        <f t="shared" si="14"/>
        <v>0</v>
      </c>
    </row>
    <row r="287" spans="1:28">
      <c r="A287" s="7">
        <f>IF(OUT!C465="", "", OUT!C465)</f>
        <v>722</v>
      </c>
      <c r="B287" s="19">
        <f>IF(OUT!A465="", "", OUT!A465)</f>
        <v>61787</v>
      </c>
      <c r="C287" s="7" t="str">
        <f>IF(OUT!D465="", "", OUT!D465)</f>
        <v>O</v>
      </c>
      <c r="D287" s="27"/>
      <c r="E287" s="7" t="str">
        <f>IF(OUT!E465="", "", OUT!E465)</f>
        <v>72 TRAY</v>
      </c>
      <c r="F287" s="24" t="str">
        <f>IF(OUT!AE465="NEW", "✷", "")</f>
        <v/>
      </c>
      <c r="G287" s="10" t="str">
        <f>IF(OUT!B465="", "", OUT!B465)</f>
        <v>GRASS   CAREX COMANS FROSTED CURLS</v>
      </c>
      <c r="H287" s="20">
        <f>IF(AND($K$3=1,$K$4="N"),P287,IF(AND($K$3=2,$K$4="N"),R287,IF(AND($K$3=3,$K$4="N"),T287,IF(AND($K$3=4,$K$4="N"),V287,IF(AND($K$3=5,$K$4="N"),X287,IF(AND($K$3=1,$K$4="Y"),#REF!,IF(AND($K$3=2,$K$4="Y"),#REF!,IF(AND($K$3=3,$K$4="Y"),#REF!,IF(AND($K$3=4,$K$4="Y"),#REF!,IF(AND($K$3=5,$K$4="Y"),#REF!,"FALSE"))))))))))</f>
        <v>0.745</v>
      </c>
      <c r="I287" s="21">
        <f>IF(AND($K$3=1,$K$4="N"),Q287,IF(AND($K$3=2,$K$4="N"),S287,IF(AND($K$3=3,$K$4="N"),U287,IF(AND($K$3=4,$K$4="N"),W287,IF(AND($K$3=5,$K$4="N"),Y287,IF(AND($K$3=1,$K$4="Y"),#REF!,IF(AND($K$3=2,$K$4="Y"),#REF!,IF(AND($K$3=3,$K$4="Y"),#REF!,IF(AND($K$3=4,$K$4="Y"),#REF!,IF(AND($K$3=5,$K$4="Y"),#REF!,"FALSE"))))))))))</f>
        <v>53.64</v>
      </c>
      <c r="J287" s="33" t="str">
        <f>IF(OUT!F465="", "", OUT!F465)</f>
        <v/>
      </c>
      <c r="K287" s="7">
        <f>IF(OUT!P465="", "", OUT!P465)</f>
        <v>72</v>
      </c>
      <c r="L287" s="7" t="str">
        <f>IF(OUT!AE465="", "", OUT!AE465)</f>
        <v/>
      </c>
      <c r="M287" s="7" t="str">
        <f>IF(OUT!AG465="", "", OUT!AG465)</f>
        <v/>
      </c>
      <c r="N287" s="7" t="str">
        <f>IF(OUT!AQ465="", "", OUT!AQ465)</f>
        <v/>
      </c>
      <c r="O287" s="7" t="str">
        <f>IF(OUT!BM465="", "", OUT!BM465)</f>
        <v>T3</v>
      </c>
      <c r="P287" s="8">
        <f>IF(OUT!N465="", "", OUT!N465)</f>
        <v>0.745</v>
      </c>
      <c r="Q287" s="9">
        <f>IF(OUT!O465="", "", OUT!O465)</f>
        <v>53.64</v>
      </c>
      <c r="R287" s="8">
        <f>IF(PPG!H465="", "", PPG!H465)</f>
        <v>0.70099999999999996</v>
      </c>
      <c r="S287" s="9">
        <f>IF(PPG!I465="", "", PPG!I465)</f>
        <v>50.47</v>
      </c>
      <c r="T287" s="8">
        <f>IF(PPG!J465="", "", PPG!J465)</f>
        <v>0.68500000000000005</v>
      </c>
      <c r="U287" s="9">
        <f>IF(PPG!K465="", "", PPG!K465)</f>
        <v>49.32</v>
      </c>
      <c r="V287" s="8">
        <f>IF(PPG!L465="", "", PPG!L465)</f>
        <v>0.65800000000000003</v>
      </c>
      <c r="W287" s="9">
        <f>IF(PPG!M465="", "", PPG!M465)</f>
        <v>47.37</v>
      </c>
      <c r="X287" s="8">
        <f>IF(PPG!N465="", "", PPG!N465)</f>
        <v>0.64300000000000002</v>
      </c>
      <c r="Y287" s="9">
        <f>IF(PPG!O465="", "", PPG!O465)</f>
        <v>46.29</v>
      </c>
      <c r="Z287" s="32" t="str">
        <f t="shared" si="12"/>
        <v>0.00</v>
      </c>
      <c r="AA287" s="7" t="str">
        <f t="shared" si="13"/>
        <v>0</v>
      </c>
      <c r="AB287" s="7" t="str">
        <f t="shared" si="14"/>
        <v>0</v>
      </c>
    </row>
    <row r="288" spans="1:28">
      <c r="A288" s="7">
        <f>IF(OUT!C466="", "", OUT!C466)</f>
        <v>722</v>
      </c>
      <c r="B288" s="19">
        <f>IF(OUT!A466="", "", OUT!A466)</f>
        <v>40061</v>
      </c>
      <c r="C288" s="7" t="str">
        <f>IF(OUT!D466="", "", OUT!D466)</f>
        <v>O</v>
      </c>
      <c r="D288" s="27"/>
      <c r="E288" s="7" t="str">
        <f>IF(OUT!E466="", "", OUT!E466)</f>
        <v>72 TRAY</v>
      </c>
      <c r="F288" s="24" t="str">
        <f>IF(OUT!AE466="NEW", "✷", "")</f>
        <v>✷</v>
      </c>
      <c r="G288" s="10" t="str">
        <f>IF(OUT!B466="", "", OUT!B466)</f>
        <v>GRASS   CAREX DIVULSA  (BERKELEY SEDGE)</v>
      </c>
      <c r="H288" s="20">
        <f>IF(AND($K$3=1,$K$4="N"),P288,IF(AND($K$3=2,$K$4="N"),R288,IF(AND($K$3=3,$K$4="N"),T288,IF(AND($K$3=4,$K$4="N"),V288,IF(AND($K$3=5,$K$4="N"),X288,IF(AND($K$3=1,$K$4="Y"),#REF!,IF(AND($K$3=2,$K$4="Y"),#REF!,IF(AND($K$3=3,$K$4="Y"),#REF!,IF(AND($K$3=4,$K$4="Y"),#REF!,IF(AND($K$3=5,$K$4="Y"),#REF!,"FALSE"))))))))))</f>
        <v>1.419</v>
      </c>
      <c r="I288" s="21">
        <f>IF(AND($K$3=1,$K$4="N"),Q288,IF(AND($K$3=2,$K$4="N"),S288,IF(AND($K$3=3,$K$4="N"),U288,IF(AND($K$3=4,$K$4="N"),W288,IF(AND($K$3=5,$K$4="N"),Y288,IF(AND($K$3=1,$K$4="Y"),#REF!,IF(AND($K$3=2,$K$4="Y"),#REF!,IF(AND($K$3=3,$K$4="Y"),#REF!,IF(AND($K$3=4,$K$4="Y"),#REF!,IF(AND($K$3=5,$K$4="Y"),#REF!,"FALSE"))))))))))</f>
        <v>102.16</v>
      </c>
      <c r="J288" s="33" t="str">
        <f>IF(OUT!F466="", "", OUT!F466)</f>
        <v/>
      </c>
      <c r="K288" s="7">
        <f>IF(OUT!P466="", "", OUT!P466)</f>
        <v>72</v>
      </c>
      <c r="L288" s="7" t="str">
        <f>IF(OUT!AE466="", "", OUT!AE466)</f>
        <v>NEW</v>
      </c>
      <c r="M288" s="7" t="str">
        <f>IF(OUT!AG466="", "", OUT!AG466)</f>
        <v/>
      </c>
      <c r="N288" s="7" t="str">
        <f>IF(OUT!AQ466="", "", OUT!AQ466)</f>
        <v/>
      </c>
      <c r="O288" s="7" t="str">
        <f>IF(OUT!BM466="", "", OUT!BM466)</f>
        <v>T3</v>
      </c>
      <c r="P288" s="8">
        <f>IF(OUT!N466="", "", OUT!N466)</f>
        <v>1.419</v>
      </c>
      <c r="Q288" s="9">
        <f>IF(OUT!O466="", "", OUT!O466)</f>
        <v>102.16</v>
      </c>
      <c r="R288" s="8">
        <f>IF(PPG!H466="", "", PPG!H466)</f>
        <v>1.333</v>
      </c>
      <c r="S288" s="9">
        <f>IF(PPG!I466="", "", PPG!I466)</f>
        <v>95.97</v>
      </c>
      <c r="T288" s="8">
        <f>IF(PPG!J466="", "", PPG!J466)</f>
        <v>1.3049999999999999</v>
      </c>
      <c r="U288" s="9">
        <f>IF(PPG!K466="", "", PPG!K466)</f>
        <v>93.96</v>
      </c>
      <c r="V288" s="8">
        <f>IF(PPG!L466="", "", PPG!L466)</f>
        <v>1.252</v>
      </c>
      <c r="W288" s="9">
        <f>IF(PPG!M466="", "", PPG!M466)</f>
        <v>90.14</v>
      </c>
      <c r="X288" s="8">
        <f>IF(PPG!N466="", "", PPG!N466)</f>
        <v>1.224</v>
      </c>
      <c r="Y288" s="9">
        <f>IF(PPG!O466="", "", PPG!O466)</f>
        <v>88.12</v>
      </c>
      <c r="Z288" s="32" t="str">
        <f t="shared" si="12"/>
        <v>0.00</v>
      </c>
      <c r="AA288" s="7" t="str">
        <f t="shared" si="13"/>
        <v>0</v>
      </c>
      <c r="AB288" s="7" t="str">
        <f t="shared" si="14"/>
        <v>0</v>
      </c>
    </row>
    <row r="289" spans="1:28">
      <c r="A289" s="7">
        <f>IF(OUT!C188="", "", OUT!C188)</f>
        <v>722</v>
      </c>
      <c r="B289" s="19">
        <f>IF(OUT!A188="", "", OUT!A188)</f>
        <v>58872</v>
      </c>
      <c r="C289" s="7" t="str">
        <f>IF(OUT!D188="", "", OUT!D188)</f>
        <v>M</v>
      </c>
      <c r="D289" s="27"/>
      <c r="E289" s="7" t="str">
        <f>IF(OUT!E188="", "", OUT!E188)</f>
        <v>50 TRAY</v>
      </c>
      <c r="F289" s="24" t="str">
        <f>IF(OUT!AE188="NEW", "✷", "")</f>
        <v/>
      </c>
      <c r="G289" s="10" t="str">
        <f>IF(OUT!B188="", "", OUT!B188)</f>
        <v>GRASS   CAREX DOLICHOSTACHYA KAGA NISHIKI (GOLD FOUNTAINS)</v>
      </c>
      <c r="H289" s="20">
        <f>IF(AND($K$3=1,$K$4="N"),P289,IF(AND($K$3=2,$K$4="N"),R289,IF(AND($K$3=3,$K$4="N"),T289,IF(AND($K$3=4,$K$4="N"),V289,IF(AND($K$3=5,$K$4="N"),X289,IF(AND($K$3=1,$K$4="Y"),#REF!,IF(AND($K$3=2,$K$4="Y"),#REF!,IF(AND($K$3=3,$K$4="Y"),#REF!,IF(AND($K$3=4,$K$4="Y"),#REF!,IF(AND($K$3=5,$K$4="Y"),#REF!,"FALSE"))))))))))</f>
        <v>1.5109999999999999</v>
      </c>
      <c r="I289" s="21">
        <f>IF(AND($K$3=1,$K$4="N"),Q289,IF(AND($K$3=2,$K$4="N"),S289,IF(AND($K$3=3,$K$4="N"),U289,IF(AND($K$3=4,$K$4="N"),W289,IF(AND($K$3=5,$K$4="N"),Y289,IF(AND($K$3=1,$K$4="Y"),#REF!,IF(AND($K$3=2,$K$4="Y"),#REF!,IF(AND($K$3=3,$K$4="Y"),#REF!,IF(AND($K$3=4,$K$4="Y"),#REF!,IF(AND($K$3=5,$K$4="Y"),#REF!,"FALSE"))))))))))</f>
        <v>75.55</v>
      </c>
      <c r="J289" s="33" t="str">
        <f>IF(OUT!F188="", "", OUT!F188)</f>
        <v/>
      </c>
      <c r="K289" s="7">
        <f>IF(OUT!P188="", "", OUT!P188)</f>
        <v>50</v>
      </c>
      <c r="L289" s="7" t="str">
        <f>IF(OUT!AE188="", "", OUT!AE188)</f>
        <v/>
      </c>
      <c r="M289" s="7" t="str">
        <f>IF(OUT!AG188="", "", OUT!AG188)</f>
        <v/>
      </c>
      <c r="N289" s="7" t="str">
        <f>IF(OUT!AQ188="", "", OUT!AQ188)</f>
        <v/>
      </c>
      <c r="O289" s="7" t="str">
        <f>IF(OUT!BM188="", "", OUT!BM188)</f>
        <v>T3</v>
      </c>
      <c r="P289" s="8">
        <f>IF(OUT!N188="", "", OUT!N188)</f>
        <v>1.5109999999999999</v>
      </c>
      <c r="Q289" s="9">
        <f>IF(OUT!O188="", "", OUT!O188)</f>
        <v>75.55</v>
      </c>
      <c r="R289" s="8">
        <f>IF(PPG!H188="", "", PPG!H188)</f>
        <v>1.42</v>
      </c>
      <c r="S289" s="9">
        <f>IF(PPG!I188="", "", PPG!I188)</f>
        <v>71</v>
      </c>
      <c r="T289" s="8">
        <f>IF(PPG!J188="", "", PPG!J188)</f>
        <v>1.389</v>
      </c>
      <c r="U289" s="9">
        <f>IF(PPG!K188="", "", PPG!K188)</f>
        <v>69.45</v>
      </c>
      <c r="V289" s="8">
        <f>IF(PPG!L188="", "", PPG!L188)</f>
        <v>1.333</v>
      </c>
      <c r="W289" s="9">
        <f>IF(PPG!M188="", "", PPG!M188)</f>
        <v>66.650000000000006</v>
      </c>
      <c r="X289" s="8">
        <f>IF(PPG!N188="", "", PPG!N188)</f>
        <v>1.3029999999999999</v>
      </c>
      <c r="Y289" s="9">
        <f>IF(PPG!O188="", "", PPG!O188)</f>
        <v>65.150000000000006</v>
      </c>
      <c r="Z289" s="32" t="str">
        <f t="shared" si="12"/>
        <v>0.00</v>
      </c>
      <c r="AA289" s="7" t="str">
        <f t="shared" si="13"/>
        <v>0</v>
      </c>
      <c r="AB289" s="7" t="str">
        <f t="shared" si="14"/>
        <v>0</v>
      </c>
    </row>
    <row r="290" spans="1:28">
      <c r="A290" s="7">
        <f>IF(OUT!C467="", "", OUT!C467)</f>
        <v>722</v>
      </c>
      <c r="B290" s="19">
        <f>IF(OUT!A467="", "", OUT!A467)</f>
        <v>76700</v>
      </c>
      <c r="C290" s="7" t="str">
        <f>IF(OUT!D467="", "", OUT!D467)</f>
        <v>O</v>
      </c>
      <c r="D290" s="27"/>
      <c r="E290" s="7" t="str">
        <f>IF(OUT!E467="", "", OUT!E467)</f>
        <v>72 TRAY</v>
      </c>
      <c r="F290" s="24" t="str">
        <f>IF(OUT!AE467="NEW", "✷", "")</f>
        <v>✷</v>
      </c>
      <c r="G290" s="10" t="str">
        <f>IF(OUT!B467="", "", OUT!B467)</f>
        <v>GRASS   CAREX EBURNEA  (BRISTLELEAF SEDGE)</v>
      </c>
      <c r="H290" s="20">
        <f>IF(AND($K$3=1,$K$4="N"),P290,IF(AND($K$3=2,$K$4="N"),R290,IF(AND($K$3=3,$K$4="N"),T290,IF(AND($K$3=4,$K$4="N"),V290,IF(AND($K$3=5,$K$4="N"),X290,IF(AND($K$3=1,$K$4="Y"),#REF!,IF(AND($K$3=2,$K$4="Y"),#REF!,IF(AND($K$3=3,$K$4="Y"),#REF!,IF(AND($K$3=4,$K$4="Y"),#REF!,IF(AND($K$3=5,$K$4="Y"),#REF!,"FALSE"))))))))))</f>
        <v>1.419</v>
      </c>
      <c r="I290" s="21">
        <f>IF(AND($K$3=1,$K$4="N"),Q290,IF(AND($K$3=2,$K$4="N"),S290,IF(AND($K$3=3,$K$4="N"),U290,IF(AND($K$3=4,$K$4="N"),W290,IF(AND($K$3=5,$K$4="N"),Y290,IF(AND($K$3=1,$K$4="Y"),#REF!,IF(AND($K$3=2,$K$4="Y"),#REF!,IF(AND($K$3=3,$K$4="Y"),#REF!,IF(AND($K$3=4,$K$4="Y"),#REF!,IF(AND($K$3=5,$K$4="Y"),#REF!,"FALSE"))))))))))</f>
        <v>102.16</v>
      </c>
      <c r="J290" s="33" t="str">
        <f>IF(OUT!F467="", "", OUT!F467)</f>
        <v/>
      </c>
      <c r="K290" s="7">
        <f>IF(OUT!P467="", "", OUT!P467)</f>
        <v>72</v>
      </c>
      <c r="L290" s="7" t="str">
        <f>IF(OUT!AE467="", "", OUT!AE467)</f>
        <v>NEW</v>
      </c>
      <c r="M290" s="7" t="str">
        <f>IF(OUT!AG467="", "", OUT!AG467)</f>
        <v/>
      </c>
      <c r="N290" s="7" t="str">
        <f>IF(OUT!AQ467="", "", OUT!AQ467)</f>
        <v/>
      </c>
      <c r="O290" s="7" t="str">
        <f>IF(OUT!BM467="", "", OUT!BM467)</f>
        <v>T3</v>
      </c>
      <c r="P290" s="8">
        <f>IF(OUT!N467="", "", OUT!N467)</f>
        <v>1.419</v>
      </c>
      <c r="Q290" s="9">
        <f>IF(OUT!O467="", "", OUT!O467)</f>
        <v>102.16</v>
      </c>
      <c r="R290" s="8">
        <f>IF(PPG!H467="", "", PPG!H467)</f>
        <v>1.333</v>
      </c>
      <c r="S290" s="9">
        <f>IF(PPG!I467="", "", PPG!I467)</f>
        <v>95.97</v>
      </c>
      <c r="T290" s="8">
        <f>IF(PPG!J467="", "", PPG!J467)</f>
        <v>1.3049999999999999</v>
      </c>
      <c r="U290" s="9">
        <f>IF(PPG!K467="", "", PPG!K467)</f>
        <v>93.96</v>
      </c>
      <c r="V290" s="8">
        <f>IF(PPG!L467="", "", PPG!L467)</f>
        <v>1.252</v>
      </c>
      <c r="W290" s="9">
        <f>IF(PPG!M467="", "", PPG!M467)</f>
        <v>90.14</v>
      </c>
      <c r="X290" s="8">
        <f>IF(PPG!N467="", "", PPG!N467)</f>
        <v>1.224</v>
      </c>
      <c r="Y290" s="9">
        <f>IF(PPG!O467="", "", PPG!O467)</f>
        <v>88.12</v>
      </c>
      <c r="Z290" s="32" t="str">
        <f t="shared" si="12"/>
        <v>0.00</v>
      </c>
      <c r="AA290" s="7" t="str">
        <f t="shared" si="13"/>
        <v>0</v>
      </c>
      <c r="AB290" s="7" t="str">
        <f t="shared" si="14"/>
        <v>0</v>
      </c>
    </row>
    <row r="291" spans="1:28">
      <c r="A291" s="7">
        <f>IF(OUT!C46="", "", OUT!C46)</f>
        <v>722</v>
      </c>
      <c r="B291" s="19">
        <f>IF(OUT!A46="", "", OUT!A46)</f>
        <v>54953</v>
      </c>
      <c r="C291" s="7" t="str">
        <f>IF(OUT!D46="", "", OUT!D46)</f>
        <v>AG</v>
      </c>
      <c r="D291" s="27"/>
      <c r="E291" s="7" t="str">
        <f>IF(OUT!E46="", "", OUT!E46)</f>
        <v>38 TRAY</v>
      </c>
      <c r="F291" s="24" t="str">
        <f>IF(OUT!AE46="NEW", "✷", "")</f>
        <v/>
      </c>
      <c r="G291" s="10" t="str">
        <f>IF(OUT!B46="", "", OUT!B46)</f>
        <v>GRASS   CAREX ELATA BOWLES GOLDEN (AUREA)</v>
      </c>
      <c r="H291" s="20">
        <f>IF(AND($K$3=1,$K$4="N"),P291,IF(AND($K$3=2,$K$4="N"),R291,IF(AND($K$3=3,$K$4="N"),T291,IF(AND($K$3=4,$K$4="N"),V291,IF(AND($K$3=5,$K$4="N"),X291,IF(AND($K$3=1,$K$4="Y"),#REF!,IF(AND($K$3=2,$K$4="Y"),#REF!,IF(AND($K$3=3,$K$4="Y"),#REF!,IF(AND($K$3=4,$K$4="Y"),#REF!,IF(AND($K$3=5,$K$4="Y"),#REF!,"FALSE"))))))))))</f>
        <v>1.99</v>
      </c>
      <c r="I291" s="21">
        <f>IF(AND($K$3=1,$K$4="N"),Q291,IF(AND($K$3=2,$K$4="N"),S291,IF(AND($K$3=3,$K$4="N"),U291,IF(AND($K$3=4,$K$4="N"),W291,IF(AND($K$3=5,$K$4="N"),Y291,IF(AND($K$3=1,$K$4="Y"),#REF!,IF(AND($K$3=2,$K$4="Y"),#REF!,IF(AND($K$3=3,$K$4="Y"),#REF!,IF(AND($K$3=4,$K$4="Y"),#REF!,IF(AND($K$3=5,$K$4="Y"),#REF!,"FALSE"))))))))))</f>
        <v>75.62</v>
      </c>
      <c r="J291" s="33" t="str">
        <f>IF(OUT!F46="", "", OUT!F46)</f>
        <v/>
      </c>
      <c r="K291" s="7">
        <f>IF(OUT!P46="", "", OUT!P46)</f>
        <v>38</v>
      </c>
      <c r="L291" s="7" t="str">
        <f>IF(OUT!AE46="", "", OUT!AE46)</f>
        <v/>
      </c>
      <c r="M291" s="7" t="str">
        <f>IF(OUT!AG46="", "", OUT!AG46)</f>
        <v/>
      </c>
      <c r="N291" s="7" t="str">
        <f>IF(OUT!AQ46="", "", OUT!AQ46)</f>
        <v/>
      </c>
      <c r="O291" s="7" t="str">
        <f>IF(OUT!BM46="", "", OUT!BM46)</f>
        <v>T3</v>
      </c>
      <c r="P291" s="8">
        <f>IF(OUT!N46="", "", OUT!N46)</f>
        <v>1.99</v>
      </c>
      <c r="Q291" s="9">
        <f>IF(OUT!O46="", "", OUT!O46)</f>
        <v>75.62</v>
      </c>
      <c r="R291" s="8">
        <f>IF(PPG!H46="", "", PPG!H46)</f>
        <v>1.87</v>
      </c>
      <c r="S291" s="9">
        <f>IF(PPG!I46="", "", PPG!I46)</f>
        <v>71.06</v>
      </c>
      <c r="T291" s="8">
        <f>IF(PPG!J46="", "", PPG!J46)</f>
        <v>1.831</v>
      </c>
      <c r="U291" s="9">
        <f>IF(PPG!K46="", "", PPG!K46)</f>
        <v>69.569999999999993</v>
      </c>
      <c r="V291" s="8">
        <f>IF(PPG!L46="", "", PPG!L46)</f>
        <v>1.7549999999999999</v>
      </c>
      <c r="W291" s="9">
        <f>IF(PPG!M46="", "", PPG!M46)</f>
        <v>66.69</v>
      </c>
      <c r="X291" s="8">
        <f>IF(PPG!N46="", "", PPG!N46)</f>
        <v>1.7170000000000001</v>
      </c>
      <c r="Y291" s="9">
        <f>IF(PPG!O46="", "", PPG!O46)</f>
        <v>65.239999999999995</v>
      </c>
      <c r="Z291" s="32" t="str">
        <f t="shared" si="12"/>
        <v>0.00</v>
      </c>
      <c r="AA291" s="7" t="str">
        <f t="shared" si="13"/>
        <v>0</v>
      </c>
      <c r="AB291" s="7" t="str">
        <f t="shared" si="14"/>
        <v>0</v>
      </c>
    </row>
    <row r="292" spans="1:28">
      <c r="A292" s="7">
        <f>IF(OUT!C189="", "", OUT!C189)</f>
        <v>722</v>
      </c>
      <c r="B292" s="19">
        <f>IF(OUT!A189="", "", OUT!A189)</f>
        <v>77818</v>
      </c>
      <c r="C292" s="7" t="str">
        <f>IF(OUT!D189="", "", OUT!D189)</f>
        <v>M</v>
      </c>
      <c r="D292" s="27"/>
      <c r="E292" s="7" t="str">
        <f>IF(OUT!E189="", "", OUT!E189)</f>
        <v>50 TRAY</v>
      </c>
      <c r="F292" s="24" t="str">
        <f>IF(OUT!AE189="NEW", "✷", "")</f>
        <v/>
      </c>
      <c r="G292" s="10" t="str">
        <f>IF(OUT!B189="", "", OUT!B189)</f>
        <v>GRASS   CAREX EVER COLOR OSHIMENSIS EVEREST</v>
      </c>
      <c r="H292" s="20">
        <f>IF(AND($K$3=1,$K$4="N"),P292,IF(AND($K$3=2,$K$4="N"),R292,IF(AND($K$3=3,$K$4="N"),T292,IF(AND($K$3=4,$K$4="N"),V292,IF(AND($K$3=5,$K$4="N"),X292,IF(AND($K$3=1,$K$4="Y"),#REF!,IF(AND($K$3=2,$K$4="Y"),#REF!,IF(AND($K$3=3,$K$4="Y"),#REF!,IF(AND($K$3=4,$K$4="Y"),#REF!,IF(AND($K$3=5,$K$4="Y"),#REF!,"FALSE"))))))))))</f>
        <v>2.085</v>
      </c>
      <c r="I292" s="21">
        <f>IF(AND($K$3=1,$K$4="N"),Q292,IF(AND($K$3=2,$K$4="N"),S292,IF(AND($K$3=3,$K$4="N"),U292,IF(AND($K$3=4,$K$4="N"),W292,IF(AND($K$3=5,$K$4="N"),Y292,IF(AND($K$3=1,$K$4="Y"),#REF!,IF(AND($K$3=2,$K$4="Y"),#REF!,IF(AND($K$3=3,$K$4="Y"),#REF!,IF(AND($K$3=4,$K$4="Y"),#REF!,IF(AND($K$3=5,$K$4="Y"),#REF!,"FALSE"))))))))))</f>
        <v>104.25</v>
      </c>
      <c r="J292" s="33" t="str">
        <f>IF(OUT!F189="", "", OUT!F189)</f>
        <v/>
      </c>
      <c r="K292" s="7">
        <f>IF(OUT!P189="", "", OUT!P189)</f>
        <v>50</v>
      </c>
      <c r="L292" s="7" t="str">
        <f>IF(OUT!AE189="", "", OUT!AE189)</f>
        <v/>
      </c>
      <c r="M292" s="7" t="str">
        <f>IF(OUT!AG189="", "", OUT!AG189)</f>
        <v>PAT</v>
      </c>
      <c r="N292" s="7" t="str">
        <f>IF(OUT!AQ189="", "", OUT!AQ189)</f>
        <v/>
      </c>
      <c r="O292" s="7" t="str">
        <f>IF(OUT!BM189="", "", OUT!BM189)</f>
        <v>T3</v>
      </c>
      <c r="P292" s="8">
        <f>IF(OUT!N189="", "", OUT!N189)</f>
        <v>2.085</v>
      </c>
      <c r="Q292" s="9">
        <f>IF(OUT!O189="", "", OUT!O189)</f>
        <v>104.25</v>
      </c>
      <c r="R292" s="8">
        <f>IF(PPG!H189="", "", PPG!H189)</f>
        <v>1.9790000000000001</v>
      </c>
      <c r="S292" s="9">
        <f>IF(PPG!I189="", "", PPG!I189)</f>
        <v>98.95</v>
      </c>
      <c r="T292" s="8">
        <f>IF(PPG!J189="", "", PPG!J189)</f>
        <v>1.9430000000000001</v>
      </c>
      <c r="U292" s="9">
        <f>IF(PPG!K189="", "", PPG!K189)</f>
        <v>97.15</v>
      </c>
      <c r="V292" s="8">
        <f>IF(PPG!L189="", "", PPG!L189)</f>
        <v>1.87</v>
      </c>
      <c r="W292" s="9">
        <f>IF(PPG!M189="", "", PPG!M189)</f>
        <v>93.5</v>
      </c>
      <c r="X292" s="8">
        <f>IF(PPG!N189="", "", PPG!N189)</f>
        <v>1.835</v>
      </c>
      <c r="Y292" s="9">
        <f>IF(PPG!O189="", "", PPG!O189)</f>
        <v>91.75</v>
      </c>
      <c r="Z292" s="32" t="str">
        <f t="shared" si="12"/>
        <v>0.00</v>
      </c>
      <c r="AA292" s="7" t="str">
        <f t="shared" si="13"/>
        <v>0</v>
      </c>
      <c r="AB292" s="7" t="str">
        <f t="shared" si="14"/>
        <v>0</v>
      </c>
    </row>
    <row r="293" spans="1:28">
      <c r="A293" s="7">
        <f>IF(OUT!C190="", "", OUT!C190)</f>
        <v>722</v>
      </c>
      <c r="B293" s="19">
        <f>IF(OUT!A190="", "", OUT!A190)</f>
        <v>90478</v>
      </c>
      <c r="C293" s="7" t="str">
        <f>IF(OUT!D190="", "", OUT!D190)</f>
        <v>M</v>
      </c>
      <c r="D293" s="27"/>
      <c r="E293" s="7" t="str">
        <f>IF(OUT!E190="", "", OUT!E190)</f>
        <v>50 TRAY</v>
      </c>
      <c r="F293" s="24" t="str">
        <f>IF(OUT!AE190="NEW", "✷", "")</f>
        <v/>
      </c>
      <c r="G293" s="10" t="str">
        <f>IF(OUT!B190="", "", OUT!B190)</f>
        <v>GRASS   CAREX EVER COLOR OSHIMENSIS EVERGLOW</v>
      </c>
      <c r="H293" s="20">
        <f>IF(AND($K$3=1,$K$4="N"),P293,IF(AND($K$3=2,$K$4="N"),R293,IF(AND($K$3=3,$K$4="N"),T293,IF(AND($K$3=4,$K$4="N"),V293,IF(AND($K$3=5,$K$4="N"),X293,IF(AND($K$3=1,$K$4="Y"),#REF!,IF(AND($K$3=2,$K$4="Y"),#REF!,IF(AND($K$3=3,$K$4="Y"),#REF!,IF(AND($K$3=4,$K$4="Y"),#REF!,IF(AND($K$3=5,$K$4="Y"),#REF!,"FALSE"))))))))))</f>
        <v>2.085</v>
      </c>
      <c r="I293" s="21">
        <f>IF(AND($K$3=1,$K$4="N"),Q293,IF(AND($K$3=2,$K$4="N"),S293,IF(AND($K$3=3,$K$4="N"),U293,IF(AND($K$3=4,$K$4="N"),W293,IF(AND($K$3=5,$K$4="N"),Y293,IF(AND($K$3=1,$K$4="Y"),#REF!,IF(AND($K$3=2,$K$4="Y"),#REF!,IF(AND($K$3=3,$K$4="Y"),#REF!,IF(AND($K$3=4,$K$4="Y"),#REF!,IF(AND($K$3=5,$K$4="Y"),#REF!,"FALSE"))))))))))</f>
        <v>104.25</v>
      </c>
      <c r="J293" s="33" t="str">
        <f>IF(OUT!F190="", "", OUT!F190)</f>
        <v/>
      </c>
      <c r="K293" s="7">
        <f>IF(OUT!P190="", "", OUT!P190)</f>
        <v>50</v>
      </c>
      <c r="L293" s="7" t="str">
        <f>IF(OUT!AE190="", "", OUT!AE190)</f>
        <v/>
      </c>
      <c r="M293" s="7" t="str">
        <f>IF(OUT!AG190="", "", OUT!AG190)</f>
        <v>PAT</v>
      </c>
      <c r="N293" s="7" t="str">
        <f>IF(OUT!AQ190="", "", OUT!AQ190)</f>
        <v/>
      </c>
      <c r="O293" s="7" t="str">
        <f>IF(OUT!BM190="", "", OUT!BM190)</f>
        <v>T3</v>
      </c>
      <c r="P293" s="8">
        <f>IF(OUT!N190="", "", OUT!N190)</f>
        <v>2.085</v>
      </c>
      <c r="Q293" s="9">
        <f>IF(OUT!O190="", "", OUT!O190)</f>
        <v>104.25</v>
      </c>
      <c r="R293" s="8">
        <f>IF(PPG!H190="", "", PPG!H190)</f>
        <v>1.9790000000000001</v>
      </c>
      <c r="S293" s="9">
        <f>IF(PPG!I190="", "", PPG!I190)</f>
        <v>98.95</v>
      </c>
      <c r="T293" s="8">
        <f>IF(PPG!J190="", "", PPG!J190)</f>
        <v>1.9430000000000001</v>
      </c>
      <c r="U293" s="9">
        <f>IF(PPG!K190="", "", PPG!K190)</f>
        <v>97.15</v>
      </c>
      <c r="V293" s="8">
        <f>IF(PPG!L190="", "", PPG!L190)</f>
        <v>1.87</v>
      </c>
      <c r="W293" s="9">
        <f>IF(PPG!M190="", "", PPG!M190)</f>
        <v>93.5</v>
      </c>
      <c r="X293" s="8">
        <f>IF(PPG!N190="", "", PPG!N190)</f>
        <v>1.835</v>
      </c>
      <c r="Y293" s="9">
        <f>IF(PPG!O190="", "", PPG!O190)</f>
        <v>91.75</v>
      </c>
      <c r="Z293" s="32" t="str">
        <f t="shared" si="12"/>
        <v>0.00</v>
      </c>
      <c r="AA293" s="7" t="str">
        <f t="shared" si="13"/>
        <v>0</v>
      </c>
      <c r="AB293" s="7" t="str">
        <f t="shared" si="14"/>
        <v>0</v>
      </c>
    </row>
    <row r="294" spans="1:28">
      <c r="A294" s="7">
        <f>IF(OUT!C191="", "", OUT!C191)</f>
        <v>722</v>
      </c>
      <c r="B294" s="19">
        <f>IF(OUT!A191="", "", OUT!A191)</f>
        <v>82530</v>
      </c>
      <c r="C294" s="7" t="str">
        <f>IF(OUT!D191="", "", OUT!D191)</f>
        <v>M</v>
      </c>
      <c r="D294" s="27"/>
      <c r="E294" s="7" t="str">
        <f>IF(OUT!E191="", "", OUT!E191)</f>
        <v>50 TRAY</v>
      </c>
      <c r="F294" s="24" t="str">
        <f>IF(OUT!AE191="NEW", "✷", "")</f>
        <v/>
      </c>
      <c r="G294" s="10" t="str">
        <f>IF(OUT!B191="", "", OUT!B191)</f>
        <v>GRASS   CAREX EVER COLOR OSHIMENSIS EVERILLO</v>
      </c>
      <c r="H294" s="20">
        <f>IF(AND($K$3=1,$K$4="N"),P294,IF(AND($K$3=2,$K$4="N"),R294,IF(AND($K$3=3,$K$4="N"),T294,IF(AND($K$3=4,$K$4="N"),V294,IF(AND($K$3=5,$K$4="N"),X294,IF(AND($K$3=1,$K$4="Y"),#REF!,IF(AND($K$3=2,$K$4="Y"),#REF!,IF(AND($K$3=3,$K$4="Y"),#REF!,IF(AND($K$3=4,$K$4="Y"),#REF!,IF(AND($K$3=5,$K$4="Y"),#REF!,"FALSE"))))))))))</f>
        <v>2.085</v>
      </c>
      <c r="I294" s="21">
        <f>IF(AND($K$3=1,$K$4="N"),Q294,IF(AND($K$3=2,$K$4="N"),S294,IF(AND($K$3=3,$K$4="N"),U294,IF(AND($K$3=4,$K$4="N"),W294,IF(AND($K$3=5,$K$4="N"),Y294,IF(AND($K$3=1,$K$4="Y"),#REF!,IF(AND($K$3=2,$K$4="Y"),#REF!,IF(AND($K$3=3,$K$4="Y"),#REF!,IF(AND($K$3=4,$K$4="Y"),#REF!,IF(AND($K$3=5,$K$4="Y"),#REF!,"FALSE"))))))))))</f>
        <v>104.25</v>
      </c>
      <c r="J294" s="33" t="str">
        <f>IF(OUT!F191="", "", OUT!F191)</f>
        <v/>
      </c>
      <c r="K294" s="7">
        <f>IF(OUT!P191="", "", OUT!P191)</f>
        <v>50</v>
      </c>
      <c r="L294" s="7" t="str">
        <f>IF(OUT!AE191="", "", OUT!AE191)</f>
        <v/>
      </c>
      <c r="M294" s="7" t="str">
        <f>IF(OUT!AG191="", "", OUT!AG191)</f>
        <v>PAT</v>
      </c>
      <c r="N294" s="7" t="str">
        <f>IF(OUT!AQ191="", "", OUT!AQ191)</f>
        <v/>
      </c>
      <c r="O294" s="7" t="str">
        <f>IF(OUT!BM191="", "", OUT!BM191)</f>
        <v>T3</v>
      </c>
      <c r="P294" s="8">
        <f>IF(OUT!N191="", "", OUT!N191)</f>
        <v>2.085</v>
      </c>
      <c r="Q294" s="9">
        <f>IF(OUT!O191="", "", OUT!O191)</f>
        <v>104.25</v>
      </c>
      <c r="R294" s="8">
        <f>IF(PPG!H191="", "", PPG!H191)</f>
        <v>1.9790000000000001</v>
      </c>
      <c r="S294" s="9">
        <f>IF(PPG!I191="", "", PPG!I191)</f>
        <v>98.95</v>
      </c>
      <c r="T294" s="8">
        <f>IF(PPG!J191="", "", PPG!J191)</f>
        <v>1.9430000000000001</v>
      </c>
      <c r="U294" s="9">
        <f>IF(PPG!K191="", "", PPG!K191)</f>
        <v>97.15</v>
      </c>
      <c r="V294" s="8">
        <f>IF(PPG!L191="", "", PPG!L191)</f>
        <v>1.87</v>
      </c>
      <c r="W294" s="9">
        <f>IF(PPG!M191="", "", PPG!M191)</f>
        <v>93.5</v>
      </c>
      <c r="X294" s="8">
        <f>IF(PPG!N191="", "", PPG!N191)</f>
        <v>1.835</v>
      </c>
      <c r="Y294" s="9">
        <f>IF(PPG!O191="", "", PPG!O191)</f>
        <v>91.75</v>
      </c>
      <c r="Z294" s="32" t="str">
        <f t="shared" si="12"/>
        <v>0.00</v>
      </c>
      <c r="AA294" s="7" t="str">
        <f t="shared" si="13"/>
        <v>0</v>
      </c>
      <c r="AB294" s="7" t="str">
        <f t="shared" si="14"/>
        <v>0</v>
      </c>
    </row>
    <row r="295" spans="1:28">
      <c r="A295" s="7">
        <f>IF(OUT!C192="", "", OUT!C192)</f>
        <v>722</v>
      </c>
      <c r="B295" s="19">
        <f>IF(OUT!A192="", "", OUT!A192)</f>
        <v>86106</v>
      </c>
      <c r="C295" s="7" t="str">
        <f>IF(OUT!D192="", "", OUT!D192)</f>
        <v>M</v>
      </c>
      <c r="D295" s="27"/>
      <c r="E295" s="7" t="str">
        <f>IF(OUT!E192="", "", OUT!E192)</f>
        <v>50 TRAY</v>
      </c>
      <c r="F295" s="24" t="str">
        <f>IF(OUT!AE192="NEW", "✷", "")</f>
        <v/>
      </c>
      <c r="G295" s="10" t="str">
        <f>IF(OUT!B192="", "", OUT!B192)</f>
        <v>GRASS   CAREX EVER COLOR OSHIMENSIS EVERLIME</v>
      </c>
      <c r="H295" s="20">
        <f>IF(AND($K$3=1,$K$4="N"),P295,IF(AND($K$3=2,$K$4="N"),R295,IF(AND($K$3=3,$K$4="N"),T295,IF(AND($K$3=4,$K$4="N"),V295,IF(AND($K$3=5,$K$4="N"),X295,IF(AND($K$3=1,$K$4="Y"),#REF!,IF(AND($K$3=2,$K$4="Y"),#REF!,IF(AND($K$3=3,$K$4="Y"),#REF!,IF(AND($K$3=4,$K$4="Y"),#REF!,IF(AND($K$3=5,$K$4="Y"),#REF!,"FALSE"))))))))))</f>
        <v>2.085</v>
      </c>
      <c r="I295" s="21">
        <f>IF(AND($K$3=1,$K$4="N"),Q295,IF(AND($K$3=2,$K$4="N"),S295,IF(AND($K$3=3,$K$4="N"),U295,IF(AND($K$3=4,$K$4="N"),W295,IF(AND($K$3=5,$K$4="N"),Y295,IF(AND($K$3=1,$K$4="Y"),#REF!,IF(AND($K$3=2,$K$4="Y"),#REF!,IF(AND($K$3=3,$K$4="Y"),#REF!,IF(AND($K$3=4,$K$4="Y"),#REF!,IF(AND($K$3=5,$K$4="Y"),#REF!,"FALSE"))))))))))</f>
        <v>104.25</v>
      </c>
      <c r="J295" s="33" t="str">
        <f>IF(OUT!F192="", "", OUT!F192)</f>
        <v/>
      </c>
      <c r="K295" s="7">
        <f>IF(OUT!P192="", "", OUT!P192)</f>
        <v>50</v>
      </c>
      <c r="L295" s="7" t="str">
        <f>IF(OUT!AE192="", "", OUT!AE192)</f>
        <v/>
      </c>
      <c r="M295" s="7" t="str">
        <f>IF(OUT!AG192="", "", OUT!AG192)</f>
        <v>PAT</v>
      </c>
      <c r="N295" s="7" t="str">
        <f>IF(OUT!AQ192="", "", OUT!AQ192)</f>
        <v/>
      </c>
      <c r="O295" s="7" t="str">
        <f>IF(OUT!BM192="", "", OUT!BM192)</f>
        <v>T3</v>
      </c>
      <c r="P295" s="8">
        <f>IF(OUT!N192="", "", OUT!N192)</f>
        <v>2.085</v>
      </c>
      <c r="Q295" s="9">
        <f>IF(OUT!O192="", "", OUT!O192)</f>
        <v>104.25</v>
      </c>
      <c r="R295" s="8">
        <f>IF(PPG!H192="", "", PPG!H192)</f>
        <v>1.9790000000000001</v>
      </c>
      <c r="S295" s="9">
        <f>IF(PPG!I192="", "", PPG!I192)</f>
        <v>98.95</v>
      </c>
      <c r="T295" s="8">
        <f>IF(PPG!J192="", "", PPG!J192)</f>
        <v>1.9430000000000001</v>
      </c>
      <c r="U295" s="9">
        <f>IF(PPG!K192="", "", PPG!K192)</f>
        <v>97.15</v>
      </c>
      <c r="V295" s="8">
        <f>IF(PPG!L192="", "", PPG!L192)</f>
        <v>1.87</v>
      </c>
      <c r="W295" s="9">
        <f>IF(PPG!M192="", "", PPG!M192)</f>
        <v>93.5</v>
      </c>
      <c r="X295" s="8">
        <f>IF(PPG!N192="", "", PPG!N192)</f>
        <v>1.835</v>
      </c>
      <c r="Y295" s="9">
        <f>IF(PPG!O192="", "", PPG!O192)</f>
        <v>91.75</v>
      </c>
      <c r="Z295" s="32" t="str">
        <f t="shared" si="12"/>
        <v>0.00</v>
      </c>
      <c r="AA295" s="7" t="str">
        <f t="shared" si="13"/>
        <v>0</v>
      </c>
      <c r="AB295" s="7" t="str">
        <f t="shared" si="14"/>
        <v>0</v>
      </c>
    </row>
    <row r="296" spans="1:28">
      <c r="A296" s="7">
        <f>IF(OUT!C193="", "", OUT!C193)</f>
        <v>722</v>
      </c>
      <c r="B296" s="19">
        <f>IF(OUT!A193="", "", OUT!A193)</f>
        <v>82531</v>
      </c>
      <c r="C296" s="7" t="str">
        <f>IF(OUT!D193="", "", OUT!D193)</f>
        <v>M</v>
      </c>
      <c r="D296" s="27"/>
      <c r="E296" s="7" t="str">
        <f>IF(OUT!E193="", "", OUT!E193)</f>
        <v>50 TRAY</v>
      </c>
      <c r="F296" s="24" t="str">
        <f>IF(OUT!AE193="NEW", "✷", "")</f>
        <v/>
      </c>
      <c r="G296" s="10" t="str">
        <f>IF(OUT!B193="", "", OUT!B193)</f>
        <v>GRASS   CAREX EVER COLOR OSHIMENSIS EVERORO</v>
      </c>
      <c r="H296" s="20">
        <f>IF(AND($K$3=1,$K$4="N"),P296,IF(AND($K$3=2,$K$4="N"),R296,IF(AND($K$3=3,$K$4="N"),T296,IF(AND($K$3=4,$K$4="N"),V296,IF(AND($K$3=5,$K$4="N"),X296,IF(AND($K$3=1,$K$4="Y"),#REF!,IF(AND($K$3=2,$K$4="Y"),#REF!,IF(AND($K$3=3,$K$4="Y"),#REF!,IF(AND($K$3=4,$K$4="Y"),#REF!,IF(AND($K$3=5,$K$4="Y"),#REF!,"FALSE"))))))))))</f>
        <v>2.085</v>
      </c>
      <c r="I296" s="21">
        <f>IF(AND($K$3=1,$K$4="N"),Q296,IF(AND($K$3=2,$K$4="N"),S296,IF(AND($K$3=3,$K$4="N"),U296,IF(AND($K$3=4,$K$4="N"),W296,IF(AND($K$3=5,$K$4="N"),Y296,IF(AND($K$3=1,$K$4="Y"),#REF!,IF(AND($K$3=2,$K$4="Y"),#REF!,IF(AND($K$3=3,$K$4="Y"),#REF!,IF(AND($K$3=4,$K$4="Y"),#REF!,IF(AND($K$3=5,$K$4="Y"),#REF!,"FALSE"))))))))))</f>
        <v>104.25</v>
      </c>
      <c r="J296" s="33" t="str">
        <f>IF(OUT!F193="", "", OUT!F193)</f>
        <v/>
      </c>
      <c r="K296" s="7">
        <f>IF(OUT!P193="", "", OUT!P193)</f>
        <v>50</v>
      </c>
      <c r="L296" s="7" t="str">
        <f>IF(OUT!AE193="", "", OUT!AE193)</f>
        <v/>
      </c>
      <c r="M296" s="7" t="str">
        <f>IF(OUT!AG193="", "", OUT!AG193)</f>
        <v>PAT</v>
      </c>
      <c r="N296" s="7" t="str">
        <f>IF(OUT!AQ193="", "", OUT!AQ193)</f>
        <v/>
      </c>
      <c r="O296" s="7" t="str">
        <f>IF(OUT!BM193="", "", OUT!BM193)</f>
        <v>T3</v>
      </c>
      <c r="P296" s="8">
        <f>IF(OUT!N193="", "", OUT!N193)</f>
        <v>2.085</v>
      </c>
      <c r="Q296" s="9">
        <f>IF(OUT!O193="", "", OUT!O193)</f>
        <v>104.25</v>
      </c>
      <c r="R296" s="8">
        <f>IF(PPG!H193="", "", PPG!H193)</f>
        <v>1.9790000000000001</v>
      </c>
      <c r="S296" s="9">
        <f>IF(PPG!I193="", "", PPG!I193)</f>
        <v>98.95</v>
      </c>
      <c r="T296" s="8">
        <f>IF(PPG!J193="", "", PPG!J193)</f>
        <v>1.9430000000000001</v>
      </c>
      <c r="U296" s="9">
        <f>IF(PPG!K193="", "", PPG!K193)</f>
        <v>97.15</v>
      </c>
      <c r="V296" s="8">
        <f>IF(PPG!L193="", "", PPG!L193)</f>
        <v>1.87</v>
      </c>
      <c r="W296" s="9">
        <f>IF(PPG!M193="", "", PPG!M193)</f>
        <v>93.5</v>
      </c>
      <c r="X296" s="8">
        <f>IF(PPG!N193="", "", PPG!N193)</f>
        <v>1.835</v>
      </c>
      <c r="Y296" s="9">
        <f>IF(PPG!O193="", "", PPG!O193)</f>
        <v>91.75</v>
      </c>
      <c r="Z296" s="32" t="str">
        <f t="shared" si="12"/>
        <v>0.00</v>
      </c>
      <c r="AA296" s="7" t="str">
        <f t="shared" si="13"/>
        <v>0</v>
      </c>
      <c r="AB296" s="7" t="str">
        <f t="shared" si="14"/>
        <v>0</v>
      </c>
    </row>
    <row r="297" spans="1:28">
      <c r="A297" s="7">
        <f>IF(OUT!C194="", "", OUT!C194)</f>
        <v>722</v>
      </c>
      <c r="B297" s="19">
        <f>IF(OUT!A194="", "", OUT!A194)</f>
        <v>86107</v>
      </c>
      <c r="C297" s="7" t="str">
        <f>IF(OUT!D194="", "", OUT!D194)</f>
        <v>M</v>
      </c>
      <c r="D297" s="27"/>
      <c r="E297" s="7" t="str">
        <f>IF(OUT!E194="", "", OUT!E194)</f>
        <v>50 TRAY</v>
      </c>
      <c r="F297" s="24" t="str">
        <f>IF(OUT!AE194="NEW", "✷", "")</f>
        <v/>
      </c>
      <c r="G297" s="10" t="str">
        <f>IF(OUT!B194="", "", OUT!B194)</f>
        <v>GRASS   CAREX EVER COLOR OSHIMENSIS EVERSHEEN</v>
      </c>
      <c r="H297" s="20">
        <f>IF(AND($K$3=1,$K$4="N"),P297,IF(AND($K$3=2,$K$4="N"),R297,IF(AND($K$3=3,$K$4="N"),T297,IF(AND($K$3=4,$K$4="N"),V297,IF(AND($K$3=5,$K$4="N"),X297,IF(AND($K$3=1,$K$4="Y"),#REF!,IF(AND($K$3=2,$K$4="Y"),#REF!,IF(AND($K$3=3,$K$4="Y"),#REF!,IF(AND($K$3=4,$K$4="Y"),#REF!,IF(AND($K$3=5,$K$4="Y"),#REF!,"FALSE"))))))))))</f>
        <v>2.085</v>
      </c>
      <c r="I297" s="21">
        <f>IF(AND($K$3=1,$K$4="N"),Q297,IF(AND($K$3=2,$K$4="N"),S297,IF(AND($K$3=3,$K$4="N"),U297,IF(AND($K$3=4,$K$4="N"),W297,IF(AND($K$3=5,$K$4="N"),Y297,IF(AND($K$3=1,$K$4="Y"),#REF!,IF(AND($K$3=2,$K$4="Y"),#REF!,IF(AND($K$3=3,$K$4="Y"),#REF!,IF(AND($K$3=4,$K$4="Y"),#REF!,IF(AND($K$3=5,$K$4="Y"),#REF!,"FALSE"))))))))))</f>
        <v>104.25</v>
      </c>
      <c r="J297" s="33" t="str">
        <f>IF(OUT!F194="", "", OUT!F194)</f>
        <v/>
      </c>
      <c r="K297" s="7">
        <f>IF(OUT!P194="", "", OUT!P194)</f>
        <v>50</v>
      </c>
      <c r="L297" s="7" t="str">
        <f>IF(OUT!AE194="", "", OUT!AE194)</f>
        <v/>
      </c>
      <c r="M297" s="7" t="str">
        <f>IF(OUT!AG194="", "", OUT!AG194)</f>
        <v>PAT</v>
      </c>
      <c r="N297" s="7" t="str">
        <f>IF(OUT!AQ194="", "", OUT!AQ194)</f>
        <v/>
      </c>
      <c r="O297" s="7" t="str">
        <f>IF(OUT!BM194="", "", OUT!BM194)</f>
        <v>T3</v>
      </c>
      <c r="P297" s="8">
        <f>IF(OUT!N194="", "", OUT!N194)</f>
        <v>2.085</v>
      </c>
      <c r="Q297" s="9">
        <f>IF(OUT!O194="", "", OUT!O194)</f>
        <v>104.25</v>
      </c>
      <c r="R297" s="8">
        <f>IF(PPG!H194="", "", PPG!H194)</f>
        <v>1.9790000000000001</v>
      </c>
      <c r="S297" s="9">
        <f>IF(PPG!I194="", "", PPG!I194)</f>
        <v>98.95</v>
      </c>
      <c r="T297" s="8">
        <f>IF(PPG!J194="", "", PPG!J194)</f>
        <v>1.9430000000000001</v>
      </c>
      <c r="U297" s="9">
        <f>IF(PPG!K194="", "", PPG!K194)</f>
        <v>97.15</v>
      </c>
      <c r="V297" s="8">
        <f>IF(PPG!L194="", "", PPG!L194)</f>
        <v>1.87</v>
      </c>
      <c r="W297" s="9">
        <f>IF(PPG!M194="", "", PPG!M194)</f>
        <v>93.5</v>
      </c>
      <c r="X297" s="8">
        <f>IF(PPG!N194="", "", PPG!N194)</f>
        <v>1.835</v>
      </c>
      <c r="Y297" s="9">
        <f>IF(PPG!O194="", "", PPG!O194)</f>
        <v>91.75</v>
      </c>
      <c r="Z297" s="32" t="str">
        <f t="shared" si="12"/>
        <v>0.00</v>
      </c>
      <c r="AA297" s="7" t="str">
        <f t="shared" si="13"/>
        <v>0</v>
      </c>
      <c r="AB297" s="7" t="str">
        <f t="shared" si="14"/>
        <v>0</v>
      </c>
    </row>
    <row r="298" spans="1:28">
      <c r="A298" s="7">
        <f>IF(OUT!C195="", "", OUT!C195)</f>
        <v>722</v>
      </c>
      <c r="B298" s="19">
        <f>IF(OUT!A195="", "", OUT!A195)</f>
        <v>94463</v>
      </c>
      <c r="C298" s="7" t="str">
        <f>IF(OUT!D195="", "", OUT!D195)</f>
        <v>M</v>
      </c>
      <c r="D298" s="27"/>
      <c r="E298" s="7" t="str">
        <f>IF(OUT!E195="", "", OUT!E195)</f>
        <v>50 TRAY</v>
      </c>
      <c r="F298" s="24" t="str">
        <f>IF(OUT!AE195="NEW", "✷", "")</f>
        <v>✷</v>
      </c>
      <c r="G298" s="10" t="str">
        <f>IF(OUT!B195="", "", OUT!B195)</f>
        <v>GRASS   CAREX FEATHER FALLS</v>
      </c>
      <c r="H298" s="20">
        <f>IF(AND($K$3=1,$K$4="N"),P298,IF(AND($K$3=2,$K$4="N"),R298,IF(AND($K$3=3,$K$4="N"),T298,IF(AND($K$3=4,$K$4="N"),V298,IF(AND($K$3=5,$K$4="N"),X298,IF(AND($K$3=1,$K$4="Y"),#REF!,IF(AND($K$3=2,$K$4="Y"),#REF!,IF(AND($K$3=3,$K$4="Y"),#REF!,IF(AND($K$3=4,$K$4="Y"),#REF!,IF(AND($K$3=5,$K$4="Y"),#REF!,"FALSE"))))))))))</f>
        <v>2.9489999999999998</v>
      </c>
      <c r="I298" s="21">
        <f>IF(AND($K$3=1,$K$4="N"),Q298,IF(AND($K$3=2,$K$4="N"),S298,IF(AND($K$3=3,$K$4="N"),U298,IF(AND($K$3=4,$K$4="N"),W298,IF(AND($K$3=5,$K$4="N"),Y298,IF(AND($K$3=1,$K$4="Y"),#REF!,IF(AND($K$3=2,$K$4="Y"),#REF!,IF(AND($K$3=3,$K$4="Y"),#REF!,IF(AND($K$3=4,$K$4="Y"),#REF!,IF(AND($K$3=5,$K$4="Y"),#REF!,"FALSE"))))))))))</f>
        <v>147.44999999999999</v>
      </c>
      <c r="J298" s="33" t="str">
        <f>IF(OUT!F195="", "", OUT!F195)</f>
        <v/>
      </c>
      <c r="K298" s="7">
        <f>IF(OUT!P195="", "", OUT!P195)</f>
        <v>50</v>
      </c>
      <c r="L298" s="7" t="str">
        <f>IF(OUT!AE195="", "", OUT!AE195)</f>
        <v>NEW</v>
      </c>
      <c r="M298" s="7" t="str">
        <f>IF(OUT!AG195="", "", OUT!AG195)</f>
        <v>PAT</v>
      </c>
      <c r="N298" s="7" t="str">
        <f>IF(OUT!AQ195="", "", OUT!AQ195)</f>
        <v/>
      </c>
      <c r="O298" s="7" t="str">
        <f>IF(OUT!BM195="", "", OUT!BM195)</f>
        <v>T3</v>
      </c>
      <c r="P298" s="8">
        <f>IF(OUT!N195="", "", OUT!N195)</f>
        <v>2.9489999999999998</v>
      </c>
      <c r="Q298" s="9">
        <f>IF(OUT!O195="", "", OUT!O195)</f>
        <v>147.44999999999999</v>
      </c>
      <c r="R298" s="8">
        <f>IF(PPG!H195="", "", PPG!H195)</f>
        <v>2.8029999999999999</v>
      </c>
      <c r="S298" s="9">
        <f>IF(PPG!I195="", "", PPG!I195)</f>
        <v>140.15</v>
      </c>
      <c r="T298" s="8">
        <f>IF(PPG!J195="", "", PPG!J195)</f>
        <v>2.754</v>
      </c>
      <c r="U298" s="9">
        <f>IF(PPG!K195="", "", PPG!K195)</f>
        <v>137.69999999999999</v>
      </c>
      <c r="V298" s="8">
        <f>IF(PPG!L195="", "", PPG!L195)</f>
        <v>2.6520000000000001</v>
      </c>
      <c r="W298" s="9">
        <f>IF(PPG!M195="", "", PPG!M195)</f>
        <v>132.6</v>
      </c>
      <c r="X298" s="8">
        <f>IF(PPG!N195="", "", PPG!N195)</f>
        <v>2.6040000000000001</v>
      </c>
      <c r="Y298" s="9">
        <f>IF(PPG!O195="", "", PPG!O195)</f>
        <v>130.19999999999999</v>
      </c>
      <c r="Z298" s="32" t="str">
        <f t="shared" si="12"/>
        <v>0.00</v>
      </c>
      <c r="AA298" s="7" t="str">
        <f t="shared" si="13"/>
        <v>0</v>
      </c>
      <c r="AB298" s="7" t="str">
        <f t="shared" si="14"/>
        <v>0</v>
      </c>
    </row>
    <row r="299" spans="1:28">
      <c r="A299" s="7">
        <f>IF(OUT!C468="", "", OUT!C468)</f>
        <v>722</v>
      </c>
      <c r="B299" s="19">
        <f>IF(OUT!A468="", "", OUT!A468)</f>
        <v>64952</v>
      </c>
      <c r="C299" s="7" t="str">
        <f>IF(OUT!D468="", "", OUT!D468)</f>
        <v>O</v>
      </c>
      <c r="D299" s="27"/>
      <c r="E299" s="7" t="str">
        <f>IF(OUT!E468="", "", OUT!E468)</f>
        <v>72 TRAY</v>
      </c>
      <c r="F299" s="24" t="str">
        <f>IF(OUT!AE468="NEW", "✷", "")</f>
        <v/>
      </c>
      <c r="G299" s="10" t="str">
        <f>IF(OUT!B468="", "", OUT!B468)</f>
        <v>GRASS   CAREX FLAGELLIFERA TOFFEE TWIST</v>
      </c>
      <c r="H299" s="20">
        <f>IF(AND($K$3=1,$K$4="N"),P299,IF(AND($K$3=2,$K$4="N"),R299,IF(AND($K$3=3,$K$4="N"),T299,IF(AND($K$3=4,$K$4="N"),V299,IF(AND($K$3=5,$K$4="N"),X299,IF(AND($K$3=1,$K$4="Y"),#REF!,IF(AND($K$3=2,$K$4="Y"),#REF!,IF(AND($K$3=3,$K$4="Y"),#REF!,IF(AND($K$3=4,$K$4="Y"),#REF!,IF(AND($K$3=5,$K$4="Y"),#REF!,"FALSE"))))))))))</f>
        <v>0.84699999999999998</v>
      </c>
      <c r="I299" s="21">
        <f>IF(AND($K$3=1,$K$4="N"),Q299,IF(AND($K$3=2,$K$4="N"),S299,IF(AND($K$3=3,$K$4="N"),U299,IF(AND($K$3=4,$K$4="N"),W299,IF(AND($K$3=5,$K$4="N"),Y299,IF(AND($K$3=1,$K$4="Y"),#REF!,IF(AND($K$3=2,$K$4="Y"),#REF!,IF(AND($K$3=3,$K$4="Y"),#REF!,IF(AND($K$3=4,$K$4="Y"),#REF!,IF(AND($K$3=5,$K$4="Y"),#REF!,"FALSE"))))))))))</f>
        <v>60.98</v>
      </c>
      <c r="J299" s="33" t="str">
        <f>IF(OUT!F468="", "", OUT!F468)</f>
        <v/>
      </c>
      <c r="K299" s="7">
        <f>IF(OUT!P468="", "", OUT!P468)</f>
        <v>72</v>
      </c>
      <c r="L299" s="7" t="str">
        <f>IF(OUT!AE468="", "", OUT!AE468)</f>
        <v/>
      </c>
      <c r="M299" s="7" t="str">
        <f>IF(OUT!AG468="", "", OUT!AG468)</f>
        <v/>
      </c>
      <c r="N299" s="7" t="str">
        <f>IF(OUT!AQ468="", "", OUT!AQ468)</f>
        <v/>
      </c>
      <c r="O299" s="7" t="str">
        <f>IF(OUT!BM468="", "", OUT!BM468)</f>
        <v>T3</v>
      </c>
      <c r="P299" s="8">
        <f>IF(OUT!N468="", "", OUT!N468)</f>
        <v>0.84699999999999998</v>
      </c>
      <c r="Q299" s="9">
        <f>IF(OUT!O468="", "", OUT!O468)</f>
        <v>60.98</v>
      </c>
      <c r="R299" s="8">
        <f>IF(PPG!H468="", "", PPG!H468)</f>
        <v>0.79600000000000004</v>
      </c>
      <c r="S299" s="9">
        <f>IF(PPG!I468="", "", PPG!I468)</f>
        <v>57.31</v>
      </c>
      <c r="T299" s="8">
        <f>IF(PPG!J468="", "", PPG!J468)</f>
        <v>0.78</v>
      </c>
      <c r="U299" s="9">
        <f>IF(PPG!K468="", "", PPG!K468)</f>
        <v>56.16</v>
      </c>
      <c r="V299" s="8">
        <f>IF(PPG!L468="", "", PPG!L468)</f>
        <v>0.748</v>
      </c>
      <c r="W299" s="9">
        <f>IF(PPG!M468="", "", PPG!M468)</f>
        <v>53.85</v>
      </c>
      <c r="X299" s="8">
        <f>IF(PPG!N468="", "", PPG!N468)</f>
        <v>0.73</v>
      </c>
      <c r="Y299" s="9">
        <f>IF(PPG!O468="", "", PPG!O468)</f>
        <v>52.56</v>
      </c>
      <c r="Z299" s="32" t="str">
        <f t="shared" si="12"/>
        <v>0.00</v>
      </c>
      <c r="AA299" s="7" t="str">
        <f t="shared" si="13"/>
        <v>0</v>
      </c>
      <c r="AB299" s="7" t="str">
        <f t="shared" si="14"/>
        <v>0</v>
      </c>
    </row>
    <row r="300" spans="1:28">
      <c r="A300" s="7">
        <f>IF(OUT!C47="", "", OUT!C47)</f>
        <v>722</v>
      </c>
      <c r="B300" s="19">
        <f>IF(OUT!A47="", "", OUT!A47)</f>
        <v>64951</v>
      </c>
      <c r="C300" s="7" t="str">
        <f>IF(OUT!D47="", "", OUT!D47)</f>
        <v>AG</v>
      </c>
      <c r="D300" s="27"/>
      <c r="E300" s="7" t="str">
        <f>IF(OUT!E47="", "", OUT!E47)</f>
        <v>38 TRAY</v>
      </c>
      <c r="F300" s="24" t="str">
        <f>IF(OUT!AE47="NEW", "✷", "")</f>
        <v/>
      </c>
      <c r="G300" s="10" t="str">
        <f>IF(OUT!B47="", "", OUT!B47)</f>
        <v>GRASS   CAREX GLAUCA BLUE ZINGER</v>
      </c>
      <c r="H300" s="20">
        <f>IF(AND($K$3=1,$K$4="N"),P300,IF(AND($K$3=2,$K$4="N"),R300,IF(AND($K$3=3,$K$4="N"),T300,IF(AND($K$3=4,$K$4="N"),V300,IF(AND($K$3=5,$K$4="N"),X300,IF(AND($K$3=1,$K$4="Y"),#REF!,IF(AND($K$3=2,$K$4="Y"),#REF!,IF(AND($K$3=3,$K$4="Y"),#REF!,IF(AND($K$3=4,$K$4="Y"),#REF!,IF(AND($K$3=5,$K$4="Y"),#REF!,"FALSE"))))))))))</f>
        <v>1.5409999999999999</v>
      </c>
      <c r="I300" s="21">
        <f>IF(AND($K$3=1,$K$4="N"),Q300,IF(AND($K$3=2,$K$4="N"),S300,IF(AND($K$3=3,$K$4="N"),U300,IF(AND($K$3=4,$K$4="N"),W300,IF(AND($K$3=5,$K$4="N"),Y300,IF(AND($K$3=1,$K$4="Y"),#REF!,IF(AND($K$3=2,$K$4="Y"),#REF!,IF(AND($K$3=3,$K$4="Y"),#REF!,IF(AND($K$3=4,$K$4="Y"),#REF!,IF(AND($K$3=5,$K$4="Y"),#REF!,"FALSE"))))))))))</f>
        <v>58.55</v>
      </c>
      <c r="J300" s="33" t="str">
        <f>IF(OUT!F47="", "", OUT!F47)</f>
        <v/>
      </c>
      <c r="K300" s="7">
        <f>IF(OUT!P47="", "", OUT!P47)</f>
        <v>38</v>
      </c>
      <c r="L300" s="7" t="str">
        <f>IF(OUT!AE47="", "", OUT!AE47)</f>
        <v/>
      </c>
      <c r="M300" s="7" t="str">
        <f>IF(OUT!AG47="", "", OUT!AG47)</f>
        <v/>
      </c>
      <c r="N300" s="7" t="str">
        <f>IF(OUT!AQ47="", "", OUT!AQ47)</f>
        <v/>
      </c>
      <c r="O300" s="7" t="str">
        <f>IF(OUT!BM47="", "", OUT!BM47)</f>
        <v>T3</v>
      </c>
      <c r="P300" s="8">
        <f>IF(OUT!N47="", "", OUT!N47)</f>
        <v>1.5409999999999999</v>
      </c>
      <c r="Q300" s="9">
        <f>IF(OUT!O47="", "", OUT!O47)</f>
        <v>58.55</v>
      </c>
      <c r="R300" s="8">
        <f>IF(PPG!H47="", "", PPG!H47)</f>
        <v>1.4490000000000001</v>
      </c>
      <c r="S300" s="9">
        <f>IF(PPG!I47="", "", PPG!I47)</f>
        <v>55.06</v>
      </c>
      <c r="T300" s="8">
        <f>IF(PPG!J47="", "", PPG!J47)</f>
        <v>1.4179999999999999</v>
      </c>
      <c r="U300" s="9">
        <f>IF(PPG!K47="", "", PPG!K47)</f>
        <v>53.88</v>
      </c>
      <c r="V300" s="8">
        <f>IF(PPG!L47="", "", PPG!L47)</f>
        <v>1.359</v>
      </c>
      <c r="W300" s="9">
        <f>IF(PPG!M47="", "", PPG!M47)</f>
        <v>51.64</v>
      </c>
      <c r="X300" s="8">
        <f>IF(PPG!N47="", "", PPG!N47)</f>
        <v>1.329</v>
      </c>
      <c r="Y300" s="9">
        <f>IF(PPG!O47="", "", PPG!O47)</f>
        <v>50.5</v>
      </c>
      <c r="Z300" s="32" t="str">
        <f t="shared" si="12"/>
        <v>0.00</v>
      </c>
      <c r="AA300" s="7" t="str">
        <f t="shared" si="13"/>
        <v>0</v>
      </c>
      <c r="AB300" s="7" t="str">
        <f t="shared" si="14"/>
        <v>0</v>
      </c>
    </row>
    <row r="301" spans="1:28">
      <c r="A301" s="7">
        <f>IF(OUT!C469="", "", OUT!C469)</f>
        <v>722</v>
      </c>
      <c r="B301" s="19">
        <f>IF(OUT!A469="", "", OUT!A469)</f>
        <v>41374</v>
      </c>
      <c r="C301" s="7" t="str">
        <f>IF(OUT!D469="", "", OUT!D469)</f>
        <v>O</v>
      </c>
      <c r="D301" s="27"/>
      <c r="E301" s="7" t="str">
        <f>IF(OUT!E469="", "", OUT!E469)</f>
        <v>72 TRAY</v>
      </c>
      <c r="F301" s="24" t="str">
        <f>IF(OUT!AE469="NEW", "✷", "")</f>
        <v/>
      </c>
      <c r="G301" s="10" t="str">
        <f>IF(OUT!B469="", "", OUT!B469)</f>
        <v>GRASS   CAREX GRAYI  (GRAYS SEDGE)</v>
      </c>
      <c r="H301" s="20">
        <f>IF(AND($K$3=1,$K$4="N"),P301,IF(AND($K$3=2,$K$4="N"),R301,IF(AND($K$3=3,$K$4="N"),T301,IF(AND($K$3=4,$K$4="N"),V301,IF(AND($K$3=5,$K$4="N"),X301,IF(AND($K$3=1,$K$4="Y"),#REF!,IF(AND($K$3=2,$K$4="Y"),#REF!,IF(AND($K$3=3,$K$4="Y"),#REF!,IF(AND($K$3=4,$K$4="Y"),#REF!,IF(AND($K$3=5,$K$4="Y"),#REF!,"FALSE"))))))))))</f>
        <v>1.0109999999999999</v>
      </c>
      <c r="I301" s="21">
        <f>IF(AND($K$3=1,$K$4="N"),Q301,IF(AND($K$3=2,$K$4="N"),S301,IF(AND($K$3=3,$K$4="N"),U301,IF(AND($K$3=4,$K$4="N"),W301,IF(AND($K$3=5,$K$4="N"),Y301,IF(AND($K$3=1,$K$4="Y"),#REF!,IF(AND($K$3=2,$K$4="Y"),#REF!,IF(AND($K$3=3,$K$4="Y"),#REF!,IF(AND($K$3=4,$K$4="Y"),#REF!,IF(AND($K$3=5,$K$4="Y"),#REF!,"FALSE"))))))))))</f>
        <v>72.790000000000006</v>
      </c>
      <c r="J301" s="33" t="str">
        <f>IF(OUT!F469="", "", OUT!F469)</f>
        <v/>
      </c>
      <c r="K301" s="7">
        <f>IF(OUT!P469="", "", OUT!P469)</f>
        <v>72</v>
      </c>
      <c r="L301" s="7" t="str">
        <f>IF(OUT!AE469="", "", OUT!AE469)</f>
        <v/>
      </c>
      <c r="M301" s="7" t="str">
        <f>IF(OUT!AG469="", "", OUT!AG469)</f>
        <v/>
      </c>
      <c r="N301" s="7" t="str">
        <f>IF(OUT!AQ469="", "", OUT!AQ469)</f>
        <v/>
      </c>
      <c r="O301" s="7" t="str">
        <f>IF(OUT!BM469="", "", OUT!BM469)</f>
        <v>T3</v>
      </c>
      <c r="P301" s="8">
        <f>IF(OUT!N469="", "", OUT!N469)</f>
        <v>1.0109999999999999</v>
      </c>
      <c r="Q301" s="9">
        <f>IF(OUT!O469="", "", OUT!O469)</f>
        <v>72.790000000000006</v>
      </c>
      <c r="R301" s="8">
        <f>IF(PPG!H469="", "", PPG!H469)</f>
        <v>0.94899999999999995</v>
      </c>
      <c r="S301" s="9">
        <f>IF(PPG!I469="", "", PPG!I469)</f>
        <v>68.319999999999993</v>
      </c>
      <c r="T301" s="8">
        <f>IF(PPG!J469="", "", PPG!J469)</f>
        <v>0.93</v>
      </c>
      <c r="U301" s="9">
        <f>IF(PPG!K469="", "", PPG!K469)</f>
        <v>66.959999999999994</v>
      </c>
      <c r="V301" s="8">
        <f>IF(PPG!L469="", "", PPG!L469)</f>
        <v>0.89200000000000002</v>
      </c>
      <c r="W301" s="9">
        <f>IF(PPG!M469="", "", PPG!M469)</f>
        <v>64.22</v>
      </c>
      <c r="X301" s="8">
        <f>IF(PPG!N469="", "", PPG!N469)</f>
        <v>0.872</v>
      </c>
      <c r="Y301" s="9">
        <f>IF(PPG!O469="", "", PPG!O469)</f>
        <v>62.78</v>
      </c>
      <c r="Z301" s="32" t="str">
        <f t="shared" si="12"/>
        <v>0.00</v>
      </c>
      <c r="AA301" s="7" t="str">
        <f t="shared" si="13"/>
        <v>0</v>
      </c>
      <c r="AB301" s="7" t="str">
        <f t="shared" si="14"/>
        <v>0</v>
      </c>
    </row>
    <row r="302" spans="1:28">
      <c r="A302" s="7">
        <f>IF(OUT!C196="", "", OUT!C196)</f>
        <v>722</v>
      </c>
      <c r="B302" s="19">
        <f>IF(OUT!A196="", "", OUT!A196)</f>
        <v>82529</v>
      </c>
      <c r="C302" s="7" t="str">
        <f>IF(OUT!D196="", "", OUT!D196)</f>
        <v>M</v>
      </c>
      <c r="D302" s="27"/>
      <c r="E302" s="7" t="str">
        <f>IF(OUT!E196="", "", OUT!E196)</f>
        <v>50 TRAY</v>
      </c>
      <c r="F302" s="24" t="str">
        <f>IF(OUT!AE196="NEW", "✷", "")</f>
        <v/>
      </c>
      <c r="G302" s="10" t="str">
        <f>IF(OUT!B196="", "", OUT!B196)</f>
        <v>GRASS   CAREX LAXICULMIS BUNNY BLUE (HOBB)</v>
      </c>
      <c r="H302" s="20">
        <f>IF(AND($K$3=1,$K$4="N"),P302,IF(AND($K$3=2,$K$4="N"),R302,IF(AND($K$3=3,$K$4="N"),T302,IF(AND($K$3=4,$K$4="N"),V302,IF(AND($K$3=5,$K$4="N"),X302,IF(AND($K$3=1,$K$4="Y"),#REF!,IF(AND($K$3=2,$K$4="Y"),#REF!,IF(AND($K$3=3,$K$4="Y"),#REF!,IF(AND($K$3=4,$K$4="Y"),#REF!,IF(AND($K$3=5,$K$4="Y"),#REF!,"FALSE"))))))))))</f>
        <v>1.702</v>
      </c>
      <c r="I302" s="21">
        <f>IF(AND($K$3=1,$K$4="N"),Q302,IF(AND($K$3=2,$K$4="N"),S302,IF(AND($K$3=3,$K$4="N"),U302,IF(AND($K$3=4,$K$4="N"),W302,IF(AND($K$3=5,$K$4="N"),Y302,IF(AND($K$3=1,$K$4="Y"),#REF!,IF(AND($K$3=2,$K$4="Y"),#REF!,IF(AND($K$3=3,$K$4="Y"),#REF!,IF(AND($K$3=4,$K$4="Y"),#REF!,IF(AND($K$3=5,$K$4="Y"),#REF!,"FALSE"))))))))))</f>
        <v>85.1</v>
      </c>
      <c r="J302" s="33" t="str">
        <f>IF(OUT!F196="", "", OUT!F196)</f>
        <v/>
      </c>
      <c r="K302" s="7">
        <f>IF(OUT!P196="", "", OUT!P196)</f>
        <v>50</v>
      </c>
      <c r="L302" s="7" t="str">
        <f>IF(OUT!AE196="", "", OUT!AE196)</f>
        <v/>
      </c>
      <c r="M302" s="7" t="str">
        <f>IF(OUT!AG196="", "", OUT!AG196)</f>
        <v>PAT</v>
      </c>
      <c r="N302" s="7" t="str">
        <f>IF(OUT!AQ196="", "", OUT!AQ196)</f>
        <v/>
      </c>
      <c r="O302" s="7" t="str">
        <f>IF(OUT!BM196="", "", OUT!BM196)</f>
        <v>T3</v>
      </c>
      <c r="P302" s="8">
        <f>IF(OUT!N196="", "", OUT!N196)</f>
        <v>1.702</v>
      </c>
      <c r="Q302" s="9">
        <f>IF(OUT!O196="", "", OUT!O196)</f>
        <v>85.1</v>
      </c>
      <c r="R302" s="8">
        <f>IF(PPG!H196="", "", PPG!H196)</f>
        <v>1.611</v>
      </c>
      <c r="S302" s="9">
        <f>IF(PPG!I196="", "", PPG!I196)</f>
        <v>80.55</v>
      </c>
      <c r="T302" s="8">
        <f>IF(PPG!J196="", "", PPG!J196)</f>
        <v>1.581</v>
      </c>
      <c r="U302" s="9">
        <f>IF(PPG!K196="", "", PPG!K196)</f>
        <v>79.05</v>
      </c>
      <c r="V302" s="8">
        <f>IF(PPG!L196="", "", PPG!L196)</f>
        <v>1.52</v>
      </c>
      <c r="W302" s="9">
        <f>IF(PPG!M196="", "", PPG!M196)</f>
        <v>76</v>
      </c>
      <c r="X302" s="8">
        <f>IF(PPG!N196="", "", PPG!N196)</f>
        <v>1.49</v>
      </c>
      <c r="Y302" s="9">
        <f>IF(PPG!O196="", "", PPG!O196)</f>
        <v>74.5</v>
      </c>
      <c r="Z302" s="32" t="str">
        <f t="shared" si="12"/>
        <v>0.00</v>
      </c>
      <c r="AA302" s="7" t="str">
        <f t="shared" si="13"/>
        <v>0</v>
      </c>
      <c r="AB302" s="7" t="str">
        <f t="shared" si="14"/>
        <v>0</v>
      </c>
    </row>
    <row r="303" spans="1:28">
      <c r="A303" s="7">
        <f>IF(OUT!C48="", "", OUT!C48)</f>
        <v>722</v>
      </c>
      <c r="B303" s="19">
        <f>IF(OUT!A48="", "", OUT!A48)</f>
        <v>78159</v>
      </c>
      <c r="C303" s="7" t="str">
        <f>IF(OUT!D48="", "", OUT!D48)</f>
        <v>AG</v>
      </c>
      <c r="D303" s="27"/>
      <c r="E303" s="7" t="str">
        <f>IF(OUT!E48="", "", OUT!E48)</f>
        <v>38 TRAY</v>
      </c>
      <c r="F303" s="24" t="str">
        <f>IF(OUT!AE48="NEW", "✷", "")</f>
        <v/>
      </c>
      <c r="G303" s="10" t="str">
        <f>IF(OUT!B48="", "", OUT!B48)</f>
        <v>GRASS   CAREX MORROWII ICE BALLET</v>
      </c>
      <c r="H303" s="20">
        <f>IF(AND($K$3=1,$K$4="N"),P303,IF(AND($K$3=2,$K$4="N"),R303,IF(AND($K$3=3,$K$4="N"),T303,IF(AND($K$3=4,$K$4="N"),V303,IF(AND($K$3=5,$K$4="N"),X303,IF(AND($K$3=1,$K$4="Y"),#REF!,IF(AND($K$3=2,$K$4="Y"),#REF!,IF(AND($K$3=3,$K$4="Y"),#REF!,IF(AND($K$3=4,$K$4="Y"),#REF!,IF(AND($K$3=5,$K$4="Y"),#REF!,"FALSE"))))))))))</f>
        <v>1.952</v>
      </c>
      <c r="I303" s="21">
        <f>IF(AND($K$3=1,$K$4="N"),Q303,IF(AND($K$3=2,$K$4="N"),S303,IF(AND($K$3=3,$K$4="N"),U303,IF(AND($K$3=4,$K$4="N"),W303,IF(AND($K$3=5,$K$4="N"),Y303,IF(AND($K$3=1,$K$4="Y"),#REF!,IF(AND($K$3=2,$K$4="Y"),#REF!,IF(AND($K$3=3,$K$4="Y"),#REF!,IF(AND($K$3=4,$K$4="Y"),#REF!,IF(AND($K$3=5,$K$4="Y"),#REF!,"FALSE"))))))))))</f>
        <v>74.17</v>
      </c>
      <c r="J303" s="33" t="str">
        <f>IF(OUT!F48="", "", OUT!F48)</f>
        <v/>
      </c>
      <c r="K303" s="7">
        <f>IF(OUT!P48="", "", OUT!P48)</f>
        <v>38</v>
      </c>
      <c r="L303" s="7" t="str">
        <f>IF(OUT!AE48="", "", OUT!AE48)</f>
        <v/>
      </c>
      <c r="M303" s="7" t="str">
        <f>IF(OUT!AG48="", "", OUT!AG48)</f>
        <v>PAT</v>
      </c>
      <c r="N303" s="7" t="str">
        <f>IF(OUT!AQ48="", "", OUT!AQ48)</f>
        <v/>
      </c>
      <c r="O303" s="7" t="str">
        <f>IF(OUT!BM48="", "", OUT!BM48)</f>
        <v>T3</v>
      </c>
      <c r="P303" s="8">
        <f>IF(OUT!N48="", "", OUT!N48)</f>
        <v>1.952</v>
      </c>
      <c r="Q303" s="9">
        <f>IF(OUT!O48="", "", OUT!O48)</f>
        <v>74.17</v>
      </c>
      <c r="R303" s="8">
        <f>IF(PPG!H48="", "", PPG!H48)</f>
        <v>1.8540000000000001</v>
      </c>
      <c r="S303" s="9">
        <f>IF(PPG!I48="", "", PPG!I48)</f>
        <v>70.45</v>
      </c>
      <c r="T303" s="8">
        <f>IF(PPG!J48="", "", PPG!J48)</f>
        <v>1.8220000000000001</v>
      </c>
      <c r="U303" s="9">
        <f>IF(PPG!K48="", "", PPG!K48)</f>
        <v>69.23</v>
      </c>
      <c r="V303" s="8">
        <f>IF(PPG!L48="", "", PPG!L48)</f>
        <v>1.7529999999999999</v>
      </c>
      <c r="W303" s="9">
        <f>IF(PPG!M48="", "", PPG!M48)</f>
        <v>66.61</v>
      </c>
      <c r="X303" s="8">
        <f>IF(PPG!N48="", "", PPG!N48)</f>
        <v>1.72</v>
      </c>
      <c r="Y303" s="9">
        <f>IF(PPG!O48="", "", PPG!O48)</f>
        <v>65.36</v>
      </c>
      <c r="Z303" s="32" t="str">
        <f t="shared" si="12"/>
        <v>0.00</v>
      </c>
      <c r="AA303" s="7" t="str">
        <f t="shared" si="13"/>
        <v>0</v>
      </c>
      <c r="AB303" s="7" t="str">
        <f t="shared" si="14"/>
        <v>0</v>
      </c>
    </row>
    <row r="304" spans="1:28">
      <c r="A304" s="7">
        <f>IF(OUT!C49="", "", OUT!C49)</f>
        <v>722</v>
      </c>
      <c r="B304" s="19">
        <f>IF(OUT!A49="", "", OUT!A49)</f>
        <v>54092</v>
      </c>
      <c r="C304" s="7" t="str">
        <f>IF(OUT!D49="", "", OUT!D49)</f>
        <v>AG</v>
      </c>
      <c r="D304" s="27"/>
      <c r="E304" s="7" t="str">
        <f>IF(OUT!E49="", "", OUT!E49)</f>
        <v>38 TRAY</v>
      </c>
      <c r="F304" s="24" t="str">
        <f>IF(OUT!AE49="NEW", "✷", "")</f>
        <v/>
      </c>
      <c r="G304" s="10" t="str">
        <f>IF(OUT!B49="", "", OUT!B49)</f>
        <v>GRASS   CAREX MORROWII ICE DANCE  (SEDGE)</v>
      </c>
      <c r="H304" s="20">
        <f>IF(AND($K$3=1,$K$4="N"),P304,IF(AND($K$3=2,$K$4="N"),R304,IF(AND($K$3=3,$K$4="N"),T304,IF(AND($K$3=4,$K$4="N"),V304,IF(AND($K$3=5,$K$4="N"),X304,IF(AND($K$3=1,$K$4="Y"),#REF!,IF(AND($K$3=2,$K$4="Y"),#REF!,IF(AND($K$3=3,$K$4="Y"),#REF!,IF(AND($K$3=4,$K$4="Y"),#REF!,IF(AND($K$3=5,$K$4="Y"),#REF!,"FALSE"))))))))))</f>
        <v>1.633</v>
      </c>
      <c r="I304" s="21">
        <f>IF(AND($K$3=1,$K$4="N"),Q304,IF(AND($K$3=2,$K$4="N"),S304,IF(AND($K$3=3,$K$4="N"),U304,IF(AND($K$3=4,$K$4="N"),W304,IF(AND($K$3=5,$K$4="N"),Y304,IF(AND($K$3=1,$K$4="Y"),#REF!,IF(AND($K$3=2,$K$4="Y"),#REF!,IF(AND($K$3=3,$K$4="Y"),#REF!,IF(AND($K$3=4,$K$4="Y"),#REF!,IF(AND($K$3=5,$K$4="Y"),#REF!,"FALSE"))))))))))</f>
        <v>62.05</v>
      </c>
      <c r="J304" s="33" t="str">
        <f>IF(OUT!F49="", "", OUT!F49)</f>
        <v/>
      </c>
      <c r="K304" s="7">
        <f>IF(OUT!P49="", "", OUT!P49)</f>
        <v>38</v>
      </c>
      <c r="L304" s="7" t="str">
        <f>IF(OUT!AE49="", "", OUT!AE49)</f>
        <v/>
      </c>
      <c r="M304" s="7" t="str">
        <f>IF(OUT!AG49="", "", OUT!AG49)</f>
        <v/>
      </c>
      <c r="N304" s="7" t="str">
        <f>IF(OUT!AQ49="", "", OUT!AQ49)</f>
        <v/>
      </c>
      <c r="O304" s="7" t="str">
        <f>IF(OUT!BM49="", "", OUT!BM49)</f>
        <v>T3</v>
      </c>
      <c r="P304" s="8">
        <f>IF(OUT!N49="", "", OUT!N49)</f>
        <v>1.633</v>
      </c>
      <c r="Q304" s="9">
        <f>IF(OUT!O49="", "", OUT!O49)</f>
        <v>62.05</v>
      </c>
      <c r="R304" s="8">
        <f>IF(PPG!H49="", "", PPG!H49)</f>
        <v>1.5349999999999999</v>
      </c>
      <c r="S304" s="9">
        <f>IF(PPG!I49="", "", PPG!I49)</f>
        <v>58.33</v>
      </c>
      <c r="T304" s="8">
        <f>IF(PPG!J49="", "", PPG!J49)</f>
        <v>1.5029999999999999</v>
      </c>
      <c r="U304" s="9">
        <f>IF(PPG!K49="", "", PPG!K49)</f>
        <v>57.11</v>
      </c>
      <c r="V304" s="8">
        <f>IF(PPG!L49="", "", PPG!L49)</f>
        <v>1.44</v>
      </c>
      <c r="W304" s="9">
        <f>IF(PPG!M49="", "", PPG!M49)</f>
        <v>54.72</v>
      </c>
      <c r="X304" s="8">
        <f>IF(PPG!N49="", "", PPG!N49)</f>
        <v>1.4079999999999999</v>
      </c>
      <c r="Y304" s="9">
        <f>IF(PPG!O49="", "", PPG!O49)</f>
        <v>53.5</v>
      </c>
      <c r="Z304" s="32" t="str">
        <f t="shared" si="12"/>
        <v>0.00</v>
      </c>
      <c r="AA304" s="7" t="str">
        <f t="shared" si="13"/>
        <v>0</v>
      </c>
      <c r="AB304" s="7" t="str">
        <f t="shared" si="14"/>
        <v>0</v>
      </c>
    </row>
    <row r="305" spans="1:28">
      <c r="A305" s="7">
        <f>IF(OUT!C197="", "", OUT!C197)</f>
        <v>722</v>
      </c>
      <c r="B305" s="19">
        <f>IF(OUT!A197="", "", OUT!A197)</f>
        <v>61790</v>
      </c>
      <c r="C305" s="7" t="str">
        <f>IF(OUT!D197="", "", OUT!D197)</f>
        <v>M</v>
      </c>
      <c r="D305" s="27"/>
      <c r="E305" s="7" t="str">
        <f>IF(OUT!E197="", "", OUT!E197)</f>
        <v>50 TRAY</v>
      </c>
      <c r="F305" s="24" t="str">
        <f>IF(OUT!AE197="NEW", "✷", "")</f>
        <v/>
      </c>
      <c r="G305" s="10" t="str">
        <f>IF(OUT!B197="", "", OUT!B197)</f>
        <v>GRASS   CAREX MORROWII SILVER SCEPTRE (JAPANESE SEDGE )</v>
      </c>
      <c r="H305" s="20">
        <f>IF(AND($K$3=1,$K$4="N"),P305,IF(AND($K$3=2,$K$4="N"),R305,IF(AND($K$3=3,$K$4="N"),T305,IF(AND($K$3=4,$K$4="N"),V305,IF(AND($K$3=5,$K$4="N"),X305,IF(AND($K$3=1,$K$4="Y"),#REF!,IF(AND($K$3=2,$K$4="Y"),#REF!,IF(AND($K$3=3,$K$4="Y"),#REF!,IF(AND($K$3=4,$K$4="Y"),#REF!,IF(AND($K$3=5,$K$4="Y"),#REF!,"FALSE"))))))))))</f>
        <v>1.5109999999999999</v>
      </c>
      <c r="I305" s="21">
        <f>IF(AND($K$3=1,$K$4="N"),Q305,IF(AND($K$3=2,$K$4="N"),S305,IF(AND($K$3=3,$K$4="N"),U305,IF(AND($K$3=4,$K$4="N"),W305,IF(AND($K$3=5,$K$4="N"),Y305,IF(AND($K$3=1,$K$4="Y"),#REF!,IF(AND($K$3=2,$K$4="Y"),#REF!,IF(AND($K$3=3,$K$4="Y"),#REF!,IF(AND($K$3=4,$K$4="Y"),#REF!,IF(AND($K$3=5,$K$4="Y"),#REF!,"FALSE"))))))))))</f>
        <v>75.55</v>
      </c>
      <c r="J305" s="33" t="str">
        <f>IF(OUT!F197="", "", OUT!F197)</f>
        <v/>
      </c>
      <c r="K305" s="7">
        <f>IF(OUT!P197="", "", OUT!P197)</f>
        <v>50</v>
      </c>
      <c r="L305" s="7" t="str">
        <f>IF(OUT!AE197="", "", OUT!AE197)</f>
        <v/>
      </c>
      <c r="M305" s="7" t="str">
        <f>IF(OUT!AG197="", "", OUT!AG197)</f>
        <v/>
      </c>
      <c r="N305" s="7" t="str">
        <f>IF(OUT!AQ197="", "", OUT!AQ197)</f>
        <v/>
      </c>
      <c r="O305" s="7" t="str">
        <f>IF(OUT!BM197="", "", OUT!BM197)</f>
        <v>T3</v>
      </c>
      <c r="P305" s="8">
        <f>IF(OUT!N197="", "", OUT!N197)</f>
        <v>1.5109999999999999</v>
      </c>
      <c r="Q305" s="9">
        <f>IF(OUT!O197="", "", OUT!O197)</f>
        <v>75.55</v>
      </c>
      <c r="R305" s="8">
        <f>IF(PPG!H197="", "", PPG!H197)</f>
        <v>1.42</v>
      </c>
      <c r="S305" s="9">
        <f>IF(PPG!I197="", "", PPG!I197)</f>
        <v>71</v>
      </c>
      <c r="T305" s="8">
        <f>IF(PPG!J197="", "", PPG!J197)</f>
        <v>1.389</v>
      </c>
      <c r="U305" s="9">
        <f>IF(PPG!K197="", "", PPG!K197)</f>
        <v>69.45</v>
      </c>
      <c r="V305" s="8">
        <f>IF(PPG!L197="", "", PPG!L197)</f>
        <v>1.333</v>
      </c>
      <c r="W305" s="9">
        <f>IF(PPG!M197="", "", PPG!M197)</f>
        <v>66.650000000000006</v>
      </c>
      <c r="X305" s="8">
        <f>IF(PPG!N197="", "", PPG!N197)</f>
        <v>1.3029999999999999</v>
      </c>
      <c r="Y305" s="9">
        <f>IF(PPG!O197="", "", PPG!O197)</f>
        <v>65.150000000000006</v>
      </c>
      <c r="Z305" s="32" t="str">
        <f t="shared" si="12"/>
        <v>0.00</v>
      </c>
      <c r="AA305" s="7" t="str">
        <f t="shared" si="13"/>
        <v>0</v>
      </c>
      <c r="AB305" s="7" t="str">
        <f t="shared" si="14"/>
        <v>0</v>
      </c>
    </row>
    <row r="306" spans="1:28">
      <c r="A306" s="7">
        <f>IF(OUT!C198="", "", OUT!C198)</f>
        <v>722</v>
      </c>
      <c r="B306" s="19">
        <f>IF(OUT!A198="", "", OUT!A198)</f>
        <v>64953</v>
      </c>
      <c r="C306" s="7" t="str">
        <f>IF(OUT!D198="", "", OUT!D198)</f>
        <v>M</v>
      </c>
      <c r="D306" s="27"/>
      <c r="E306" s="7" t="str">
        <f>IF(OUT!E198="", "", OUT!E198)</f>
        <v>50 TRAY</v>
      </c>
      <c r="F306" s="24" t="str">
        <f>IF(OUT!AE198="NEW", "✷", "")</f>
        <v/>
      </c>
      <c r="G306" s="10" t="str">
        <f>IF(OUT!B198="", "", OUT!B198)</f>
        <v>GRASS   CAREX OSHIMENSIS EVERGOLD</v>
      </c>
      <c r="H306" s="20">
        <f>IF(AND($K$3=1,$K$4="N"),P306,IF(AND($K$3=2,$K$4="N"),R306,IF(AND($K$3=3,$K$4="N"),T306,IF(AND($K$3=4,$K$4="N"),V306,IF(AND($K$3=5,$K$4="N"),X306,IF(AND($K$3=1,$K$4="Y"),#REF!,IF(AND($K$3=2,$K$4="Y"),#REF!,IF(AND($K$3=3,$K$4="Y"),#REF!,IF(AND($K$3=4,$K$4="Y"),#REF!,IF(AND($K$3=5,$K$4="Y"),#REF!,"FALSE"))))))))))</f>
        <v>1.766</v>
      </c>
      <c r="I306" s="21">
        <f>IF(AND($K$3=1,$K$4="N"),Q306,IF(AND($K$3=2,$K$4="N"),S306,IF(AND($K$3=3,$K$4="N"),U306,IF(AND($K$3=4,$K$4="N"),W306,IF(AND($K$3=5,$K$4="N"),Y306,IF(AND($K$3=1,$K$4="Y"),#REF!,IF(AND($K$3=2,$K$4="Y"),#REF!,IF(AND($K$3=3,$K$4="Y"),#REF!,IF(AND($K$3=4,$K$4="Y"),#REF!,IF(AND($K$3=5,$K$4="Y"),#REF!,"FALSE"))))))))))</f>
        <v>88.3</v>
      </c>
      <c r="J306" s="33" t="str">
        <f>IF(OUT!F198="", "", OUT!F198)</f>
        <v/>
      </c>
      <c r="K306" s="7">
        <f>IF(OUT!P198="", "", OUT!P198)</f>
        <v>50</v>
      </c>
      <c r="L306" s="7" t="str">
        <f>IF(OUT!AE198="", "", OUT!AE198)</f>
        <v/>
      </c>
      <c r="M306" s="7" t="str">
        <f>IF(OUT!AG198="", "", OUT!AG198)</f>
        <v/>
      </c>
      <c r="N306" s="7" t="str">
        <f>IF(OUT!AQ198="", "", OUT!AQ198)</f>
        <v/>
      </c>
      <c r="O306" s="7" t="str">
        <f>IF(OUT!BM198="", "", OUT!BM198)</f>
        <v>T3</v>
      </c>
      <c r="P306" s="8">
        <f>IF(OUT!N198="", "", OUT!N198)</f>
        <v>1.766</v>
      </c>
      <c r="Q306" s="9">
        <f>IF(OUT!O198="", "", OUT!O198)</f>
        <v>88.3</v>
      </c>
      <c r="R306" s="8">
        <f>IF(PPG!H198="", "", PPG!H198)</f>
        <v>1.66</v>
      </c>
      <c r="S306" s="9">
        <f>IF(PPG!I198="", "", PPG!I198)</f>
        <v>83</v>
      </c>
      <c r="T306" s="8">
        <f>IF(PPG!J198="", "", PPG!J198)</f>
        <v>1.6240000000000001</v>
      </c>
      <c r="U306" s="9">
        <f>IF(PPG!K198="", "", PPG!K198)</f>
        <v>81.2</v>
      </c>
      <c r="V306" s="8">
        <f>IF(PPG!L198="", "", PPG!L198)</f>
        <v>1.5580000000000001</v>
      </c>
      <c r="W306" s="9">
        <f>IF(PPG!M198="", "", PPG!M198)</f>
        <v>77.900000000000006</v>
      </c>
      <c r="X306" s="8">
        <f>IF(PPG!N198="", "", PPG!N198)</f>
        <v>1.5229999999999999</v>
      </c>
      <c r="Y306" s="9">
        <f>IF(PPG!O198="", "", PPG!O198)</f>
        <v>76.150000000000006</v>
      </c>
      <c r="Z306" s="32" t="str">
        <f t="shared" si="12"/>
        <v>0.00</v>
      </c>
      <c r="AA306" s="7" t="str">
        <f t="shared" si="13"/>
        <v>0</v>
      </c>
      <c r="AB306" s="7" t="str">
        <f t="shared" si="14"/>
        <v>0</v>
      </c>
    </row>
    <row r="307" spans="1:28">
      <c r="A307" s="7">
        <f>IF(OUT!C199="", "", OUT!C199)</f>
        <v>722</v>
      </c>
      <c r="B307" s="19">
        <f>IF(OUT!A199="", "", OUT!A199)</f>
        <v>76609</v>
      </c>
      <c r="C307" s="7" t="str">
        <f>IF(OUT!D199="", "", OUT!D199)</f>
        <v>M</v>
      </c>
      <c r="D307" s="27"/>
      <c r="E307" s="7" t="str">
        <f>IF(OUT!E199="", "", OUT!E199)</f>
        <v>50 TRAY</v>
      </c>
      <c r="F307" s="24" t="str">
        <f>IF(OUT!AE199="NEW", "✷", "")</f>
        <v/>
      </c>
      <c r="G307" s="10" t="str">
        <f>IF(OUT!B199="", "", OUT!B199)</f>
        <v>GRASS   CAREX PENSYLVANICA  (OAK SEDGE)</v>
      </c>
      <c r="H307" s="20">
        <f>IF(AND($K$3=1,$K$4="N"),P307,IF(AND($K$3=2,$K$4="N"),R307,IF(AND($K$3=3,$K$4="N"),T307,IF(AND($K$3=4,$K$4="N"),V307,IF(AND($K$3=5,$K$4="N"),X307,IF(AND($K$3=1,$K$4="Y"),#REF!,IF(AND($K$3=2,$K$4="Y"),#REF!,IF(AND($K$3=3,$K$4="Y"),#REF!,IF(AND($K$3=4,$K$4="Y"),#REF!,IF(AND($K$3=5,$K$4="Y"),#REF!,"FALSE"))))))))))</f>
        <v>1.5109999999999999</v>
      </c>
      <c r="I307" s="21">
        <f>IF(AND($K$3=1,$K$4="N"),Q307,IF(AND($K$3=2,$K$4="N"),S307,IF(AND($K$3=3,$K$4="N"),U307,IF(AND($K$3=4,$K$4="N"),W307,IF(AND($K$3=5,$K$4="N"),Y307,IF(AND($K$3=1,$K$4="Y"),#REF!,IF(AND($K$3=2,$K$4="Y"),#REF!,IF(AND($K$3=3,$K$4="Y"),#REF!,IF(AND($K$3=4,$K$4="Y"),#REF!,IF(AND($K$3=5,$K$4="Y"),#REF!,"FALSE"))))))))))</f>
        <v>75.55</v>
      </c>
      <c r="J307" s="33" t="str">
        <f>IF(OUT!F199="", "", OUT!F199)</f>
        <v/>
      </c>
      <c r="K307" s="7">
        <f>IF(OUT!P199="", "", OUT!P199)</f>
        <v>50</v>
      </c>
      <c r="L307" s="7" t="str">
        <f>IF(OUT!AE199="", "", OUT!AE199)</f>
        <v/>
      </c>
      <c r="M307" s="7" t="str">
        <f>IF(OUT!AG199="", "", OUT!AG199)</f>
        <v/>
      </c>
      <c r="N307" s="7" t="str">
        <f>IF(OUT!AQ199="", "", OUT!AQ199)</f>
        <v/>
      </c>
      <c r="O307" s="7" t="str">
        <f>IF(OUT!BM199="", "", OUT!BM199)</f>
        <v>T3</v>
      </c>
      <c r="P307" s="8">
        <f>IF(OUT!N199="", "", OUT!N199)</f>
        <v>1.5109999999999999</v>
      </c>
      <c r="Q307" s="9">
        <f>IF(OUT!O199="", "", OUT!O199)</f>
        <v>75.55</v>
      </c>
      <c r="R307" s="8">
        <f>IF(PPG!H199="", "", PPG!H199)</f>
        <v>1.42</v>
      </c>
      <c r="S307" s="9">
        <f>IF(PPG!I199="", "", PPG!I199)</f>
        <v>71</v>
      </c>
      <c r="T307" s="8">
        <f>IF(PPG!J199="", "", PPG!J199)</f>
        <v>1.389</v>
      </c>
      <c r="U307" s="9">
        <f>IF(PPG!K199="", "", PPG!K199)</f>
        <v>69.45</v>
      </c>
      <c r="V307" s="8">
        <f>IF(PPG!L199="", "", PPG!L199)</f>
        <v>1.333</v>
      </c>
      <c r="W307" s="9">
        <f>IF(PPG!M199="", "", PPG!M199)</f>
        <v>66.650000000000006</v>
      </c>
      <c r="X307" s="8">
        <f>IF(PPG!N199="", "", PPG!N199)</f>
        <v>1.3029999999999999</v>
      </c>
      <c r="Y307" s="9">
        <f>IF(PPG!O199="", "", PPG!O199)</f>
        <v>65.150000000000006</v>
      </c>
      <c r="Z307" s="32" t="str">
        <f t="shared" si="12"/>
        <v>0.00</v>
      </c>
      <c r="AA307" s="7" t="str">
        <f t="shared" si="13"/>
        <v>0</v>
      </c>
      <c r="AB307" s="7" t="str">
        <f t="shared" si="14"/>
        <v>0</v>
      </c>
    </row>
    <row r="308" spans="1:28">
      <c r="A308" s="7">
        <f>IF(OUT!C200="", "", OUT!C200)</f>
        <v>722</v>
      </c>
      <c r="B308" s="19">
        <f>IF(OUT!A200="", "", OUT!A200)</f>
        <v>96683</v>
      </c>
      <c r="C308" s="7" t="str">
        <f>IF(OUT!D200="", "", OUT!D200)</f>
        <v>M</v>
      </c>
      <c r="D308" s="27"/>
      <c r="E308" s="7" t="str">
        <f>IF(OUT!E200="", "", OUT!E200)</f>
        <v>50 TRAY</v>
      </c>
      <c r="F308" s="24" t="str">
        <f>IF(OUT!AE200="NEW", "✷", "")</f>
        <v>✷</v>
      </c>
      <c r="G308" s="10" t="str">
        <f>IF(OUT!B200="", "", OUT!B200)</f>
        <v>GRASS   CAREX RIBBON FALLS</v>
      </c>
      <c r="H308" s="20">
        <f>IF(AND($K$3=1,$K$4="N"),P308,IF(AND($K$3=2,$K$4="N"),R308,IF(AND($K$3=3,$K$4="N"),T308,IF(AND($K$3=4,$K$4="N"),V308,IF(AND($K$3=5,$K$4="N"),X308,IF(AND($K$3=1,$K$4="Y"),#REF!,IF(AND($K$3=2,$K$4="Y"),#REF!,IF(AND($K$3=3,$K$4="Y"),#REF!,IF(AND($K$3=4,$K$4="Y"),#REF!,IF(AND($K$3=5,$K$4="Y"),#REF!,"FALSE"))))))))))</f>
        <v>2.9489999999999998</v>
      </c>
      <c r="I308" s="21">
        <f>IF(AND($K$3=1,$K$4="N"),Q308,IF(AND($K$3=2,$K$4="N"),S308,IF(AND($K$3=3,$K$4="N"),U308,IF(AND($K$3=4,$K$4="N"),W308,IF(AND($K$3=5,$K$4="N"),Y308,IF(AND($K$3=1,$K$4="Y"),#REF!,IF(AND($K$3=2,$K$4="Y"),#REF!,IF(AND($K$3=3,$K$4="Y"),#REF!,IF(AND($K$3=4,$K$4="Y"),#REF!,IF(AND($K$3=5,$K$4="Y"),#REF!,"FALSE"))))))))))</f>
        <v>147.44999999999999</v>
      </c>
      <c r="J308" s="33" t="str">
        <f>IF(OUT!F200="", "", OUT!F200)</f>
        <v/>
      </c>
      <c r="K308" s="7">
        <f>IF(OUT!P200="", "", OUT!P200)</f>
        <v>50</v>
      </c>
      <c r="L308" s="7" t="str">
        <f>IF(OUT!AE200="", "", OUT!AE200)</f>
        <v>NEW</v>
      </c>
      <c r="M308" s="7" t="str">
        <f>IF(OUT!AG200="", "", OUT!AG200)</f>
        <v>PAT</v>
      </c>
      <c r="N308" s="7" t="str">
        <f>IF(OUT!AQ200="", "", OUT!AQ200)</f>
        <v/>
      </c>
      <c r="O308" s="7" t="str">
        <f>IF(OUT!BM200="", "", OUT!BM200)</f>
        <v>T3</v>
      </c>
      <c r="P308" s="8">
        <f>IF(OUT!N200="", "", OUT!N200)</f>
        <v>2.9489999999999998</v>
      </c>
      <c r="Q308" s="9">
        <f>IF(OUT!O200="", "", OUT!O200)</f>
        <v>147.44999999999999</v>
      </c>
      <c r="R308" s="8">
        <f>IF(PPG!H200="", "", PPG!H200)</f>
        <v>2.8029999999999999</v>
      </c>
      <c r="S308" s="9">
        <f>IF(PPG!I200="", "", PPG!I200)</f>
        <v>140.15</v>
      </c>
      <c r="T308" s="8">
        <f>IF(PPG!J200="", "", PPG!J200)</f>
        <v>2.754</v>
      </c>
      <c r="U308" s="9">
        <f>IF(PPG!K200="", "", PPG!K200)</f>
        <v>137.69999999999999</v>
      </c>
      <c r="V308" s="8">
        <f>IF(PPG!L200="", "", PPG!L200)</f>
        <v>2.6520000000000001</v>
      </c>
      <c r="W308" s="9">
        <f>IF(PPG!M200="", "", PPG!M200)</f>
        <v>132.6</v>
      </c>
      <c r="X308" s="8">
        <f>IF(PPG!N200="", "", PPG!N200)</f>
        <v>2.6040000000000001</v>
      </c>
      <c r="Y308" s="9">
        <f>IF(PPG!O200="", "", PPG!O200)</f>
        <v>130.19999999999999</v>
      </c>
      <c r="Z308" s="32" t="str">
        <f t="shared" si="12"/>
        <v>0.00</v>
      </c>
      <c r="AA308" s="7" t="str">
        <f t="shared" si="13"/>
        <v>0</v>
      </c>
      <c r="AB308" s="7" t="str">
        <f t="shared" si="14"/>
        <v>0</v>
      </c>
    </row>
    <row r="309" spans="1:28">
      <c r="A309" s="7">
        <f>IF(OUT!C470="", "", OUT!C470)</f>
        <v>722</v>
      </c>
      <c r="B309" s="19">
        <f>IF(OUT!A470="", "", OUT!A470)</f>
        <v>64955</v>
      </c>
      <c r="C309" s="7" t="str">
        <f>IF(OUT!D470="", "", OUT!D470)</f>
        <v>O</v>
      </c>
      <c r="D309" s="27"/>
      <c r="E309" s="7" t="str">
        <f>IF(OUT!E470="", "", OUT!E470)</f>
        <v>72 TRAY</v>
      </c>
      <c r="F309" s="24" t="str">
        <f>IF(OUT!AE470="NEW", "✷", "")</f>
        <v/>
      </c>
      <c r="G309" s="10" t="str">
        <f>IF(OUT!B470="", "", OUT!B470)</f>
        <v>GRASS   CAREX TENUICULMIS CAPPUCCINO</v>
      </c>
      <c r="H309" s="20">
        <f>IF(AND($K$3=1,$K$4="N"),P309,IF(AND($K$3=2,$K$4="N"),R309,IF(AND($K$3=3,$K$4="N"),T309,IF(AND($K$3=4,$K$4="N"),V309,IF(AND($K$3=5,$K$4="N"),X309,IF(AND($K$3=1,$K$4="Y"),#REF!,IF(AND($K$3=2,$K$4="Y"),#REF!,IF(AND($K$3=3,$K$4="Y"),#REF!,IF(AND($K$3=4,$K$4="Y"),#REF!,IF(AND($K$3=5,$K$4="Y"),#REF!,"FALSE"))))))))))</f>
        <v>0.745</v>
      </c>
      <c r="I309" s="21">
        <f>IF(AND($K$3=1,$K$4="N"),Q309,IF(AND($K$3=2,$K$4="N"),S309,IF(AND($K$3=3,$K$4="N"),U309,IF(AND($K$3=4,$K$4="N"),W309,IF(AND($K$3=5,$K$4="N"),Y309,IF(AND($K$3=1,$K$4="Y"),#REF!,IF(AND($K$3=2,$K$4="Y"),#REF!,IF(AND($K$3=3,$K$4="Y"),#REF!,IF(AND($K$3=4,$K$4="Y"),#REF!,IF(AND($K$3=5,$K$4="Y"),#REF!,"FALSE"))))))))))</f>
        <v>53.64</v>
      </c>
      <c r="J309" s="33" t="str">
        <f>IF(OUT!F470="", "", OUT!F470)</f>
        <v/>
      </c>
      <c r="K309" s="7">
        <f>IF(OUT!P470="", "", OUT!P470)</f>
        <v>72</v>
      </c>
      <c r="L309" s="7" t="str">
        <f>IF(OUT!AE470="", "", OUT!AE470)</f>
        <v/>
      </c>
      <c r="M309" s="7" t="str">
        <f>IF(OUT!AG470="", "", OUT!AG470)</f>
        <v/>
      </c>
      <c r="N309" s="7" t="str">
        <f>IF(OUT!AQ470="", "", OUT!AQ470)</f>
        <v/>
      </c>
      <c r="O309" s="7" t="str">
        <f>IF(OUT!BM470="", "", OUT!BM470)</f>
        <v>T3</v>
      </c>
      <c r="P309" s="8">
        <f>IF(OUT!N470="", "", OUT!N470)</f>
        <v>0.745</v>
      </c>
      <c r="Q309" s="9">
        <f>IF(OUT!O470="", "", OUT!O470)</f>
        <v>53.64</v>
      </c>
      <c r="R309" s="8">
        <f>IF(PPG!H470="", "", PPG!H470)</f>
        <v>0.70099999999999996</v>
      </c>
      <c r="S309" s="9">
        <f>IF(PPG!I470="", "", PPG!I470)</f>
        <v>50.47</v>
      </c>
      <c r="T309" s="8">
        <f>IF(PPG!J470="", "", PPG!J470)</f>
        <v>0.68500000000000005</v>
      </c>
      <c r="U309" s="9">
        <f>IF(PPG!K470="", "", PPG!K470)</f>
        <v>49.32</v>
      </c>
      <c r="V309" s="8">
        <f>IF(PPG!L470="", "", PPG!L470)</f>
        <v>0.65800000000000003</v>
      </c>
      <c r="W309" s="9">
        <f>IF(PPG!M470="", "", PPG!M470)</f>
        <v>47.37</v>
      </c>
      <c r="X309" s="8">
        <f>IF(PPG!N470="", "", PPG!N470)</f>
        <v>0.64300000000000002</v>
      </c>
      <c r="Y309" s="9">
        <f>IF(PPG!O470="", "", PPG!O470)</f>
        <v>46.29</v>
      </c>
      <c r="Z309" s="32" t="str">
        <f t="shared" si="12"/>
        <v>0.00</v>
      </c>
      <c r="AA309" s="7" t="str">
        <f t="shared" si="13"/>
        <v>0</v>
      </c>
      <c r="AB309" s="7" t="str">
        <f t="shared" si="14"/>
        <v>0</v>
      </c>
    </row>
    <row r="310" spans="1:28">
      <c r="A310" s="7">
        <f>IF(OUT!C201="", "", OUT!C201)</f>
        <v>722</v>
      </c>
      <c r="B310" s="19">
        <f>IF(OUT!A201="", "", OUT!A201)</f>
        <v>64956</v>
      </c>
      <c r="C310" s="7" t="str">
        <f>IF(OUT!D201="", "", OUT!D201)</f>
        <v>M</v>
      </c>
      <c r="D310" s="27"/>
      <c r="E310" s="7" t="str">
        <f>IF(OUT!E201="", "", OUT!E201)</f>
        <v>50 TRAY</v>
      </c>
      <c r="F310" s="24" t="str">
        <f>IF(OUT!AE201="NEW", "✷", "")</f>
        <v/>
      </c>
      <c r="G310" s="10" t="str">
        <f>IF(OUT!B201="", "", OUT!B201)</f>
        <v>GRASS   CAREX TESTACEA   (ORANGE SEDGE)</v>
      </c>
      <c r="H310" s="20">
        <f>IF(AND($K$3=1,$K$4="N"),P310,IF(AND($K$3=2,$K$4="N"),R310,IF(AND($K$3=3,$K$4="N"),T310,IF(AND($K$3=4,$K$4="N"),V310,IF(AND($K$3=5,$K$4="N"),X310,IF(AND($K$3=1,$K$4="Y"),#REF!,IF(AND($K$3=2,$K$4="Y"),#REF!,IF(AND($K$3=3,$K$4="Y"),#REF!,IF(AND($K$3=4,$K$4="Y"),#REF!,IF(AND($K$3=5,$K$4="Y"),#REF!,"FALSE"))))))))))</f>
        <v>1.0209999999999999</v>
      </c>
      <c r="I310" s="21">
        <f>IF(AND($K$3=1,$K$4="N"),Q310,IF(AND($K$3=2,$K$4="N"),S310,IF(AND($K$3=3,$K$4="N"),U310,IF(AND($K$3=4,$K$4="N"),W310,IF(AND($K$3=5,$K$4="N"),Y310,IF(AND($K$3=1,$K$4="Y"),#REF!,IF(AND($K$3=2,$K$4="Y"),#REF!,IF(AND($K$3=3,$K$4="Y"),#REF!,IF(AND($K$3=4,$K$4="Y"),#REF!,IF(AND($K$3=5,$K$4="Y"),#REF!,"FALSE"))))))))))</f>
        <v>51.05</v>
      </c>
      <c r="J310" s="33" t="str">
        <f>IF(OUT!F201="", "", OUT!F201)</f>
        <v/>
      </c>
      <c r="K310" s="7">
        <f>IF(OUT!P201="", "", OUT!P201)</f>
        <v>50</v>
      </c>
      <c r="L310" s="7" t="str">
        <f>IF(OUT!AE201="", "", OUT!AE201)</f>
        <v/>
      </c>
      <c r="M310" s="7" t="str">
        <f>IF(OUT!AG201="", "", OUT!AG201)</f>
        <v/>
      </c>
      <c r="N310" s="7" t="str">
        <f>IF(OUT!AQ201="", "", OUT!AQ201)</f>
        <v/>
      </c>
      <c r="O310" s="7" t="str">
        <f>IF(OUT!BM201="", "", OUT!BM201)</f>
        <v>T3</v>
      </c>
      <c r="P310" s="8">
        <f>IF(OUT!N201="", "", OUT!N201)</f>
        <v>1.0209999999999999</v>
      </c>
      <c r="Q310" s="9">
        <f>IF(OUT!O201="", "", OUT!O201)</f>
        <v>51.05</v>
      </c>
      <c r="R310" s="8">
        <f>IF(PPG!H201="", "", PPG!H201)</f>
        <v>0.96</v>
      </c>
      <c r="S310" s="9">
        <f>IF(PPG!I201="", "", PPG!I201)</f>
        <v>48</v>
      </c>
      <c r="T310" s="8">
        <f>IF(PPG!J201="", "", PPG!J201)</f>
        <v>0.93899999999999995</v>
      </c>
      <c r="U310" s="9">
        <f>IF(PPG!K201="", "", PPG!K201)</f>
        <v>46.95</v>
      </c>
      <c r="V310" s="8">
        <f>IF(PPG!L201="", "", PPG!L201)</f>
        <v>0.9</v>
      </c>
      <c r="W310" s="9">
        <f>IF(PPG!M201="", "", PPG!M201)</f>
        <v>45</v>
      </c>
      <c r="X310" s="8">
        <f>IF(PPG!N201="", "", PPG!N201)</f>
        <v>0.88</v>
      </c>
      <c r="Y310" s="9">
        <f>IF(PPG!O201="", "", PPG!O201)</f>
        <v>44</v>
      </c>
      <c r="Z310" s="32" t="str">
        <f t="shared" si="12"/>
        <v>0.00</v>
      </c>
      <c r="AA310" s="7" t="str">
        <f t="shared" si="13"/>
        <v>0</v>
      </c>
      <c r="AB310" s="7" t="str">
        <f t="shared" si="14"/>
        <v>0</v>
      </c>
    </row>
    <row r="311" spans="1:28">
      <c r="A311" s="7">
        <f>IF(OUT!C471="", "", OUT!C471)</f>
        <v>722</v>
      </c>
      <c r="B311" s="19">
        <f>IF(OUT!A471="", "", OUT!A471)</f>
        <v>40318</v>
      </c>
      <c r="C311" s="7" t="str">
        <f>IF(OUT!D471="", "", OUT!D471)</f>
        <v>O</v>
      </c>
      <c r="D311" s="27"/>
      <c r="E311" s="7" t="str">
        <f>IF(OUT!E471="", "", OUT!E471)</f>
        <v>72 TRAY</v>
      </c>
      <c r="F311" s="24" t="str">
        <f>IF(OUT!AE471="NEW", "✷", "")</f>
        <v/>
      </c>
      <c r="G311" s="10" t="str">
        <f>IF(OUT!B471="", "", OUT!B471)</f>
        <v>GRASS   CAREX TESTACEA PRAIRIE FIRE</v>
      </c>
      <c r="H311" s="20">
        <f>IF(AND($K$3=1,$K$4="N"),P311,IF(AND($K$3=2,$K$4="N"),R311,IF(AND($K$3=3,$K$4="N"),T311,IF(AND($K$3=4,$K$4="N"),V311,IF(AND($K$3=5,$K$4="N"),X311,IF(AND($K$3=1,$K$4="Y"),#REF!,IF(AND($K$3=2,$K$4="Y"),#REF!,IF(AND($K$3=3,$K$4="Y"),#REF!,IF(AND($K$3=4,$K$4="Y"),#REF!,IF(AND($K$3=5,$K$4="Y"),#REF!,"FALSE"))))))))))</f>
        <v>0.745</v>
      </c>
      <c r="I311" s="21">
        <f>IF(AND($K$3=1,$K$4="N"),Q311,IF(AND($K$3=2,$K$4="N"),S311,IF(AND($K$3=3,$K$4="N"),U311,IF(AND($K$3=4,$K$4="N"),W311,IF(AND($K$3=5,$K$4="N"),Y311,IF(AND($K$3=1,$K$4="Y"),#REF!,IF(AND($K$3=2,$K$4="Y"),#REF!,IF(AND($K$3=3,$K$4="Y"),#REF!,IF(AND($K$3=4,$K$4="Y"),#REF!,IF(AND($K$3=5,$K$4="Y"),#REF!,"FALSE"))))))))))</f>
        <v>53.64</v>
      </c>
      <c r="J311" s="33" t="str">
        <f>IF(OUT!F471="", "", OUT!F471)</f>
        <v/>
      </c>
      <c r="K311" s="7">
        <f>IF(OUT!P471="", "", OUT!P471)</f>
        <v>72</v>
      </c>
      <c r="L311" s="7" t="str">
        <f>IF(OUT!AE471="", "", OUT!AE471)</f>
        <v/>
      </c>
      <c r="M311" s="7" t="str">
        <f>IF(OUT!AG471="", "", OUT!AG471)</f>
        <v/>
      </c>
      <c r="N311" s="7" t="str">
        <f>IF(OUT!AQ471="", "", OUT!AQ471)</f>
        <v/>
      </c>
      <c r="O311" s="7" t="str">
        <f>IF(OUT!BM471="", "", OUT!BM471)</f>
        <v>T3</v>
      </c>
      <c r="P311" s="8">
        <f>IF(OUT!N471="", "", OUT!N471)</f>
        <v>0.745</v>
      </c>
      <c r="Q311" s="9">
        <f>IF(OUT!O471="", "", OUT!O471)</f>
        <v>53.64</v>
      </c>
      <c r="R311" s="8">
        <f>IF(PPG!H471="", "", PPG!H471)</f>
        <v>0.70099999999999996</v>
      </c>
      <c r="S311" s="9">
        <f>IF(PPG!I471="", "", PPG!I471)</f>
        <v>50.47</v>
      </c>
      <c r="T311" s="8">
        <f>IF(PPG!J471="", "", PPG!J471)</f>
        <v>0.68500000000000005</v>
      </c>
      <c r="U311" s="9">
        <f>IF(PPG!K471="", "", PPG!K471)</f>
        <v>49.32</v>
      </c>
      <c r="V311" s="8">
        <f>IF(PPG!L471="", "", PPG!L471)</f>
        <v>0.65800000000000003</v>
      </c>
      <c r="W311" s="9">
        <f>IF(PPG!M471="", "", PPG!M471)</f>
        <v>47.37</v>
      </c>
      <c r="X311" s="8">
        <f>IF(PPG!N471="", "", PPG!N471)</f>
        <v>0.64300000000000002</v>
      </c>
      <c r="Y311" s="9">
        <f>IF(PPG!O471="", "", PPG!O471)</f>
        <v>46.29</v>
      </c>
      <c r="Z311" s="32" t="str">
        <f t="shared" si="12"/>
        <v>0.00</v>
      </c>
      <c r="AA311" s="7" t="str">
        <f t="shared" si="13"/>
        <v>0</v>
      </c>
      <c r="AB311" s="7" t="str">
        <f t="shared" si="14"/>
        <v>0</v>
      </c>
    </row>
    <row r="312" spans="1:28">
      <c r="A312" s="7">
        <f>IF(OUT!C472="", "", OUT!C472)</f>
        <v>722</v>
      </c>
      <c r="B312" s="19">
        <f>IF(OUT!A472="", "", OUT!A472)</f>
        <v>41600</v>
      </c>
      <c r="C312" s="7" t="str">
        <f>IF(OUT!D472="", "", OUT!D472)</f>
        <v>O</v>
      </c>
      <c r="D312" s="27"/>
      <c r="E312" s="7" t="str">
        <f>IF(OUT!E472="", "", OUT!E472)</f>
        <v>72 TRAY</v>
      </c>
      <c r="F312" s="24" t="str">
        <f>IF(OUT!AE472="NEW", "✷", "")</f>
        <v>✷</v>
      </c>
      <c r="G312" s="10" t="str">
        <f>IF(OUT!B472="", "", OUT!B472)</f>
        <v>GRASS   CAREX TEXENSIS</v>
      </c>
      <c r="H312" s="20">
        <f>IF(AND($K$3=1,$K$4="N"),P312,IF(AND($K$3=2,$K$4="N"),R312,IF(AND($K$3=3,$K$4="N"),T312,IF(AND($K$3=4,$K$4="N"),V312,IF(AND($K$3=5,$K$4="N"),X312,IF(AND($K$3=1,$K$4="Y"),#REF!,IF(AND($K$3=2,$K$4="Y"),#REF!,IF(AND($K$3=3,$K$4="Y"),#REF!,IF(AND($K$3=4,$K$4="Y"),#REF!,IF(AND($K$3=5,$K$4="Y"),#REF!,"FALSE"))))))))))</f>
        <v>1.419</v>
      </c>
      <c r="I312" s="21">
        <f>IF(AND($K$3=1,$K$4="N"),Q312,IF(AND($K$3=2,$K$4="N"),S312,IF(AND($K$3=3,$K$4="N"),U312,IF(AND($K$3=4,$K$4="N"),W312,IF(AND($K$3=5,$K$4="N"),Y312,IF(AND($K$3=1,$K$4="Y"),#REF!,IF(AND($K$3=2,$K$4="Y"),#REF!,IF(AND($K$3=3,$K$4="Y"),#REF!,IF(AND($K$3=4,$K$4="Y"),#REF!,IF(AND($K$3=5,$K$4="Y"),#REF!,"FALSE"))))))))))</f>
        <v>102.16</v>
      </c>
      <c r="J312" s="33" t="str">
        <f>IF(OUT!F472="", "", OUT!F472)</f>
        <v/>
      </c>
      <c r="K312" s="7">
        <f>IF(OUT!P472="", "", OUT!P472)</f>
        <v>72</v>
      </c>
      <c r="L312" s="7" t="str">
        <f>IF(OUT!AE472="", "", OUT!AE472)</f>
        <v>NEW</v>
      </c>
      <c r="M312" s="7" t="str">
        <f>IF(OUT!AG472="", "", OUT!AG472)</f>
        <v/>
      </c>
      <c r="N312" s="7" t="str">
        <f>IF(OUT!AQ472="", "", OUT!AQ472)</f>
        <v/>
      </c>
      <c r="O312" s="7" t="str">
        <f>IF(OUT!BM472="", "", OUT!BM472)</f>
        <v>T3</v>
      </c>
      <c r="P312" s="8">
        <f>IF(OUT!N472="", "", OUT!N472)</f>
        <v>1.419</v>
      </c>
      <c r="Q312" s="9">
        <f>IF(OUT!O472="", "", OUT!O472)</f>
        <v>102.16</v>
      </c>
      <c r="R312" s="8">
        <f>IF(PPG!H472="", "", PPG!H472)</f>
        <v>1.333</v>
      </c>
      <c r="S312" s="9">
        <f>IF(PPG!I472="", "", PPG!I472)</f>
        <v>95.97</v>
      </c>
      <c r="T312" s="8">
        <f>IF(PPG!J472="", "", PPG!J472)</f>
        <v>1.3049999999999999</v>
      </c>
      <c r="U312" s="9">
        <f>IF(PPG!K472="", "", PPG!K472)</f>
        <v>93.96</v>
      </c>
      <c r="V312" s="8">
        <f>IF(PPG!L472="", "", PPG!L472)</f>
        <v>1.252</v>
      </c>
      <c r="W312" s="9">
        <f>IF(PPG!M472="", "", PPG!M472)</f>
        <v>90.14</v>
      </c>
      <c r="X312" s="8">
        <f>IF(PPG!N472="", "", PPG!N472)</f>
        <v>1.224</v>
      </c>
      <c r="Y312" s="9">
        <f>IF(PPG!O472="", "", PPG!O472)</f>
        <v>88.12</v>
      </c>
      <c r="Z312" s="32" t="str">
        <f t="shared" si="12"/>
        <v>0.00</v>
      </c>
      <c r="AA312" s="7" t="str">
        <f t="shared" si="13"/>
        <v>0</v>
      </c>
      <c r="AB312" s="7" t="str">
        <f t="shared" si="14"/>
        <v>0</v>
      </c>
    </row>
    <row r="313" spans="1:28">
      <c r="A313" s="7">
        <f>IF(OUT!C50="", "", OUT!C50)</f>
        <v>722</v>
      </c>
      <c r="B313" s="19">
        <f>IF(OUT!A50="", "", OUT!A50)</f>
        <v>30557</v>
      </c>
      <c r="C313" s="7" t="str">
        <f>IF(OUT!D50="", "", OUT!D50)</f>
        <v>AG</v>
      </c>
      <c r="D313" s="27"/>
      <c r="E313" s="7" t="str">
        <f>IF(OUT!E50="", "", OUT!E50)</f>
        <v>38 TRAY</v>
      </c>
      <c r="F313" s="24" t="str">
        <f>IF(OUT!AE50="NEW", "✷", "")</f>
        <v/>
      </c>
      <c r="G313" s="10" t="str">
        <f>IF(OUT!B50="", "", OUT!B50)</f>
        <v>GRASS   CHASMANTHIUM LATIFOLIUM (NORTHERN SEA OATS)</v>
      </c>
      <c r="H313" s="20">
        <f>IF(AND($K$3=1,$K$4="N"),P313,IF(AND($K$3=2,$K$4="N"),R313,IF(AND($K$3=3,$K$4="N"),T313,IF(AND($K$3=4,$K$4="N"),V313,IF(AND($K$3=5,$K$4="N"),X313,IF(AND($K$3=1,$K$4="Y"),#REF!,IF(AND($K$3=2,$K$4="Y"),#REF!,IF(AND($K$3=3,$K$4="Y"),#REF!,IF(AND($K$3=4,$K$4="Y"),#REF!,IF(AND($K$3=5,$K$4="Y"),#REF!,"FALSE"))))))))))</f>
        <v>1.3680000000000001</v>
      </c>
      <c r="I313" s="21">
        <f>IF(AND($K$3=1,$K$4="N"),Q313,IF(AND($K$3=2,$K$4="N"),S313,IF(AND($K$3=3,$K$4="N"),U313,IF(AND($K$3=4,$K$4="N"),W313,IF(AND($K$3=5,$K$4="N"),Y313,IF(AND($K$3=1,$K$4="Y"),#REF!,IF(AND($K$3=2,$K$4="Y"),#REF!,IF(AND($K$3=3,$K$4="Y"),#REF!,IF(AND($K$3=4,$K$4="Y"),#REF!,IF(AND($K$3=5,$K$4="Y"),#REF!,"FALSE"))))))))))</f>
        <v>51.98</v>
      </c>
      <c r="J313" s="33" t="str">
        <f>IF(OUT!F50="", "", OUT!F50)</f>
        <v/>
      </c>
      <c r="K313" s="7">
        <f>IF(OUT!P50="", "", OUT!P50)</f>
        <v>38</v>
      </c>
      <c r="L313" s="7" t="str">
        <f>IF(OUT!AE50="", "", OUT!AE50)</f>
        <v/>
      </c>
      <c r="M313" s="7" t="str">
        <f>IF(OUT!AG50="", "", OUT!AG50)</f>
        <v/>
      </c>
      <c r="N313" s="7" t="str">
        <f>IF(OUT!AQ50="", "", OUT!AQ50)</f>
        <v>CUT</v>
      </c>
      <c r="O313" s="7" t="str">
        <f>IF(OUT!BM50="", "", OUT!BM50)</f>
        <v>T3</v>
      </c>
      <c r="P313" s="8">
        <f>IF(OUT!N50="", "", OUT!N50)</f>
        <v>1.3680000000000001</v>
      </c>
      <c r="Q313" s="9">
        <f>IF(OUT!O50="", "", OUT!O50)</f>
        <v>51.98</v>
      </c>
      <c r="R313" s="8">
        <f>IF(PPG!H50="", "", PPG!H50)</f>
        <v>1.286</v>
      </c>
      <c r="S313" s="9">
        <f>IF(PPG!I50="", "", PPG!I50)</f>
        <v>48.86</v>
      </c>
      <c r="T313" s="8">
        <f>IF(PPG!J50="", "", PPG!J50)</f>
        <v>1.258</v>
      </c>
      <c r="U313" s="9">
        <f>IF(PPG!K50="", "", PPG!K50)</f>
        <v>47.8</v>
      </c>
      <c r="V313" s="8">
        <f>IF(PPG!L50="", "", PPG!L50)</f>
        <v>1.2070000000000001</v>
      </c>
      <c r="W313" s="9">
        <f>IF(PPG!M50="", "", PPG!M50)</f>
        <v>45.86</v>
      </c>
      <c r="X313" s="8">
        <f>IF(PPG!N50="", "", PPG!N50)</f>
        <v>1.179</v>
      </c>
      <c r="Y313" s="9">
        <f>IF(PPG!O50="", "", PPG!O50)</f>
        <v>44.8</v>
      </c>
      <c r="Z313" s="32" t="str">
        <f t="shared" si="12"/>
        <v>0.00</v>
      </c>
      <c r="AA313" s="7" t="str">
        <f t="shared" si="13"/>
        <v>0</v>
      </c>
      <c r="AB313" s="7" t="str">
        <f t="shared" si="14"/>
        <v>0</v>
      </c>
    </row>
    <row r="314" spans="1:28">
      <c r="A314" s="7">
        <f>IF(OUT!C473="", "", OUT!C473)</f>
        <v>722</v>
      </c>
      <c r="B314" s="19">
        <f>IF(OUT!A473="", "", OUT!A473)</f>
        <v>30557</v>
      </c>
      <c r="C314" s="7" t="str">
        <f>IF(OUT!D473="", "", OUT!D473)</f>
        <v>O</v>
      </c>
      <c r="D314" s="27"/>
      <c r="E314" s="7" t="str">
        <f>IF(OUT!E473="", "", OUT!E473)</f>
        <v>72 TRAY</v>
      </c>
      <c r="F314" s="24" t="str">
        <f>IF(OUT!AE473="NEW", "✷", "")</f>
        <v/>
      </c>
      <c r="G314" s="10" t="str">
        <f>IF(OUT!B473="", "", OUT!B473)</f>
        <v>GRASS   CHASMANTHIUM LATIFOLIUM (NORTHERN SEA OATS)</v>
      </c>
      <c r="H314" s="20">
        <f>IF(AND($K$3=1,$K$4="N"),P314,IF(AND($K$3=2,$K$4="N"),R314,IF(AND($K$3=3,$K$4="N"),T314,IF(AND($K$3=4,$K$4="N"),V314,IF(AND($K$3=5,$K$4="N"),X314,IF(AND($K$3=1,$K$4="Y"),#REF!,IF(AND($K$3=2,$K$4="Y"),#REF!,IF(AND($K$3=3,$K$4="Y"),#REF!,IF(AND($K$3=4,$K$4="Y"),#REF!,IF(AND($K$3=5,$K$4="Y"),#REF!,"FALSE"))))))))))</f>
        <v>1.0409999999999999</v>
      </c>
      <c r="I314" s="21">
        <f>IF(AND($K$3=1,$K$4="N"),Q314,IF(AND($K$3=2,$K$4="N"),S314,IF(AND($K$3=3,$K$4="N"),U314,IF(AND($K$3=4,$K$4="N"),W314,IF(AND($K$3=5,$K$4="N"),Y314,IF(AND($K$3=1,$K$4="Y"),#REF!,IF(AND($K$3=2,$K$4="Y"),#REF!,IF(AND($K$3=3,$K$4="Y"),#REF!,IF(AND($K$3=4,$K$4="Y"),#REF!,IF(AND($K$3=5,$K$4="Y"),#REF!,"FALSE"))))))))))</f>
        <v>74.95</v>
      </c>
      <c r="J314" s="33" t="str">
        <f>IF(OUT!F473="", "", OUT!F473)</f>
        <v/>
      </c>
      <c r="K314" s="7">
        <f>IF(OUT!P473="", "", OUT!P473)</f>
        <v>72</v>
      </c>
      <c r="L314" s="7" t="str">
        <f>IF(OUT!AE473="", "", OUT!AE473)</f>
        <v/>
      </c>
      <c r="M314" s="7" t="str">
        <f>IF(OUT!AG473="", "", OUT!AG473)</f>
        <v/>
      </c>
      <c r="N314" s="7" t="str">
        <f>IF(OUT!AQ473="", "", OUT!AQ473)</f>
        <v>CUT</v>
      </c>
      <c r="O314" s="7" t="str">
        <f>IF(OUT!BM473="", "", OUT!BM473)</f>
        <v>T3</v>
      </c>
      <c r="P314" s="8">
        <f>IF(OUT!N473="", "", OUT!N473)</f>
        <v>1.0409999999999999</v>
      </c>
      <c r="Q314" s="9">
        <f>IF(OUT!O473="", "", OUT!O473)</f>
        <v>74.95</v>
      </c>
      <c r="R314" s="8">
        <f>IF(PPG!H473="", "", PPG!H473)</f>
        <v>0.97899999999999998</v>
      </c>
      <c r="S314" s="9">
        <f>IF(PPG!I473="", "", PPG!I473)</f>
        <v>70.48</v>
      </c>
      <c r="T314" s="8">
        <f>IF(PPG!J473="", "", PPG!J473)</f>
        <v>0.95799999999999996</v>
      </c>
      <c r="U314" s="9">
        <f>IF(PPG!K473="", "", PPG!K473)</f>
        <v>68.97</v>
      </c>
      <c r="V314" s="8">
        <f>IF(PPG!L473="", "", PPG!L473)</f>
        <v>0.91800000000000004</v>
      </c>
      <c r="W314" s="9">
        <f>IF(PPG!M473="", "", PPG!M473)</f>
        <v>66.09</v>
      </c>
      <c r="X314" s="8">
        <f>IF(PPG!N473="", "", PPG!N473)</f>
        <v>0.89800000000000002</v>
      </c>
      <c r="Y314" s="9">
        <f>IF(PPG!O473="", "", PPG!O473)</f>
        <v>64.650000000000006</v>
      </c>
      <c r="Z314" s="32" t="str">
        <f t="shared" si="12"/>
        <v>0.00</v>
      </c>
      <c r="AA314" s="7" t="str">
        <f t="shared" si="13"/>
        <v>0</v>
      </c>
      <c r="AB314" s="7" t="str">
        <f t="shared" si="14"/>
        <v>0</v>
      </c>
    </row>
    <row r="315" spans="1:28">
      <c r="A315" s="7">
        <f>IF(OUT!C51="", "", OUT!C51)</f>
        <v>722</v>
      </c>
      <c r="B315" s="19">
        <f>IF(OUT!A51="", "", OUT!A51)</f>
        <v>91928</v>
      </c>
      <c r="C315" s="7" t="str">
        <f>IF(OUT!D51="", "", OUT!D51)</f>
        <v>AG</v>
      </c>
      <c r="D315" s="27"/>
      <c r="E315" s="7" t="str">
        <f>IF(OUT!E51="", "", OUT!E51)</f>
        <v>38 TRAY</v>
      </c>
      <c r="F315" s="24" t="str">
        <f>IF(OUT!AE51="NEW", "✷", "")</f>
        <v/>
      </c>
      <c r="G315" s="10" t="str">
        <f>IF(OUT!B51="", "", OUT!B51)</f>
        <v>GRASS   CHLOROPHYTUM SAUNDERSIAE STARLIGHT (Variegated Foliage)</v>
      </c>
      <c r="H315" s="20">
        <f>IF(AND($K$3=1,$K$4="N"),P315,IF(AND($K$3=2,$K$4="N"),R315,IF(AND($K$3=3,$K$4="N"),T315,IF(AND($K$3=4,$K$4="N"),V315,IF(AND($K$3=5,$K$4="N"),X315,IF(AND($K$3=1,$K$4="Y"),#REF!,IF(AND($K$3=2,$K$4="Y"),#REF!,IF(AND($K$3=3,$K$4="Y"),#REF!,IF(AND($K$3=4,$K$4="Y"),#REF!,IF(AND($K$3=5,$K$4="Y"),#REF!,"FALSE"))))))))))</f>
        <v>1.266</v>
      </c>
      <c r="I315" s="21">
        <f>IF(AND($K$3=1,$K$4="N"),Q315,IF(AND($K$3=2,$K$4="N"),S315,IF(AND($K$3=3,$K$4="N"),U315,IF(AND($K$3=4,$K$4="N"),W315,IF(AND($K$3=5,$K$4="N"),Y315,IF(AND($K$3=1,$K$4="Y"),#REF!,IF(AND($K$3=2,$K$4="Y"),#REF!,IF(AND($K$3=3,$K$4="Y"),#REF!,IF(AND($K$3=4,$K$4="Y"),#REF!,IF(AND($K$3=5,$K$4="Y"),#REF!,"FALSE"))))))))))</f>
        <v>48.1</v>
      </c>
      <c r="J315" s="33" t="str">
        <f>IF(OUT!F51="", "", OUT!F51)</f>
        <v/>
      </c>
      <c r="K315" s="7">
        <f>IF(OUT!P51="", "", OUT!P51)</f>
        <v>38</v>
      </c>
      <c r="L315" s="7" t="str">
        <f>IF(OUT!AE51="", "", OUT!AE51)</f>
        <v/>
      </c>
      <c r="M315" s="7" t="str">
        <f>IF(OUT!AG51="", "", OUT!AG51)</f>
        <v>PAT</v>
      </c>
      <c r="N315" s="7" t="str">
        <f>IF(OUT!AQ51="", "", OUT!AQ51)</f>
        <v/>
      </c>
      <c r="O315" s="7" t="str">
        <f>IF(OUT!BM51="", "", OUT!BM51)</f>
        <v>T3</v>
      </c>
      <c r="P315" s="8">
        <f>IF(OUT!N51="", "", OUT!N51)</f>
        <v>1.266</v>
      </c>
      <c r="Q315" s="9">
        <f>IF(OUT!O51="", "", OUT!O51)</f>
        <v>48.1</v>
      </c>
      <c r="R315" s="8">
        <f>IF(PPG!H51="", "", PPG!H51)</f>
        <v>1.2050000000000001</v>
      </c>
      <c r="S315" s="9">
        <f>IF(PPG!I51="", "", PPG!I51)</f>
        <v>45.79</v>
      </c>
      <c r="T315" s="8">
        <f>IF(PPG!J51="", "", PPG!J51)</f>
        <v>1.1850000000000001</v>
      </c>
      <c r="U315" s="9">
        <f>IF(PPG!K51="", "", PPG!K51)</f>
        <v>45.03</v>
      </c>
      <c r="V315" s="8">
        <f>IF(PPG!L51="", "", PPG!L51)</f>
        <v>1.1419999999999999</v>
      </c>
      <c r="W315" s="9">
        <f>IF(PPG!M51="", "", PPG!M51)</f>
        <v>43.39</v>
      </c>
      <c r="X315" s="8">
        <f>IF(PPG!N51="", "", PPG!N51)</f>
        <v>1.1220000000000001</v>
      </c>
      <c r="Y315" s="9">
        <f>IF(PPG!O51="", "", PPG!O51)</f>
        <v>42.63</v>
      </c>
      <c r="Z315" s="32" t="str">
        <f t="shared" si="12"/>
        <v>0.00</v>
      </c>
      <c r="AA315" s="7" t="str">
        <f t="shared" si="13"/>
        <v>0</v>
      </c>
      <c r="AB315" s="7" t="str">
        <f t="shared" si="14"/>
        <v>0</v>
      </c>
    </row>
    <row r="316" spans="1:28">
      <c r="A316" s="7">
        <f>IF(OUT!C52="", "", OUT!C52)</f>
        <v>722</v>
      </c>
      <c r="B316" s="19">
        <f>IF(OUT!A52="", "", OUT!A52)</f>
        <v>30559</v>
      </c>
      <c r="C316" s="7" t="str">
        <f>IF(OUT!D52="", "", OUT!D52)</f>
        <v>AG</v>
      </c>
      <c r="D316" s="27"/>
      <c r="E316" s="7" t="str">
        <f>IF(OUT!E52="", "", OUT!E52)</f>
        <v>38 TRAY</v>
      </c>
      <c r="F316" s="24" t="str">
        <f>IF(OUT!AE52="NEW", "✷", "")</f>
        <v/>
      </c>
      <c r="G316" s="10" t="str">
        <f>IF(OUT!B52="", "", OUT!B52)</f>
        <v>GRASS   CORTADERIA SELLOANA ROSEA (PINK) (PAMPAS)</v>
      </c>
      <c r="H316" s="20">
        <f>IF(AND($K$3=1,$K$4="N"),P316,IF(AND($K$3=2,$K$4="N"),R316,IF(AND($K$3=3,$K$4="N"),T316,IF(AND($K$3=4,$K$4="N"),V316,IF(AND($K$3=5,$K$4="N"),X316,IF(AND($K$3=1,$K$4="Y"),#REF!,IF(AND($K$3=2,$K$4="Y"),#REF!,IF(AND($K$3=3,$K$4="Y"),#REF!,IF(AND($K$3=4,$K$4="Y"),#REF!,IF(AND($K$3=5,$K$4="Y"),#REF!,"FALSE"))))))))))</f>
        <v>1.429</v>
      </c>
      <c r="I316" s="21">
        <f>IF(AND($K$3=1,$K$4="N"),Q316,IF(AND($K$3=2,$K$4="N"),S316,IF(AND($K$3=3,$K$4="N"),U316,IF(AND($K$3=4,$K$4="N"),W316,IF(AND($K$3=5,$K$4="N"),Y316,IF(AND($K$3=1,$K$4="Y"),#REF!,IF(AND($K$3=2,$K$4="Y"),#REF!,IF(AND($K$3=3,$K$4="Y"),#REF!,IF(AND($K$3=4,$K$4="Y"),#REF!,IF(AND($K$3=5,$K$4="Y"),#REF!,"FALSE"))))))))))</f>
        <v>54.3</v>
      </c>
      <c r="J316" s="33" t="str">
        <f>IF(OUT!F52="", "", OUT!F52)</f>
        <v/>
      </c>
      <c r="K316" s="7">
        <f>IF(OUT!P52="", "", OUT!P52)</f>
        <v>38</v>
      </c>
      <c r="L316" s="7" t="str">
        <f>IF(OUT!AE52="", "", OUT!AE52)</f>
        <v/>
      </c>
      <c r="M316" s="7" t="str">
        <f>IF(OUT!AG52="", "", OUT!AG52)</f>
        <v/>
      </c>
      <c r="N316" s="7" t="str">
        <f>IF(OUT!AQ52="", "", OUT!AQ52)</f>
        <v/>
      </c>
      <c r="O316" s="7" t="str">
        <f>IF(OUT!BM52="", "", OUT!BM52)</f>
        <v>T3</v>
      </c>
      <c r="P316" s="8">
        <f>IF(OUT!N52="", "", OUT!N52)</f>
        <v>1.429</v>
      </c>
      <c r="Q316" s="9">
        <f>IF(OUT!O52="", "", OUT!O52)</f>
        <v>54.3</v>
      </c>
      <c r="R316" s="8">
        <f>IF(PPG!H52="", "", PPG!H52)</f>
        <v>1.3440000000000001</v>
      </c>
      <c r="S316" s="9">
        <f>IF(PPG!I52="", "", PPG!I52)</f>
        <v>51.07</v>
      </c>
      <c r="T316" s="8">
        <f>IF(PPG!J52="", "", PPG!J52)</f>
        <v>1.3140000000000001</v>
      </c>
      <c r="U316" s="9">
        <f>IF(PPG!K52="", "", PPG!K52)</f>
        <v>49.93</v>
      </c>
      <c r="V316" s="8">
        <f>IF(PPG!L52="", "", PPG!L52)</f>
        <v>1.26</v>
      </c>
      <c r="W316" s="9">
        <f>IF(PPG!M52="", "", PPG!M52)</f>
        <v>47.88</v>
      </c>
      <c r="X316" s="8">
        <f>IF(PPG!N52="", "", PPG!N52)</f>
        <v>1.2330000000000001</v>
      </c>
      <c r="Y316" s="9">
        <f>IF(PPG!O52="", "", PPG!O52)</f>
        <v>46.85</v>
      </c>
      <c r="Z316" s="32" t="str">
        <f t="shared" si="12"/>
        <v>0.00</v>
      </c>
      <c r="AA316" s="7" t="str">
        <f t="shared" si="13"/>
        <v>0</v>
      </c>
      <c r="AB316" s="7" t="str">
        <f t="shared" si="14"/>
        <v>0</v>
      </c>
    </row>
    <row r="317" spans="1:28">
      <c r="A317" s="7">
        <f>IF(OUT!C53="", "", OUT!C53)</f>
        <v>722</v>
      </c>
      <c r="B317" s="19">
        <f>IF(OUT!A53="", "", OUT!A53)</f>
        <v>78670</v>
      </c>
      <c r="C317" s="7" t="str">
        <f>IF(OUT!D53="", "", OUT!D53)</f>
        <v>AG</v>
      </c>
      <c r="D317" s="27"/>
      <c r="E317" s="7" t="str">
        <f>IF(OUT!E53="", "", OUT!E53)</f>
        <v>38 TRAY</v>
      </c>
      <c r="F317" s="24" t="str">
        <f>IF(OUT!AE53="NEW", "✷", "")</f>
        <v/>
      </c>
      <c r="G317" s="10" t="str">
        <f>IF(OUT!B53="", "", OUT!B53)</f>
        <v>GRASS   CORTADERIA SELLOANA WHITE FEATHER (PAMPAS)</v>
      </c>
      <c r="H317" s="20">
        <f>IF(AND($K$3=1,$K$4="N"),P317,IF(AND($K$3=2,$K$4="N"),R317,IF(AND($K$3=3,$K$4="N"),T317,IF(AND($K$3=4,$K$4="N"),V317,IF(AND($K$3=5,$K$4="N"),X317,IF(AND($K$3=1,$K$4="Y"),#REF!,IF(AND($K$3=2,$K$4="Y"),#REF!,IF(AND($K$3=3,$K$4="Y"),#REF!,IF(AND($K$3=4,$K$4="Y"),#REF!,IF(AND($K$3=5,$K$4="Y"),#REF!,"FALSE"))))))))))</f>
        <v>1.429</v>
      </c>
      <c r="I317" s="21">
        <f>IF(AND($K$3=1,$K$4="N"),Q317,IF(AND($K$3=2,$K$4="N"),S317,IF(AND($K$3=3,$K$4="N"),U317,IF(AND($K$3=4,$K$4="N"),W317,IF(AND($K$3=5,$K$4="N"),Y317,IF(AND($K$3=1,$K$4="Y"),#REF!,IF(AND($K$3=2,$K$4="Y"),#REF!,IF(AND($K$3=3,$K$4="Y"),#REF!,IF(AND($K$3=4,$K$4="Y"),#REF!,IF(AND($K$3=5,$K$4="Y"),#REF!,"FALSE"))))))))))</f>
        <v>54.3</v>
      </c>
      <c r="J317" s="33" t="str">
        <f>IF(OUT!F53="", "", OUT!F53)</f>
        <v/>
      </c>
      <c r="K317" s="7">
        <f>IF(OUT!P53="", "", OUT!P53)</f>
        <v>38</v>
      </c>
      <c r="L317" s="7" t="str">
        <f>IF(OUT!AE53="", "", OUT!AE53)</f>
        <v/>
      </c>
      <c r="M317" s="7" t="str">
        <f>IF(OUT!AG53="", "", OUT!AG53)</f>
        <v/>
      </c>
      <c r="N317" s="7" t="str">
        <f>IF(OUT!AQ53="", "", OUT!AQ53)</f>
        <v/>
      </c>
      <c r="O317" s="7" t="str">
        <f>IF(OUT!BM53="", "", OUT!BM53)</f>
        <v>T3</v>
      </c>
      <c r="P317" s="8">
        <f>IF(OUT!N53="", "", OUT!N53)</f>
        <v>1.429</v>
      </c>
      <c r="Q317" s="9">
        <f>IF(OUT!O53="", "", OUT!O53)</f>
        <v>54.3</v>
      </c>
      <c r="R317" s="8">
        <f>IF(PPG!H53="", "", PPG!H53)</f>
        <v>1.3440000000000001</v>
      </c>
      <c r="S317" s="9">
        <f>IF(PPG!I53="", "", PPG!I53)</f>
        <v>51.07</v>
      </c>
      <c r="T317" s="8">
        <f>IF(PPG!J53="", "", PPG!J53)</f>
        <v>1.3140000000000001</v>
      </c>
      <c r="U317" s="9">
        <f>IF(PPG!K53="", "", PPG!K53)</f>
        <v>49.93</v>
      </c>
      <c r="V317" s="8">
        <f>IF(PPG!L53="", "", PPG!L53)</f>
        <v>1.26</v>
      </c>
      <c r="W317" s="9">
        <f>IF(PPG!M53="", "", PPG!M53)</f>
        <v>47.88</v>
      </c>
      <c r="X317" s="8">
        <f>IF(PPG!N53="", "", PPG!N53)</f>
        <v>1.2330000000000001</v>
      </c>
      <c r="Y317" s="9">
        <f>IF(PPG!O53="", "", PPG!O53)</f>
        <v>46.85</v>
      </c>
      <c r="Z317" s="32" t="str">
        <f t="shared" si="12"/>
        <v>0.00</v>
      </c>
      <c r="AA317" s="7" t="str">
        <f t="shared" si="13"/>
        <v>0</v>
      </c>
      <c r="AB317" s="7" t="str">
        <f t="shared" si="14"/>
        <v>0</v>
      </c>
    </row>
    <row r="318" spans="1:28">
      <c r="A318" s="7">
        <f>IF(OUT!C54="", "", OUT!C54)</f>
        <v>722</v>
      </c>
      <c r="B318" s="19">
        <f>IF(OUT!A54="", "", OUT!A54)</f>
        <v>31136</v>
      </c>
      <c r="C318" s="7" t="str">
        <f>IF(OUT!D54="", "", OUT!D54)</f>
        <v>AG</v>
      </c>
      <c r="D318" s="27"/>
      <c r="E318" s="7" t="str">
        <f>IF(OUT!E54="", "", OUT!E54)</f>
        <v>38 TRAY</v>
      </c>
      <c r="F318" s="24" t="str">
        <f>IF(OUT!AE54="NEW", "✷", "")</f>
        <v/>
      </c>
      <c r="G318" s="10" t="str">
        <f>IF(OUT!B54="", "", OUT!B54)</f>
        <v>GRASS   CYMBOPOGON CITRATUS LEMON GRASS</v>
      </c>
      <c r="H318" s="20">
        <f>IF(AND($K$3=1,$K$4="N"),P318,IF(AND($K$3=2,$K$4="N"),R318,IF(AND($K$3=3,$K$4="N"),T318,IF(AND($K$3=4,$K$4="N"),V318,IF(AND($K$3=5,$K$4="N"),X318,IF(AND($K$3=1,$K$4="Y"),#REF!,IF(AND($K$3=2,$K$4="Y"),#REF!,IF(AND($K$3=3,$K$4="Y"),#REF!,IF(AND($K$3=4,$K$4="Y"),#REF!,IF(AND($K$3=5,$K$4="Y"),#REF!,"FALSE"))))))))))</f>
        <v>1.5</v>
      </c>
      <c r="I318" s="21">
        <f>IF(AND($K$3=1,$K$4="N"),Q318,IF(AND($K$3=2,$K$4="N"),S318,IF(AND($K$3=3,$K$4="N"),U318,IF(AND($K$3=4,$K$4="N"),W318,IF(AND($K$3=5,$K$4="N"),Y318,IF(AND($K$3=1,$K$4="Y"),#REF!,IF(AND($K$3=2,$K$4="Y"),#REF!,IF(AND($K$3=3,$K$4="Y"),#REF!,IF(AND($K$3=4,$K$4="Y"),#REF!,IF(AND($K$3=5,$K$4="Y"),#REF!,"FALSE"))))))))))</f>
        <v>57</v>
      </c>
      <c r="J318" s="33" t="str">
        <f>IF(OUT!F54="", "", OUT!F54)</f>
        <v/>
      </c>
      <c r="K318" s="7">
        <f>IF(OUT!P54="", "", OUT!P54)</f>
        <v>38</v>
      </c>
      <c r="L318" s="7" t="str">
        <f>IF(OUT!AE54="", "", OUT!AE54)</f>
        <v/>
      </c>
      <c r="M318" s="7" t="str">
        <f>IF(OUT!AG54="", "", OUT!AG54)</f>
        <v/>
      </c>
      <c r="N318" s="7" t="str">
        <f>IF(OUT!AQ54="", "", OUT!AQ54)</f>
        <v/>
      </c>
      <c r="O318" s="7" t="str">
        <f>IF(OUT!BM54="", "", OUT!BM54)</f>
        <v>T3</v>
      </c>
      <c r="P318" s="8">
        <f>IF(OUT!N54="", "", OUT!N54)</f>
        <v>1.5</v>
      </c>
      <c r="Q318" s="9">
        <f>IF(OUT!O54="", "", OUT!O54)</f>
        <v>57</v>
      </c>
      <c r="R318" s="8">
        <f>IF(PPG!H54="", "", PPG!H54)</f>
        <v>1.41</v>
      </c>
      <c r="S318" s="9">
        <f>IF(PPG!I54="", "", PPG!I54)</f>
        <v>53.58</v>
      </c>
      <c r="T318" s="8">
        <f>IF(PPG!J54="", "", PPG!J54)</f>
        <v>1.381</v>
      </c>
      <c r="U318" s="9">
        <f>IF(PPG!K54="", "", PPG!K54)</f>
        <v>52.47</v>
      </c>
      <c r="V318" s="8">
        <f>IF(PPG!L54="", "", PPG!L54)</f>
        <v>1.323</v>
      </c>
      <c r="W318" s="9">
        <f>IF(PPG!M54="", "", PPG!M54)</f>
        <v>50.27</v>
      </c>
      <c r="X318" s="8">
        <f>IF(PPG!N54="", "", PPG!N54)</f>
        <v>1.294</v>
      </c>
      <c r="Y318" s="9">
        <f>IF(PPG!O54="", "", PPG!O54)</f>
        <v>49.17</v>
      </c>
      <c r="Z318" s="32" t="str">
        <f t="shared" si="12"/>
        <v>0.00</v>
      </c>
      <c r="AA318" s="7" t="str">
        <f t="shared" si="13"/>
        <v>0</v>
      </c>
      <c r="AB318" s="7" t="str">
        <f t="shared" si="14"/>
        <v>0</v>
      </c>
    </row>
    <row r="319" spans="1:28">
      <c r="A319" s="7">
        <f>IF(OUT!C55="", "", OUT!C55)</f>
        <v>722</v>
      </c>
      <c r="B319" s="19">
        <f>IF(OUT!A55="", "", OUT!A55)</f>
        <v>82535</v>
      </c>
      <c r="C319" s="7" t="str">
        <f>IF(OUT!D55="", "", OUT!D55)</f>
        <v>AG</v>
      </c>
      <c r="D319" s="27"/>
      <c r="E319" s="7" t="str">
        <f>IF(OUT!E55="", "", OUT!E55)</f>
        <v>38 TRAY</v>
      </c>
      <c r="F319" s="24" t="str">
        <f>IF(OUT!AE55="NEW", "✷", "")</f>
        <v/>
      </c>
      <c r="G319" s="10" t="str">
        <f>IF(OUT!B55="", "", OUT!B55)</f>
        <v>GRASS   CYPERUS INVOLUCRATUS UMBRELLA PALM</v>
      </c>
      <c r="H319" s="20">
        <f>IF(AND($K$3=1,$K$4="N"),P319,IF(AND($K$3=2,$K$4="N"),R319,IF(AND($K$3=3,$K$4="N"),T319,IF(AND($K$3=4,$K$4="N"),V319,IF(AND($K$3=5,$K$4="N"),X319,IF(AND($K$3=1,$K$4="Y"),#REF!,IF(AND($K$3=2,$K$4="Y"),#REF!,IF(AND($K$3=3,$K$4="Y"),#REF!,IF(AND($K$3=4,$K$4="Y"),#REF!,IF(AND($K$3=5,$K$4="Y"),#REF!,"FALSE"))))))))))</f>
        <v>1.2150000000000001</v>
      </c>
      <c r="I319" s="21">
        <f>IF(AND($K$3=1,$K$4="N"),Q319,IF(AND($K$3=2,$K$4="N"),S319,IF(AND($K$3=3,$K$4="N"),U319,IF(AND($K$3=4,$K$4="N"),W319,IF(AND($K$3=5,$K$4="N"),Y319,IF(AND($K$3=1,$K$4="Y"),#REF!,IF(AND($K$3=2,$K$4="Y"),#REF!,IF(AND($K$3=3,$K$4="Y"),#REF!,IF(AND($K$3=4,$K$4="Y"),#REF!,IF(AND($K$3=5,$K$4="Y"),#REF!,"FALSE"))))))))))</f>
        <v>46.17</v>
      </c>
      <c r="J319" s="33" t="str">
        <f>IF(OUT!F55="", "", OUT!F55)</f>
        <v/>
      </c>
      <c r="K319" s="7">
        <f>IF(OUT!P55="", "", OUT!P55)</f>
        <v>38</v>
      </c>
      <c r="L319" s="7" t="str">
        <f>IF(OUT!AE55="", "", OUT!AE55)</f>
        <v/>
      </c>
      <c r="M319" s="7" t="str">
        <f>IF(OUT!AG55="", "", OUT!AG55)</f>
        <v/>
      </c>
      <c r="N319" s="7" t="str">
        <f>IF(OUT!AQ55="", "", OUT!AQ55)</f>
        <v/>
      </c>
      <c r="O319" s="7" t="str">
        <f>IF(OUT!BM55="", "", OUT!BM55)</f>
        <v>T3</v>
      </c>
      <c r="P319" s="8">
        <f>IF(OUT!N55="", "", OUT!N55)</f>
        <v>1.2150000000000001</v>
      </c>
      <c r="Q319" s="9">
        <f>IF(OUT!O55="", "", OUT!O55)</f>
        <v>46.17</v>
      </c>
      <c r="R319" s="8">
        <f>IF(PPG!H55="", "", PPG!H55)</f>
        <v>1.1419999999999999</v>
      </c>
      <c r="S319" s="9">
        <f>IF(PPG!I55="", "", PPG!I55)</f>
        <v>43.39</v>
      </c>
      <c r="T319" s="8">
        <f>IF(PPG!J55="", "", PPG!J55)</f>
        <v>1.1180000000000001</v>
      </c>
      <c r="U319" s="9">
        <f>IF(PPG!K55="", "", PPG!K55)</f>
        <v>42.48</v>
      </c>
      <c r="V319" s="8">
        <f>IF(PPG!L55="", "", PPG!L55)</f>
        <v>1.0720000000000001</v>
      </c>
      <c r="W319" s="9">
        <f>IF(PPG!M55="", "", PPG!M55)</f>
        <v>40.729999999999997</v>
      </c>
      <c r="X319" s="8">
        <f>IF(PPG!N55="", "", PPG!N55)</f>
        <v>1.048</v>
      </c>
      <c r="Y319" s="9">
        <f>IF(PPG!O55="", "", PPG!O55)</f>
        <v>39.82</v>
      </c>
      <c r="Z319" s="32" t="str">
        <f t="shared" si="12"/>
        <v>0.00</v>
      </c>
      <c r="AA319" s="7" t="str">
        <f t="shared" si="13"/>
        <v>0</v>
      </c>
      <c r="AB319" s="7" t="str">
        <f t="shared" si="14"/>
        <v>0</v>
      </c>
    </row>
    <row r="320" spans="1:28">
      <c r="A320" s="7">
        <f>IF(OUT!C56="", "", OUT!C56)</f>
        <v>722</v>
      </c>
      <c r="B320" s="19">
        <f>IF(OUT!A56="", "", OUT!A56)</f>
        <v>76610</v>
      </c>
      <c r="C320" s="7" t="str">
        <f>IF(OUT!D56="", "", OUT!D56)</f>
        <v>AG</v>
      </c>
      <c r="D320" s="27"/>
      <c r="E320" s="7" t="str">
        <f>IF(OUT!E56="", "", OUT!E56)</f>
        <v>38 TRAY</v>
      </c>
      <c r="F320" s="24" t="str">
        <f>IF(OUT!AE56="NEW", "✷", "")</f>
        <v/>
      </c>
      <c r="G320" s="10" t="str">
        <f>IF(OUT!B56="", "", OUT!B56)</f>
        <v>GRASS   CYPERUS PAPYRUS (DWF EGYPTIAN PAPYRUS)</v>
      </c>
      <c r="H320" s="20">
        <f>IF(AND($K$3=1,$K$4="N"),P320,IF(AND($K$3=2,$K$4="N"),R320,IF(AND($K$3=3,$K$4="N"),T320,IF(AND($K$3=4,$K$4="N"),V320,IF(AND($K$3=5,$K$4="N"),X320,IF(AND($K$3=1,$K$4="Y"),#REF!,IF(AND($K$3=2,$K$4="Y"),#REF!,IF(AND($K$3=3,$K$4="Y"),#REF!,IF(AND($K$3=4,$K$4="Y"),#REF!,IF(AND($K$3=5,$K$4="Y"),#REF!,"FALSE"))))))))))</f>
        <v>3.0310000000000001</v>
      </c>
      <c r="I320" s="21">
        <f>IF(AND($K$3=1,$K$4="N"),Q320,IF(AND($K$3=2,$K$4="N"),S320,IF(AND($K$3=3,$K$4="N"),U320,IF(AND($K$3=4,$K$4="N"),W320,IF(AND($K$3=5,$K$4="N"),Y320,IF(AND($K$3=1,$K$4="Y"),#REF!,IF(AND($K$3=2,$K$4="Y"),#REF!,IF(AND($K$3=3,$K$4="Y"),#REF!,IF(AND($K$3=4,$K$4="Y"),#REF!,IF(AND($K$3=5,$K$4="Y"),#REF!,"FALSE"))))))))))</f>
        <v>115.17</v>
      </c>
      <c r="J320" s="33" t="str">
        <f>IF(OUT!F56="", "", OUT!F56)</f>
        <v/>
      </c>
      <c r="K320" s="7">
        <f>IF(OUT!P56="", "", OUT!P56)</f>
        <v>38</v>
      </c>
      <c r="L320" s="7" t="str">
        <f>IF(OUT!AE56="", "", OUT!AE56)</f>
        <v/>
      </c>
      <c r="M320" s="7" t="str">
        <f>IF(OUT!AG56="", "", OUT!AG56)</f>
        <v/>
      </c>
      <c r="N320" s="7" t="str">
        <f>IF(OUT!AQ56="", "", OUT!AQ56)</f>
        <v/>
      </c>
      <c r="O320" s="7" t="str">
        <f>IF(OUT!BM56="", "", OUT!BM56)</f>
        <v>T3</v>
      </c>
      <c r="P320" s="8">
        <f>IF(OUT!N56="", "", OUT!N56)</f>
        <v>3.0310000000000001</v>
      </c>
      <c r="Q320" s="9">
        <f>IF(OUT!O56="", "", OUT!O56)</f>
        <v>115.17</v>
      </c>
      <c r="R320" s="8">
        <f>IF(PPG!H56="", "", PPG!H56)</f>
        <v>2.8490000000000002</v>
      </c>
      <c r="S320" s="9">
        <f>IF(PPG!I56="", "", PPG!I56)</f>
        <v>108.26</v>
      </c>
      <c r="T320" s="8">
        <f>IF(PPG!J56="", "", PPG!J56)</f>
        <v>2.7890000000000001</v>
      </c>
      <c r="U320" s="9">
        <f>IF(PPG!K56="", "", PPG!K56)</f>
        <v>105.98</v>
      </c>
      <c r="V320" s="8">
        <f>IF(PPG!L56="", "", PPG!L56)</f>
        <v>2.673</v>
      </c>
      <c r="W320" s="9">
        <f>IF(PPG!M56="", "", PPG!M56)</f>
        <v>101.57</v>
      </c>
      <c r="X320" s="8">
        <f>IF(PPG!N56="", "", PPG!N56)</f>
        <v>2.6139999999999999</v>
      </c>
      <c r="Y320" s="9">
        <f>IF(PPG!O56="", "", PPG!O56)</f>
        <v>99.33</v>
      </c>
      <c r="Z320" s="32" t="str">
        <f t="shared" si="12"/>
        <v>0.00</v>
      </c>
      <c r="AA320" s="7" t="str">
        <f t="shared" si="13"/>
        <v>0</v>
      </c>
      <c r="AB320" s="7" t="str">
        <f t="shared" si="14"/>
        <v>0</v>
      </c>
    </row>
    <row r="321" spans="1:28">
      <c r="A321" s="7">
        <f>IF(OUT!C202="", "", OUT!C202)</f>
        <v>722</v>
      </c>
      <c r="B321" s="19">
        <f>IF(OUT!A202="", "", OUT!A202)</f>
        <v>33582</v>
      </c>
      <c r="C321" s="7" t="str">
        <f>IF(OUT!D202="", "", OUT!D202)</f>
        <v>M</v>
      </c>
      <c r="D321" s="27"/>
      <c r="E321" s="7" t="str">
        <f>IF(OUT!E202="", "", OUT!E202)</f>
        <v>50 TRAY</v>
      </c>
      <c r="F321" s="24" t="str">
        <f>IF(OUT!AE202="NEW", "✷", "")</f>
        <v/>
      </c>
      <c r="G321" s="10" t="str">
        <f>IF(OUT!B202="", "", OUT!B202)</f>
        <v>GRASS   DESCHAMPSIA CESPITOSA (HAIR GRASS)</v>
      </c>
      <c r="H321" s="20">
        <f>IF(AND($K$3=1,$K$4="N"),P321,IF(AND($K$3=2,$K$4="N"),R321,IF(AND($K$3=3,$K$4="N"),T321,IF(AND($K$3=4,$K$4="N"),V321,IF(AND($K$3=5,$K$4="N"),X321,IF(AND($K$3=1,$K$4="Y"),#REF!,IF(AND($K$3=2,$K$4="Y"),#REF!,IF(AND($K$3=3,$K$4="Y"),#REF!,IF(AND($K$3=4,$K$4="Y"),#REF!,IF(AND($K$3=5,$K$4="Y"),#REF!,"FALSE"))))))))))</f>
        <v>0.84699999999999998</v>
      </c>
      <c r="I321" s="21">
        <f>IF(AND($K$3=1,$K$4="N"),Q321,IF(AND($K$3=2,$K$4="N"),S321,IF(AND($K$3=3,$K$4="N"),U321,IF(AND($K$3=4,$K$4="N"),W321,IF(AND($K$3=5,$K$4="N"),Y321,IF(AND($K$3=1,$K$4="Y"),#REF!,IF(AND($K$3=2,$K$4="Y"),#REF!,IF(AND($K$3=3,$K$4="Y"),#REF!,IF(AND($K$3=4,$K$4="Y"),#REF!,IF(AND($K$3=5,$K$4="Y"),#REF!,"FALSE"))))))))))</f>
        <v>42.35</v>
      </c>
      <c r="J321" s="33" t="str">
        <f>IF(OUT!F202="", "", OUT!F202)</f>
        <v/>
      </c>
      <c r="K321" s="7">
        <f>IF(OUT!P202="", "", OUT!P202)</f>
        <v>50</v>
      </c>
      <c r="L321" s="7" t="str">
        <f>IF(OUT!AE202="", "", OUT!AE202)</f>
        <v/>
      </c>
      <c r="M321" s="7" t="str">
        <f>IF(OUT!AG202="", "", OUT!AG202)</f>
        <v/>
      </c>
      <c r="N321" s="7" t="str">
        <f>IF(OUT!AQ202="", "", OUT!AQ202)</f>
        <v/>
      </c>
      <c r="O321" s="7" t="str">
        <f>IF(OUT!BM202="", "", OUT!BM202)</f>
        <v>T3</v>
      </c>
      <c r="P321" s="8">
        <f>IF(OUT!N202="", "", OUT!N202)</f>
        <v>0.84699999999999998</v>
      </c>
      <c r="Q321" s="9">
        <f>IF(OUT!O202="", "", OUT!O202)</f>
        <v>42.35</v>
      </c>
      <c r="R321" s="8">
        <f>IF(PPG!H202="", "", PPG!H202)</f>
        <v>0.79600000000000004</v>
      </c>
      <c r="S321" s="9">
        <f>IF(PPG!I202="", "", PPG!I202)</f>
        <v>39.799999999999997</v>
      </c>
      <c r="T321" s="8">
        <f>IF(PPG!J202="", "", PPG!J202)</f>
        <v>0.78</v>
      </c>
      <c r="U321" s="9">
        <f>IF(PPG!K202="", "", PPG!K202)</f>
        <v>39</v>
      </c>
      <c r="V321" s="8">
        <f>IF(PPG!L202="", "", PPG!L202)</f>
        <v>0.748</v>
      </c>
      <c r="W321" s="9">
        <f>IF(PPG!M202="", "", PPG!M202)</f>
        <v>37.4</v>
      </c>
      <c r="X321" s="8">
        <f>IF(PPG!N202="", "", PPG!N202)</f>
        <v>0.73</v>
      </c>
      <c r="Y321" s="9">
        <f>IF(PPG!O202="", "", PPG!O202)</f>
        <v>36.5</v>
      </c>
      <c r="Z321" s="32" t="str">
        <f t="shared" si="12"/>
        <v>0.00</v>
      </c>
      <c r="AA321" s="7" t="str">
        <f t="shared" si="13"/>
        <v>0</v>
      </c>
      <c r="AB321" s="7" t="str">
        <f t="shared" si="14"/>
        <v>0</v>
      </c>
    </row>
    <row r="322" spans="1:28">
      <c r="A322" s="7">
        <f>IF(OUT!C203="", "", OUT!C203)</f>
        <v>722</v>
      </c>
      <c r="B322" s="19">
        <f>IF(OUT!A203="", "", OUT!A203)</f>
        <v>78161</v>
      </c>
      <c r="C322" s="7" t="str">
        <f>IF(OUT!D203="", "", OUT!D203)</f>
        <v>M</v>
      </c>
      <c r="D322" s="27"/>
      <c r="E322" s="7" t="str">
        <f>IF(OUT!E203="", "", OUT!E203)</f>
        <v>50 TRAY</v>
      </c>
      <c r="F322" s="24" t="str">
        <f>IF(OUT!AE203="NEW", "✷", "")</f>
        <v/>
      </c>
      <c r="G322" s="10" t="str">
        <f>IF(OUT!B203="", "", OUT!B203)</f>
        <v>GRASS   DESCHAMPSIA CESPITOSA PIXIE FOUNTAIN (TUFTED HAIR)</v>
      </c>
      <c r="H322" s="20">
        <f>IF(AND($K$3=1,$K$4="N"),P322,IF(AND($K$3=2,$K$4="N"),R322,IF(AND($K$3=3,$K$4="N"),T322,IF(AND($K$3=4,$K$4="N"),V322,IF(AND($K$3=5,$K$4="N"),X322,IF(AND($K$3=1,$K$4="Y"),#REF!,IF(AND($K$3=2,$K$4="Y"),#REF!,IF(AND($K$3=3,$K$4="Y"),#REF!,IF(AND($K$3=4,$K$4="Y"),#REF!,IF(AND($K$3=5,$K$4="Y"),#REF!,"FALSE"))))))))))</f>
        <v>0.84699999999999998</v>
      </c>
      <c r="I322" s="21">
        <f>IF(AND($K$3=1,$K$4="N"),Q322,IF(AND($K$3=2,$K$4="N"),S322,IF(AND($K$3=3,$K$4="N"),U322,IF(AND($K$3=4,$K$4="N"),W322,IF(AND($K$3=5,$K$4="N"),Y322,IF(AND($K$3=1,$K$4="Y"),#REF!,IF(AND($K$3=2,$K$4="Y"),#REF!,IF(AND($K$3=3,$K$4="Y"),#REF!,IF(AND($K$3=4,$K$4="Y"),#REF!,IF(AND($K$3=5,$K$4="Y"),#REF!,"FALSE"))))))))))</f>
        <v>42.35</v>
      </c>
      <c r="J322" s="33" t="str">
        <f>IF(OUT!F203="", "", OUT!F203)</f>
        <v/>
      </c>
      <c r="K322" s="7">
        <f>IF(OUT!P203="", "", OUT!P203)</f>
        <v>50</v>
      </c>
      <c r="L322" s="7" t="str">
        <f>IF(OUT!AE203="", "", OUT!AE203)</f>
        <v/>
      </c>
      <c r="M322" s="7" t="str">
        <f>IF(OUT!AG203="", "", OUT!AG203)</f>
        <v/>
      </c>
      <c r="N322" s="7" t="str">
        <f>IF(OUT!AQ203="", "", OUT!AQ203)</f>
        <v/>
      </c>
      <c r="O322" s="7" t="str">
        <f>IF(OUT!BM203="", "", OUT!BM203)</f>
        <v>T3</v>
      </c>
      <c r="P322" s="8">
        <f>IF(OUT!N203="", "", OUT!N203)</f>
        <v>0.84699999999999998</v>
      </c>
      <c r="Q322" s="9">
        <f>IF(OUT!O203="", "", OUT!O203)</f>
        <v>42.35</v>
      </c>
      <c r="R322" s="8">
        <f>IF(PPG!H203="", "", PPG!H203)</f>
        <v>0.79600000000000004</v>
      </c>
      <c r="S322" s="9">
        <f>IF(PPG!I203="", "", PPG!I203)</f>
        <v>39.799999999999997</v>
      </c>
      <c r="T322" s="8">
        <f>IF(PPG!J203="", "", PPG!J203)</f>
        <v>0.78</v>
      </c>
      <c r="U322" s="9">
        <f>IF(PPG!K203="", "", PPG!K203)</f>
        <v>39</v>
      </c>
      <c r="V322" s="8">
        <f>IF(PPG!L203="", "", PPG!L203)</f>
        <v>0.748</v>
      </c>
      <c r="W322" s="9">
        <f>IF(PPG!M203="", "", PPG!M203)</f>
        <v>37.4</v>
      </c>
      <c r="X322" s="8">
        <f>IF(PPG!N203="", "", PPG!N203)</f>
        <v>0.73</v>
      </c>
      <c r="Y322" s="9">
        <f>IF(PPG!O203="", "", PPG!O203)</f>
        <v>36.5</v>
      </c>
      <c r="Z322" s="32" t="str">
        <f t="shared" si="12"/>
        <v>0.00</v>
      </c>
      <c r="AA322" s="7" t="str">
        <f t="shared" si="13"/>
        <v>0</v>
      </c>
      <c r="AB322" s="7" t="str">
        <f t="shared" si="14"/>
        <v>0</v>
      </c>
    </row>
    <row r="323" spans="1:28">
      <c r="A323" s="7">
        <f>IF(OUT!C57="", "", OUT!C57)</f>
        <v>722</v>
      </c>
      <c r="B323" s="19">
        <f>IF(OUT!A57="", "", OUT!A57)</f>
        <v>61794</v>
      </c>
      <c r="C323" s="7" t="str">
        <f>IF(OUT!D57="", "", OUT!D57)</f>
        <v>AG</v>
      </c>
      <c r="D323" s="27"/>
      <c r="E323" s="7" t="str">
        <f>IF(OUT!E57="", "", OUT!E57)</f>
        <v>38 TRAY</v>
      </c>
      <c r="F323" s="24" t="str">
        <f>IF(OUT!AE57="NEW", "✷", "")</f>
        <v/>
      </c>
      <c r="G323" s="10" t="str">
        <f>IF(OUT!B57="", "", OUT!B57)</f>
        <v>GRASS   ERAGROSTIS SPECTABILIS (PURPLE LOVE)</v>
      </c>
      <c r="H323" s="20">
        <f>IF(AND($K$3=1,$K$4="N"),P323,IF(AND($K$3=2,$K$4="N"),R323,IF(AND($K$3=3,$K$4="N"),T323,IF(AND($K$3=4,$K$4="N"),V323,IF(AND($K$3=5,$K$4="N"),X323,IF(AND($K$3=1,$K$4="Y"),#REF!,IF(AND($K$3=2,$K$4="Y"),#REF!,IF(AND($K$3=3,$K$4="Y"),#REF!,IF(AND($K$3=4,$K$4="Y"),#REF!,IF(AND($K$3=5,$K$4="Y"),#REF!,"FALSE"))))))))))</f>
        <v>1.2050000000000001</v>
      </c>
      <c r="I323" s="21">
        <f>IF(AND($K$3=1,$K$4="N"),Q323,IF(AND($K$3=2,$K$4="N"),S323,IF(AND($K$3=3,$K$4="N"),U323,IF(AND($K$3=4,$K$4="N"),W323,IF(AND($K$3=5,$K$4="N"),Y323,IF(AND($K$3=1,$K$4="Y"),#REF!,IF(AND($K$3=2,$K$4="Y"),#REF!,IF(AND($K$3=3,$K$4="Y"),#REF!,IF(AND($K$3=4,$K$4="Y"),#REF!,IF(AND($K$3=5,$K$4="Y"),#REF!,"FALSE"))))))))))</f>
        <v>45.79</v>
      </c>
      <c r="J323" s="33" t="str">
        <f>IF(OUT!F57="", "", OUT!F57)</f>
        <v/>
      </c>
      <c r="K323" s="7">
        <f>IF(OUT!P57="", "", OUT!P57)</f>
        <v>38</v>
      </c>
      <c r="L323" s="7" t="str">
        <f>IF(OUT!AE57="", "", OUT!AE57)</f>
        <v/>
      </c>
      <c r="M323" s="7" t="str">
        <f>IF(OUT!AG57="", "", OUT!AG57)</f>
        <v/>
      </c>
      <c r="N323" s="7" t="str">
        <f>IF(OUT!AQ57="", "", OUT!AQ57)</f>
        <v>CUT</v>
      </c>
      <c r="O323" s="7" t="str">
        <f>IF(OUT!BM57="", "", OUT!BM57)</f>
        <v>T3</v>
      </c>
      <c r="P323" s="8">
        <f>IF(OUT!N57="", "", OUT!N57)</f>
        <v>1.2050000000000001</v>
      </c>
      <c r="Q323" s="9">
        <f>IF(OUT!O57="", "", OUT!O57)</f>
        <v>45.79</v>
      </c>
      <c r="R323" s="8">
        <f>IF(PPG!H57="", "", PPG!H57)</f>
        <v>1.1319999999999999</v>
      </c>
      <c r="S323" s="9">
        <f>IF(PPG!I57="", "", PPG!I57)</f>
        <v>43.01</v>
      </c>
      <c r="T323" s="8">
        <f>IF(PPG!J57="", "", PPG!J57)</f>
        <v>1.1080000000000001</v>
      </c>
      <c r="U323" s="9">
        <f>IF(PPG!K57="", "", PPG!K57)</f>
        <v>42.1</v>
      </c>
      <c r="V323" s="8">
        <f>IF(PPG!L57="", "", PPG!L57)</f>
        <v>1.0629999999999999</v>
      </c>
      <c r="W323" s="9">
        <f>IF(PPG!M57="", "", PPG!M57)</f>
        <v>40.39</v>
      </c>
      <c r="X323" s="8">
        <f>IF(PPG!N57="", "", PPG!N57)</f>
        <v>1.0389999999999999</v>
      </c>
      <c r="Y323" s="9">
        <f>IF(PPG!O57="", "", PPG!O57)</f>
        <v>39.479999999999997</v>
      </c>
      <c r="Z323" s="32" t="str">
        <f t="shared" si="12"/>
        <v>0.00</v>
      </c>
      <c r="AA323" s="7" t="str">
        <f t="shared" si="13"/>
        <v>0</v>
      </c>
      <c r="AB323" s="7" t="str">
        <f t="shared" si="14"/>
        <v>0</v>
      </c>
    </row>
    <row r="324" spans="1:28">
      <c r="A324" s="7">
        <f>IF(OUT!C58="", "", OUT!C58)</f>
        <v>722</v>
      </c>
      <c r="B324" s="19">
        <f>IF(OUT!A58="", "", OUT!A58)</f>
        <v>30562</v>
      </c>
      <c r="C324" s="7" t="str">
        <f>IF(OUT!D58="", "", OUT!D58)</f>
        <v>AG</v>
      </c>
      <c r="D324" s="27"/>
      <c r="E324" s="7" t="str">
        <f>IF(OUT!E58="", "", OUT!E58)</f>
        <v>38 TRAY</v>
      </c>
      <c r="F324" s="24" t="str">
        <f>IF(OUT!AE58="NEW", "✷", "")</f>
        <v/>
      </c>
      <c r="G324" s="10" t="str">
        <f>IF(OUT!B58="", "", OUT!B58)</f>
        <v>GRASS   ERIANTHUS RAVENNAE (RAVEN)</v>
      </c>
      <c r="H324" s="20">
        <f>IF(AND($K$3=1,$K$4="N"),P324,IF(AND($K$3=2,$K$4="N"),R324,IF(AND($K$3=3,$K$4="N"),T324,IF(AND($K$3=4,$K$4="N"),V324,IF(AND($K$3=5,$K$4="N"),X324,IF(AND($K$3=1,$K$4="Y"),#REF!,IF(AND($K$3=2,$K$4="Y"),#REF!,IF(AND($K$3=3,$K$4="Y"),#REF!,IF(AND($K$3=4,$K$4="Y"),#REF!,IF(AND($K$3=5,$K$4="Y"),#REF!,"FALSE"))))))))))</f>
        <v>1.5509999999999999</v>
      </c>
      <c r="I324" s="21">
        <f>IF(AND($K$3=1,$K$4="N"),Q324,IF(AND($K$3=2,$K$4="N"),S324,IF(AND($K$3=3,$K$4="N"),U324,IF(AND($K$3=4,$K$4="N"),W324,IF(AND($K$3=5,$K$4="N"),Y324,IF(AND($K$3=1,$K$4="Y"),#REF!,IF(AND($K$3=2,$K$4="Y"),#REF!,IF(AND($K$3=3,$K$4="Y"),#REF!,IF(AND($K$3=4,$K$4="Y"),#REF!,IF(AND($K$3=5,$K$4="Y"),#REF!,"FALSE"))))))))))</f>
        <v>58.93</v>
      </c>
      <c r="J324" s="33" t="str">
        <f>IF(OUT!F58="", "", OUT!F58)</f>
        <v/>
      </c>
      <c r="K324" s="7">
        <f>IF(OUT!P58="", "", OUT!P58)</f>
        <v>38</v>
      </c>
      <c r="L324" s="7" t="str">
        <f>IF(OUT!AE58="", "", OUT!AE58)</f>
        <v/>
      </c>
      <c r="M324" s="7" t="str">
        <f>IF(OUT!AG58="", "", OUT!AG58)</f>
        <v/>
      </c>
      <c r="N324" s="7" t="str">
        <f>IF(OUT!AQ58="", "", OUT!AQ58)</f>
        <v>CUT</v>
      </c>
      <c r="O324" s="7" t="str">
        <f>IF(OUT!BM58="", "", OUT!BM58)</f>
        <v>T3</v>
      </c>
      <c r="P324" s="8">
        <f>IF(OUT!N58="", "", OUT!N58)</f>
        <v>1.5509999999999999</v>
      </c>
      <c r="Q324" s="9">
        <f>IF(OUT!O58="", "", OUT!O58)</f>
        <v>58.93</v>
      </c>
      <c r="R324" s="8">
        <f>IF(PPG!H58="", "", PPG!H58)</f>
        <v>1.458</v>
      </c>
      <c r="S324" s="9">
        <f>IF(PPG!I58="", "", PPG!I58)</f>
        <v>55.4</v>
      </c>
      <c r="T324" s="8">
        <f>IF(PPG!J58="", "", PPG!J58)</f>
        <v>1.4279999999999999</v>
      </c>
      <c r="U324" s="9">
        <f>IF(PPG!K58="", "", PPG!K58)</f>
        <v>54.26</v>
      </c>
      <c r="V324" s="8">
        <f>IF(PPG!L58="", "", PPG!L58)</f>
        <v>1.3680000000000001</v>
      </c>
      <c r="W324" s="9">
        <f>IF(PPG!M58="", "", PPG!M58)</f>
        <v>51.98</v>
      </c>
      <c r="X324" s="8">
        <f>IF(PPG!N58="", "", PPG!N58)</f>
        <v>1.3380000000000001</v>
      </c>
      <c r="Y324" s="9">
        <f>IF(PPG!O58="", "", PPG!O58)</f>
        <v>50.84</v>
      </c>
      <c r="Z324" s="32" t="str">
        <f t="shared" si="12"/>
        <v>0.00</v>
      </c>
      <c r="AA324" s="7" t="str">
        <f t="shared" si="13"/>
        <v>0</v>
      </c>
      <c r="AB324" s="7" t="str">
        <f t="shared" si="14"/>
        <v>0</v>
      </c>
    </row>
    <row r="325" spans="1:28">
      <c r="A325" s="7">
        <f>IF(OUT!C474="", "", OUT!C474)</f>
        <v>722</v>
      </c>
      <c r="B325" s="19">
        <f>IF(OUT!A474="", "", OUT!A474)</f>
        <v>30562</v>
      </c>
      <c r="C325" s="7" t="str">
        <f>IF(OUT!D474="", "", OUT!D474)</f>
        <v>O</v>
      </c>
      <c r="D325" s="27"/>
      <c r="E325" s="7" t="str">
        <f>IF(OUT!E474="", "", OUT!E474)</f>
        <v>72 TRAY</v>
      </c>
      <c r="F325" s="24" t="str">
        <f>IF(OUT!AE474="NEW", "✷", "")</f>
        <v/>
      </c>
      <c r="G325" s="10" t="str">
        <f>IF(OUT!B474="", "", OUT!B474)</f>
        <v>GRASS   ERIANTHUS RAVENNAE (RAVEN)</v>
      </c>
      <c r="H325" s="20">
        <f>IF(AND($K$3=1,$K$4="N"),P325,IF(AND($K$3=2,$K$4="N"),R325,IF(AND($K$3=3,$K$4="N"),T325,IF(AND($K$3=4,$K$4="N"),V325,IF(AND($K$3=5,$K$4="N"),X325,IF(AND($K$3=1,$K$4="Y"),#REF!,IF(AND($K$3=2,$K$4="Y"),#REF!,IF(AND($K$3=3,$K$4="Y"),#REF!,IF(AND($K$3=4,$K$4="Y"),#REF!,IF(AND($K$3=5,$K$4="Y"),#REF!,"FALSE"))))))))))</f>
        <v>1.194</v>
      </c>
      <c r="I325" s="21">
        <f>IF(AND($K$3=1,$K$4="N"),Q325,IF(AND($K$3=2,$K$4="N"),S325,IF(AND($K$3=3,$K$4="N"),U325,IF(AND($K$3=4,$K$4="N"),W325,IF(AND($K$3=5,$K$4="N"),Y325,IF(AND($K$3=1,$K$4="Y"),#REF!,IF(AND($K$3=2,$K$4="Y"),#REF!,IF(AND($K$3=3,$K$4="Y"),#REF!,IF(AND($K$3=4,$K$4="Y"),#REF!,IF(AND($K$3=5,$K$4="Y"),#REF!,"FALSE"))))))))))</f>
        <v>85.96</v>
      </c>
      <c r="J325" s="33" t="str">
        <f>IF(OUT!F474="", "", OUT!F474)</f>
        <v/>
      </c>
      <c r="K325" s="7">
        <f>IF(OUT!P474="", "", OUT!P474)</f>
        <v>72</v>
      </c>
      <c r="L325" s="7" t="str">
        <f>IF(OUT!AE474="", "", OUT!AE474)</f>
        <v/>
      </c>
      <c r="M325" s="7" t="str">
        <f>IF(OUT!AG474="", "", OUT!AG474)</f>
        <v/>
      </c>
      <c r="N325" s="7" t="str">
        <f>IF(OUT!AQ474="", "", OUT!AQ474)</f>
        <v>CUT</v>
      </c>
      <c r="O325" s="7" t="str">
        <f>IF(OUT!BM474="", "", OUT!BM474)</f>
        <v>T3</v>
      </c>
      <c r="P325" s="8">
        <f>IF(OUT!N474="", "", OUT!N474)</f>
        <v>1.194</v>
      </c>
      <c r="Q325" s="9">
        <f>IF(OUT!O474="", "", OUT!O474)</f>
        <v>85.96</v>
      </c>
      <c r="R325" s="8">
        <f>IF(PPG!H474="", "", PPG!H474)</f>
        <v>1.123</v>
      </c>
      <c r="S325" s="9">
        <f>IF(PPG!I474="", "", PPG!I474)</f>
        <v>80.849999999999994</v>
      </c>
      <c r="T325" s="8">
        <f>IF(PPG!J474="", "", PPG!J474)</f>
        <v>1.099</v>
      </c>
      <c r="U325" s="9">
        <f>IF(PPG!K474="", "", PPG!K474)</f>
        <v>79.12</v>
      </c>
      <c r="V325" s="8">
        <f>IF(PPG!L474="", "", PPG!L474)</f>
        <v>1.0529999999999999</v>
      </c>
      <c r="W325" s="9">
        <f>IF(PPG!M474="", "", PPG!M474)</f>
        <v>75.81</v>
      </c>
      <c r="X325" s="8">
        <f>IF(PPG!N474="", "", PPG!N474)</f>
        <v>1.03</v>
      </c>
      <c r="Y325" s="9">
        <f>IF(PPG!O474="", "", PPG!O474)</f>
        <v>74.16</v>
      </c>
      <c r="Z325" s="32" t="str">
        <f t="shared" si="12"/>
        <v>0.00</v>
      </c>
      <c r="AA325" s="7" t="str">
        <f t="shared" si="13"/>
        <v>0</v>
      </c>
      <c r="AB325" s="7" t="str">
        <f t="shared" si="14"/>
        <v>0</v>
      </c>
    </row>
    <row r="326" spans="1:28">
      <c r="A326" s="7">
        <f>IF(OUT!C204="", "", OUT!C204)</f>
        <v>722</v>
      </c>
      <c r="B326" s="19">
        <f>IF(OUT!A204="", "", OUT!A204)</f>
        <v>53944</v>
      </c>
      <c r="C326" s="7" t="str">
        <f>IF(OUT!D204="", "", OUT!D204)</f>
        <v>M</v>
      </c>
      <c r="D326" s="27"/>
      <c r="E326" s="7" t="str">
        <f>IF(OUT!E204="", "", OUT!E204)</f>
        <v>50 TRAY</v>
      </c>
      <c r="F326" s="24" t="str">
        <f>IF(OUT!AE204="NEW", "✷", "")</f>
        <v/>
      </c>
      <c r="G326" s="10" t="str">
        <f>IF(OUT!B204="", "", OUT!B204)</f>
        <v>GRASS   FESTUCA COOL AS ICE  (BLUE FESCUE)</v>
      </c>
      <c r="H326" s="20">
        <f>IF(AND($K$3=1,$K$4="N"),P326,IF(AND($K$3=2,$K$4="N"),R326,IF(AND($K$3=3,$K$4="N"),T326,IF(AND($K$3=4,$K$4="N"),V326,IF(AND($K$3=5,$K$4="N"),X326,IF(AND($K$3=1,$K$4="Y"),#REF!,IF(AND($K$3=2,$K$4="Y"),#REF!,IF(AND($K$3=3,$K$4="Y"),#REF!,IF(AND($K$3=4,$K$4="Y"),#REF!,IF(AND($K$3=5,$K$4="Y"),#REF!,"FALSE"))))))))))</f>
        <v>1.4490000000000001</v>
      </c>
      <c r="I326" s="21">
        <f>IF(AND($K$3=1,$K$4="N"),Q326,IF(AND($K$3=2,$K$4="N"),S326,IF(AND($K$3=3,$K$4="N"),U326,IF(AND($K$3=4,$K$4="N"),W326,IF(AND($K$3=5,$K$4="N"),Y326,IF(AND($K$3=1,$K$4="Y"),#REF!,IF(AND($K$3=2,$K$4="Y"),#REF!,IF(AND($K$3=3,$K$4="Y"),#REF!,IF(AND($K$3=4,$K$4="Y"),#REF!,IF(AND($K$3=5,$K$4="Y"),#REF!,"FALSE"))))))))))</f>
        <v>72.45</v>
      </c>
      <c r="J326" s="33" t="str">
        <f>IF(OUT!F204="", "", OUT!F204)</f>
        <v/>
      </c>
      <c r="K326" s="7">
        <f>IF(OUT!P204="", "", OUT!P204)</f>
        <v>50</v>
      </c>
      <c r="L326" s="7" t="str">
        <f>IF(OUT!AE204="", "", OUT!AE204)</f>
        <v/>
      </c>
      <c r="M326" s="7" t="str">
        <f>IF(OUT!AG204="", "", OUT!AG204)</f>
        <v>PAT</v>
      </c>
      <c r="N326" s="7" t="str">
        <f>IF(OUT!AQ204="", "", OUT!AQ204)</f>
        <v/>
      </c>
      <c r="O326" s="7" t="str">
        <f>IF(OUT!BM204="", "", OUT!BM204)</f>
        <v>T3</v>
      </c>
      <c r="P326" s="8">
        <f>IF(OUT!N204="", "", OUT!N204)</f>
        <v>1.4490000000000001</v>
      </c>
      <c r="Q326" s="9">
        <f>IF(OUT!O204="", "", OUT!O204)</f>
        <v>72.45</v>
      </c>
      <c r="R326" s="8">
        <f>IF(PPG!H204="", "", PPG!H204)</f>
        <v>1.3779999999999999</v>
      </c>
      <c r="S326" s="9">
        <f>IF(PPG!I204="", "", PPG!I204)</f>
        <v>68.900000000000006</v>
      </c>
      <c r="T326" s="8">
        <f>IF(PPG!J204="", "", PPG!J204)</f>
        <v>1.3540000000000001</v>
      </c>
      <c r="U326" s="9">
        <f>IF(PPG!K204="", "", PPG!K204)</f>
        <v>67.7</v>
      </c>
      <c r="V326" s="8">
        <f>IF(PPG!L204="", "", PPG!L204)</f>
        <v>1.3029999999999999</v>
      </c>
      <c r="W326" s="9">
        <f>IF(PPG!M204="", "", PPG!M204)</f>
        <v>65.150000000000006</v>
      </c>
      <c r="X326" s="8">
        <f>IF(PPG!N204="", "", PPG!N204)</f>
        <v>1.28</v>
      </c>
      <c r="Y326" s="9">
        <f>IF(PPG!O204="", "", PPG!O204)</f>
        <v>64</v>
      </c>
      <c r="Z326" s="32" t="str">
        <f t="shared" si="12"/>
        <v>0.00</v>
      </c>
      <c r="AA326" s="7" t="str">
        <f t="shared" si="13"/>
        <v>0</v>
      </c>
      <c r="AB326" s="7" t="str">
        <f t="shared" si="14"/>
        <v>0</v>
      </c>
    </row>
    <row r="327" spans="1:28">
      <c r="A327" s="7">
        <f>IF(OUT!C205="", "", OUT!C205)</f>
        <v>722</v>
      </c>
      <c r="B327" s="19">
        <f>IF(OUT!A205="", "", OUT!A205)</f>
        <v>84692</v>
      </c>
      <c r="C327" s="7" t="str">
        <f>IF(OUT!D205="", "", OUT!D205)</f>
        <v>M</v>
      </c>
      <c r="D327" s="27"/>
      <c r="E327" s="7" t="str">
        <f>IF(OUT!E205="", "", OUT!E205)</f>
        <v>50 TRAY</v>
      </c>
      <c r="F327" s="24" t="str">
        <f>IF(OUT!AE205="NEW", "✷", "")</f>
        <v/>
      </c>
      <c r="G327" s="10" t="str">
        <f>IF(OUT!B205="", "", OUT!B205)</f>
        <v>GRASS   FESTUCA GLAUCA BEYOND BLUE</v>
      </c>
      <c r="H327" s="20">
        <f>IF(AND($K$3=1,$K$4="N"),P327,IF(AND($K$3=2,$K$4="N"),R327,IF(AND($K$3=3,$K$4="N"),T327,IF(AND($K$3=4,$K$4="N"),V327,IF(AND($K$3=5,$K$4="N"),X327,IF(AND($K$3=1,$K$4="Y"),#REF!,IF(AND($K$3=2,$K$4="Y"),#REF!,IF(AND($K$3=3,$K$4="Y"),#REF!,IF(AND($K$3=4,$K$4="Y"),#REF!,IF(AND($K$3=5,$K$4="Y"),#REF!,"FALSE"))))))))))</f>
        <v>1.5129999999999999</v>
      </c>
      <c r="I327" s="21">
        <f>IF(AND($K$3=1,$K$4="N"),Q327,IF(AND($K$3=2,$K$4="N"),S327,IF(AND($K$3=3,$K$4="N"),U327,IF(AND($K$3=4,$K$4="N"),W327,IF(AND($K$3=5,$K$4="N"),Y327,IF(AND($K$3=1,$K$4="Y"),#REF!,IF(AND($K$3=2,$K$4="Y"),#REF!,IF(AND($K$3=3,$K$4="Y"),#REF!,IF(AND($K$3=4,$K$4="Y"),#REF!,IF(AND($K$3=5,$K$4="Y"),#REF!,"FALSE"))))))))))</f>
        <v>75.650000000000006</v>
      </c>
      <c r="J327" s="33" t="str">
        <f>IF(OUT!F205="", "", OUT!F205)</f>
        <v/>
      </c>
      <c r="K327" s="7">
        <f>IF(OUT!P205="", "", OUT!P205)</f>
        <v>50</v>
      </c>
      <c r="L327" s="7" t="str">
        <f>IF(OUT!AE205="", "", OUT!AE205)</f>
        <v/>
      </c>
      <c r="M327" s="7" t="str">
        <f>IF(OUT!AG205="", "", OUT!AG205)</f>
        <v>PAT</v>
      </c>
      <c r="N327" s="7" t="str">
        <f>IF(OUT!AQ205="", "", OUT!AQ205)</f>
        <v/>
      </c>
      <c r="O327" s="7" t="str">
        <f>IF(OUT!BM205="", "", OUT!BM205)</f>
        <v>T3</v>
      </c>
      <c r="P327" s="8">
        <f>IF(OUT!N205="", "", OUT!N205)</f>
        <v>1.5129999999999999</v>
      </c>
      <c r="Q327" s="9">
        <f>IF(OUT!O205="", "", OUT!O205)</f>
        <v>75.650000000000006</v>
      </c>
      <c r="R327" s="8">
        <f>IF(PPG!H205="", "", PPG!H205)</f>
        <v>1.4419999999999999</v>
      </c>
      <c r="S327" s="9">
        <f>IF(PPG!I205="", "", PPG!I205)</f>
        <v>72.099999999999994</v>
      </c>
      <c r="T327" s="8">
        <f>IF(PPG!J205="", "", PPG!J205)</f>
        <v>1.4179999999999999</v>
      </c>
      <c r="U327" s="9">
        <f>IF(PPG!K205="", "", PPG!K205)</f>
        <v>70.900000000000006</v>
      </c>
      <c r="V327" s="8">
        <f>IF(PPG!L205="", "", PPG!L205)</f>
        <v>1.365</v>
      </c>
      <c r="W327" s="9">
        <f>IF(PPG!M205="", "", PPG!M205)</f>
        <v>68.25</v>
      </c>
      <c r="X327" s="8">
        <f>IF(PPG!N205="", "", PPG!N205)</f>
        <v>1.343</v>
      </c>
      <c r="Y327" s="9">
        <f>IF(PPG!O205="", "", PPG!O205)</f>
        <v>67.150000000000006</v>
      </c>
      <c r="Z327" s="32" t="str">
        <f t="shared" ref="Z327:Z390" si="15">IF(D327&lt;&gt;"",D327*I327, "0.00")</f>
        <v>0.00</v>
      </c>
      <c r="AA327" s="7" t="str">
        <f t="shared" ref="AA327:AA390" si="16">IF(D327&lt;&gt;"",D327, "0")</f>
        <v>0</v>
      </c>
      <c r="AB327" s="7" t="str">
        <f t="shared" ref="AB327:AB390" si="17">IF(D327&lt;&gt;"",D327*K327, "0")</f>
        <v>0</v>
      </c>
    </row>
    <row r="328" spans="1:28">
      <c r="A328" s="7">
        <f>IF(OUT!C206="", "", OUT!C206)</f>
        <v>722</v>
      </c>
      <c r="B328" s="19">
        <f>IF(OUT!A206="", "", OUT!A206)</f>
        <v>64019</v>
      </c>
      <c r="C328" s="7" t="str">
        <f>IF(OUT!D206="", "", OUT!D206)</f>
        <v>M</v>
      </c>
      <c r="D328" s="27"/>
      <c r="E328" s="7" t="str">
        <f>IF(OUT!E206="", "", OUT!E206)</f>
        <v>50 TRAY</v>
      </c>
      <c r="F328" s="24" t="str">
        <f>IF(OUT!AE206="NEW", "✷", "")</f>
        <v/>
      </c>
      <c r="G328" s="10" t="str">
        <f>IF(OUT!B206="", "", OUT!B206)</f>
        <v>GRASS   FESTUCA GLAUCA BOULDER BLUE</v>
      </c>
      <c r="H328" s="20">
        <f>IF(AND($K$3=1,$K$4="N"),P328,IF(AND($K$3=2,$K$4="N"),R328,IF(AND($K$3=3,$K$4="N"),T328,IF(AND($K$3=4,$K$4="N"),V328,IF(AND($K$3=5,$K$4="N"),X328,IF(AND($K$3=1,$K$4="Y"),#REF!,IF(AND($K$3=2,$K$4="Y"),#REF!,IF(AND($K$3=3,$K$4="Y"),#REF!,IF(AND($K$3=4,$K$4="Y"),#REF!,IF(AND($K$3=5,$K$4="Y"),#REF!,"FALSE"))))))))))</f>
        <v>1.194</v>
      </c>
      <c r="I328" s="21">
        <f>IF(AND($K$3=1,$K$4="N"),Q328,IF(AND($K$3=2,$K$4="N"),S328,IF(AND($K$3=3,$K$4="N"),U328,IF(AND($K$3=4,$K$4="N"),W328,IF(AND($K$3=5,$K$4="N"),Y328,IF(AND($K$3=1,$K$4="Y"),#REF!,IF(AND($K$3=2,$K$4="Y"),#REF!,IF(AND($K$3=3,$K$4="Y"),#REF!,IF(AND($K$3=4,$K$4="Y"),#REF!,IF(AND($K$3=5,$K$4="Y"),#REF!,"FALSE"))))))))))</f>
        <v>59.7</v>
      </c>
      <c r="J328" s="33" t="str">
        <f>IF(OUT!F206="", "", OUT!F206)</f>
        <v/>
      </c>
      <c r="K328" s="7">
        <f>IF(OUT!P206="", "", OUT!P206)</f>
        <v>50</v>
      </c>
      <c r="L328" s="7" t="str">
        <f>IF(OUT!AE206="", "", OUT!AE206)</f>
        <v/>
      </c>
      <c r="M328" s="7" t="str">
        <f>IF(OUT!AG206="", "", OUT!AG206)</f>
        <v/>
      </c>
      <c r="N328" s="7" t="str">
        <f>IF(OUT!AQ206="", "", OUT!AQ206)</f>
        <v/>
      </c>
      <c r="O328" s="7" t="str">
        <f>IF(OUT!BM206="", "", OUT!BM206)</f>
        <v>T3</v>
      </c>
      <c r="P328" s="8">
        <f>IF(OUT!N206="", "", OUT!N206)</f>
        <v>1.194</v>
      </c>
      <c r="Q328" s="9">
        <f>IF(OUT!O206="", "", OUT!O206)</f>
        <v>59.7</v>
      </c>
      <c r="R328" s="8">
        <f>IF(PPG!H206="", "", PPG!H206)</f>
        <v>1.123</v>
      </c>
      <c r="S328" s="9">
        <f>IF(PPG!I206="", "", PPG!I206)</f>
        <v>56.15</v>
      </c>
      <c r="T328" s="8">
        <f>IF(PPG!J206="", "", PPG!J206)</f>
        <v>1.099</v>
      </c>
      <c r="U328" s="9">
        <f>IF(PPG!K206="", "", PPG!K206)</f>
        <v>54.95</v>
      </c>
      <c r="V328" s="8">
        <f>IF(PPG!L206="", "", PPG!L206)</f>
        <v>1.0529999999999999</v>
      </c>
      <c r="W328" s="9">
        <f>IF(PPG!M206="", "", PPG!M206)</f>
        <v>52.65</v>
      </c>
      <c r="X328" s="8">
        <f>IF(PPG!N206="", "", PPG!N206)</f>
        <v>1.03</v>
      </c>
      <c r="Y328" s="9">
        <f>IF(PPG!O206="", "", PPG!O206)</f>
        <v>51.5</v>
      </c>
      <c r="Z328" s="32" t="str">
        <f t="shared" si="15"/>
        <v>0.00</v>
      </c>
      <c r="AA328" s="7" t="str">
        <f t="shared" si="16"/>
        <v>0</v>
      </c>
      <c r="AB328" s="7" t="str">
        <f t="shared" si="17"/>
        <v>0</v>
      </c>
    </row>
    <row r="329" spans="1:28">
      <c r="A329" s="7">
        <f>IF(OUT!C207="", "", OUT!C207)</f>
        <v>722</v>
      </c>
      <c r="B329" s="19">
        <f>IF(OUT!A207="", "", OUT!A207)</f>
        <v>30563</v>
      </c>
      <c r="C329" s="7" t="str">
        <f>IF(OUT!D207="", "", OUT!D207)</f>
        <v>M</v>
      </c>
      <c r="D329" s="27"/>
      <c r="E329" s="7" t="str">
        <f>IF(OUT!E207="", "", OUT!E207)</f>
        <v>50 TRAY</v>
      </c>
      <c r="F329" s="24" t="str">
        <f>IF(OUT!AE207="NEW", "✷", "")</f>
        <v/>
      </c>
      <c r="G329" s="10" t="str">
        <f>IF(OUT!B207="", "", OUT!B207)</f>
        <v>GRASS   FESTUCA GLAUCA ELIJAH BLUE  (SHEEP FESCUE)</v>
      </c>
      <c r="H329" s="20">
        <f>IF(AND($K$3=1,$K$4="N"),P329,IF(AND($K$3=2,$K$4="N"),R329,IF(AND($K$3=3,$K$4="N"),T329,IF(AND($K$3=4,$K$4="N"),V329,IF(AND($K$3=5,$K$4="N"),X329,IF(AND($K$3=1,$K$4="Y"),#REF!,IF(AND($K$3=2,$K$4="Y"),#REF!,IF(AND($K$3=3,$K$4="Y"),#REF!,IF(AND($K$3=4,$K$4="Y"),#REF!,IF(AND($K$3=5,$K$4="Y"),#REF!,"FALSE"))))))))))</f>
        <v>1.194</v>
      </c>
      <c r="I329" s="21">
        <f>IF(AND($K$3=1,$K$4="N"),Q329,IF(AND($K$3=2,$K$4="N"),S329,IF(AND($K$3=3,$K$4="N"),U329,IF(AND($K$3=4,$K$4="N"),W329,IF(AND($K$3=5,$K$4="N"),Y329,IF(AND($K$3=1,$K$4="Y"),#REF!,IF(AND($K$3=2,$K$4="Y"),#REF!,IF(AND($K$3=3,$K$4="Y"),#REF!,IF(AND($K$3=4,$K$4="Y"),#REF!,IF(AND($K$3=5,$K$4="Y"),#REF!,"FALSE"))))))))))</f>
        <v>59.7</v>
      </c>
      <c r="J329" s="33" t="str">
        <f>IF(OUT!F207="", "", OUT!F207)</f>
        <v/>
      </c>
      <c r="K329" s="7">
        <f>IF(OUT!P207="", "", OUT!P207)</f>
        <v>50</v>
      </c>
      <c r="L329" s="7" t="str">
        <f>IF(OUT!AE207="", "", OUT!AE207)</f>
        <v/>
      </c>
      <c r="M329" s="7" t="str">
        <f>IF(OUT!AG207="", "", OUT!AG207)</f>
        <v/>
      </c>
      <c r="N329" s="7" t="str">
        <f>IF(OUT!AQ207="", "", OUT!AQ207)</f>
        <v/>
      </c>
      <c r="O329" s="7" t="str">
        <f>IF(OUT!BM207="", "", OUT!BM207)</f>
        <v>T3</v>
      </c>
      <c r="P329" s="8">
        <f>IF(OUT!N207="", "", OUT!N207)</f>
        <v>1.194</v>
      </c>
      <c r="Q329" s="9">
        <f>IF(OUT!O207="", "", OUT!O207)</f>
        <v>59.7</v>
      </c>
      <c r="R329" s="8">
        <f>IF(PPG!H207="", "", PPG!H207)</f>
        <v>1.123</v>
      </c>
      <c r="S329" s="9">
        <f>IF(PPG!I207="", "", PPG!I207)</f>
        <v>56.15</v>
      </c>
      <c r="T329" s="8">
        <f>IF(PPG!J207="", "", PPG!J207)</f>
        <v>1.099</v>
      </c>
      <c r="U329" s="9">
        <f>IF(PPG!K207="", "", PPG!K207)</f>
        <v>54.95</v>
      </c>
      <c r="V329" s="8">
        <f>IF(PPG!L207="", "", PPG!L207)</f>
        <v>1.0529999999999999</v>
      </c>
      <c r="W329" s="9">
        <f>IF(PPG!M207="", "", PPG!M207)</f>
        <v>52.65</v>
      </c>
      <c r="X329" s="8">
        <f>IF(PPG!N207="", "", PPG!N207)</f>
        <v>1.03</v>
      </c>
      <c r="Y329" s="9">
        <f>IF(PPG!O207="", "", PPG!O207)</f>
        <v>51.5</v>
      </c>
      <c r="Z329" s="32" t="str">
        <f t="shared" si="15"/>
        <v>0.00</v>
      </c>
      <c r="AA329" s="7" t="str">
        <f t="shared" si="16"/>
        <v>0</v>
      </c>
      <c r="AB329" s="7" t="str">
        <f t="shared" si="17"/>
        <v>0</v>
      </c>
    </row>
    <row r="330" spans="1:28">
      <c r="A330" s="7">
        <f>IF(OUT!C208="", "", OUT!C208)</f>
        <v>722</v>
      </c>
      <c r="B330" s="19">
        <f>IF(OUT!A208="", "", OUT!A208)</f>
        <v>88474</v>
      </c>
      <c r="C330" s="7" t="str">
        <f>IF(OUT!D208="", "", OUT!D208)</f>
        <v>M</v>
      </c>
      <c r="D330" s="27"/>
      <c r="E330" s="7" t="str">
        <f>IF(OUT!E208="", "", OUT!E208)</f>
        <v>50 TRAY</v>
      </c>
      <c r="F330" s="24" t="str">
        <f>IF(OUT!AE208="NEW", "✷", "")</f>
        <v/>
      </c>
      <c r="G330" s="10" t="str">
        <f>IF(OUT!B208="", "", OUT!B208)</f>
        <v>GRASS   FESTUCA OVINA EILERS' BEAUTY</v>
      </c>
      <c r="H330" s="20">
        <f>IF(AND($K$3=1,$K$4="N"),P330,IF(AND($K$3=2,$K$4="N"),R330,IF(AND($K$3=3,$K$4="N"),T330,IF(AND($K$3=4,$K$4="N"),V330,IF(AND($K$3=5,$K$4="N"),X330,IF(AND($K$3=1,$K$4="Y"),#REF!,IF(AND($K$3=2,$K$4="Y"),#REF!,IF(AND($K$3=3,$K$4="Y"),#REF!,IF(AND($K$3=4,$K$4="Y"),#REF!,IF(AND($K$3=5,$K$4="Y"),#REF!,"FALSE"))))))))))</f>
        <v>1.5129999999999999</v>
      </c>
      <c r="I330" s="21">
        <f>IF(AND($K$3=1,$K$4="N"),Q330,IF(AND($K$3=2,$K$4="N"),S330,IF(AND($K$3=3,$K$4="N"),U330,IF(AND($K$3=4,$K$4="N"),W330,IF(AND($K$3=5,$K$4="N"),Y330,IF(AND($K$3=1,$K$4="Y"),#REF!,IF(AND($K$3=2,$K$4="Y"),#REF!,IF(AND($K$3=3,$K$4="Y"),#REF!,IF(AND($K$3=4,$K$4="Y"),#REF!,IF(AND($K$3=5,$K$4="Y"),#REF!,"FALSE"))))))))))</f>
        <v>75.650000000000006</v>
      </c>
      <c r="J330" s="33" t="str">
        <f>IF(OUT!F208="", "", OUT!F208)</f>
        <v/>
      </c>
      <c r="K330" s="7">
        <f>IF(OUT!P208="", "", OUT!P208)</f>
        <v>50</v>
      </c>
      <c r="L330" s="7" t="str">
        <f>IF(OUT!AE208="", "", OUT!AE208)</f>
        <v/>
      </c>
      <c r="M330" s="7" t="str">
        <f>IF(OUT!AG208="", "", OUT!AG208)</f>
        <v>PAT</v>
      </c>
      <c r="N330" s="7" t="str">
        <f>IF(OUT!AQ208="", "", OUT!AQ208)</f>
        <v/>
      </c>
      <c r="O330" s="7" t="str">
        <f>IF(OUT!BM208="", "", OUT!BM208)</f>
        <v>T3</v>
      </c>
      <c r="P330" s="8">
        <f>IF(OUT!N208="", "", OUT!N208)</f>
        <v>1.5129999999999999</v>
      </c>
      <c r="Q330" s="9">
        <f>IF(OUT!O208="", "", OUT!O208)</f>
        <v>75.650000000000006</v>
      </c>
      <c r="R330" s="8">
        <f>IF(PPG!H208="", "", PPG!H208)</f>
        <v>1.4419999999999999</v>
      </c>
      <c r="S330" s="9">
        <f>IF(PPG!I208="", "", PPG!I208)</f>
        <v>72.099999999999994</v>
      </c>
      <c r="T330" s="8">
        <f>IF(PPG!J208="", "", PPG!J208)</f>
        <v>1.4179999999999999</v>
      </c>
      <c r="U330" s="9">
        <f>IF(PPG!K208="", "", PPG!K208)</f>
        <v>70.900000000000006</v>
      </c>
      <c r="V330" s="8">
        <f>IF(PPG!L208="", "", PPG!L208)</f>
        <v>1.365</v>
      </c>
      <c r="W330" s="9">
        <f>IF(PPG!M208="", "", PPG!M208)</f>
        <v>68.25</v>
      </c>
      <c r="X330" s="8">
        <f>IF(PPG!N208="", "", PPG!N208)</f>
        <v>1.343</v>
      </c>
      <c r="Y330" s="9">
        <f>IF(PPG!O208="", "", PPG!O208)</f>
        <v>67.150000000000006</v>
      </c>
      <c r="Z330" s="32" t="str">
        <f t="shared" si="15"/>
        <v>0.00</v>
      </c>
      <c r="AA330" s="7" t="str">
        <f t="shared" si="16"/>
        <v>0</v>
      </c>
      <c r="AB330" s="7" t="str">
        <f t="shared" si="17"/>
        <v>0</v>
      </c>
    </row>
    <row r="331" spans="1:28">
      <c r="A331" s="7">
        <f>IF(OUT!C209="", "", OUT!C209)</f>
        <v>722</v>
      </c>
      <c r="B331" s="19">
        <f>IF(OUT!A209="", "", OUT!A209)</f>
        <v>75541</v>
      </c>
      <c r="C331" s="7" t="str">
        <f>IF(OUT!D209="", "", OUT!D209)</f>
        <v>M</v>
      </c>
      <c r="D331" s="27"/>
      <c r="E331" s="7" t="str">
        <f>IF(OUT!E209="", "", OUT!E209)</f>
        <v>50 TRAY</v>
      </c>
      <c r="F331" s="24" t="str">
        <f>IF(OUT!AE209="NEW", "✷", "")</f>
        <v/>
      </c>
      <c r="G331" s="10" t="str">
        <f>IF(OUT!B209="", "", OUT!B209)</f>
        <v>GRASS   HAKONECHLOA MACRA  (JAPANESE FOREST GRASS) (Green leaf)</v>
      </c>
      <c r="H331" s="20">
        <f>IF(AND($K$3=1,$K$4="N"),P331,IF(AND($K$3=2,$K$4="N"),R331,IF(AND($K$3=3,$K$4="N"),T331,IF(AND($K$3=4,$K$4="N"),V331,IF(AND($K$3=5,$K$4="N"),X331,IF(AND($K$3=1,$K$4="Y"),#REF!,IF(AND($K$3=2,$K$4="Y"),#REF!,IF(AND($K$3=3,$K$4="Y"),#REF!,IF(AND($K$3=4,$K$4="Y"),#REF!,IF(AND($K$3=5,$K$4="Y"),#REF!,"FALSE"))))))))))</f>
        <v>2.5619999999999998</v>
      </c>
      <c r="I331" s="21">
        <f>IF(AND($K$3=1,$K$4="N"),Q331,IF(AND($K$3=2,$K$4="N"),S331,IF(AND($K$3=3,$K$4="N"),U331,IF(AND($K$3=4,$K$4="N"),W331,IF(AND($K$3=5,$K$4="N"),Y331,IF(AND($K$3=1,$K$4="Y"),#REF!,IF(AND($K$3=2,$K$4="Y"),#REF!,IF(AND($K$3=3,$K$4="Y"),#REF!,IF(AND($K$3=4,$K$4="Y"),#REF!,IF(AND($K$3=5,$K$4="Y"),#REF!,"FALSE"))))))))))</f>
        <v>128.1</v>
      </c>
      <c r="J331" s="33" t="str">
        <f>IF(OUT!F209="", "", OUT!F209)</f>
        <v/>
      </c>
      <c r="K331" s="7">
        <f>IF(OUT!P209="", "", OUT!P209)</f>
        <v>50</v>
      </c>
      <c r="L331" s="7" t="str">
        <f>IF(OUT!AE209="", "", OUT!AE209)</f>
        <v/>
      </c>
      <c r="M331" s="7" t="str">
        <f>IF(OUT!AG209="", "", OUT!AG209)</f>
        <v/>
      </c>
      <c r="N331" s="7" t="str">
        <f>IF(OUT!AQ209="", "", OUT!AQ209)</f>
        <v/>
      </c>
      <c r="O331" s="7" t="str">
        <f>IF(OUT!BM209="", "", OUT!BM209)</f>
        <v>T3</v>
      </c>
      <c r="P331" s="8">
        <f>IF(OUT!N209="", "", OUT!N209)</f>
        <v>2.5619999999999998</v>
      </c>
      <c r="Q331" s="9">
        <f>IF(OUT!O209="", "", OUT!O209)</f>
        <v>128.1</v>
      </c>
      <c r="R331" s="8">
        <f>IF(PPG!H209="", "", PPG!H209)</f>
        <v>2.4089999999999998</v>
      </c>
      <c r="S331" s="9">
        <f>IF(PPG!I209="", "", PPG!I209)</f>
        <v>120.45</v>
      </c>
      <c r="T331" s="8">
        <f>IF(PPG!J209="", "", PPG!J209)</f>
        <v>2.3559999999999999</v>
      </c>
      <c r="U331" s="9">
        <f>IF(PPG!K209="", "", PPG!K209)</f>
        <v>117.8</v>
      </c>
      <c r="V331" s="8">
        <f>IF(PPG!L209="", "", PPG!L209)</f>
        <v>2.2589999999999999</v>
      </c>
      <c r="W331" s="9">
        <f>IF(PPG!M209="", "", PPG!M209)</f>
        <v>112.95</v>
      </c>
      <c r="X331" s="8">
        <f>IF(PPG!N209="", "", PPG!N209)</f>
        <v>2.2090000000000001</v>
      </c>
      <c r="Y331" s="9">
        <f>IF(PPG!O209="", "", PPG!O209)</f>
        <v>110.45</v>
      </c>
      <c r="Z331" s="32" t="str">
        <f t="shared" si="15"/>
        <v>0.00</v>
      </c>
      <c r="AA331" s="7" t="str">
        <f t="shared" si="16"/>
        <v>0</v>
      </c>
      <c r="AB331" s="7" t="str">
        <f t="shared" si="17"/>
        <v>0</v>
      </c>
    </row>
    <row r="332" spans="1:28">
      <c r="A332" s="7">
        <f>IF(OUT!C210="", "", OUT!C210)</f>
        <v>722</v>
      </c>
      <c r="B332" s="19">
        <f>IF(OUT!A210="", "", OUT!A210)</f>
        <v>75216</v>
      </c>
      <c r="C332" s="7" t="str">
        <f>IF(OUT!D210="", "", OUT!D210)</f>
        <v>M</v>
      </c>
      <c r="D332" s="27"/>
      <c r="E332" s="7" t="str">
        <f>IF(OUT!E210="", "", OUT!E210)</f>
        <v>50 TRAY</v>
      </c>
      <c r="F332" s="24" t="str">
        <f>IF(OUT!AE210="NEW", "✷", "")</f>
        <v/>
      </c>
      <c r="G332" s="10" t="str">
        <f>IF(OUT!B210="", "", OUT!B210)</f>
        <v>GRASS   HAKONECHLOA MACRA ALBOVARIEGATA</v>
      </c>
      <c r="H332" s="20">
        <f>IF(AND($K$3=1,$K$4="N"),P332,IF(AND($K$3=2,$K$4="N"),R332,IF(AND($K$3=3,$K$4="N"),T332,IF(AND($K$3=4,$K$4="N"),V332,IF(AND($K$3=5,$K$4="N"),X332,IF(AND($K$3=1,$K$4="Y"),#REF!,IF(AND($K$3=2,$K$4="Y"),#REF!,IF(AND($K$3=3,$K$4="Y"),#REF!,IF(AND($K$3=4,$K$4="Y"),#REF!,IF(AND($K$3=5,$K$4="Y"),#REF!,"FALSE"))))))))))</f>
        <v>2.5619999999999998</v>
      </c>
      <c r="I332" s="21">
        <f>IF(AND($K$3=1,$K$4="N"),Q332,IF(AND($K$3=2,$K$4="N"),S332,IF(AND($K$3=3,$K$4="N"),U332,IF(AND($K$3=4,$K$4="N"),W332,IF(AND($K$3=5,$K$4="N"),Y332,IF(AND($K$3=1,$K$4="Y"),#REF!,IF(AND($K$3=2,$K$4="Y"),#REF!,IF(AND($K$3=3,$K$4="Y"),#REF!,IF(AND($K$3=4,$K$4="Y"),#REF!,IF(AND($K$3=5,$K$4="Y"),#REF!,"FALSE"))))))))))</f>
        <v>128.1</v>
      </c>
      <c r="J332" s="33" t="str">
        <f>IF(OUT!F210="", "", OUT!F210)</f>
        <v/>
      </c>
      <c r="K332" s="7">
        <f>IF(OUT!P210="", "", OUT!P210)</f>
        <v>50</v>
      </c>
      <c r="L332" s="7" t="str">
        <f>IF(OUT!AE210="", "", OUT!AE210)</f>
        <v/>
      </c>
      <c r="M332" s="7" t="str">
        <f>IF(OUT!AG210="", "", OUT!AG210)</f>
        <v/>
      </c>
      <c r="N332" s="7" t="str">
        <f>IF(OUT!AQ210="", "", OUT!AQ210)</f>
        <v/>
      </c>
      <c r="O332" s="7" t="str">
        <f>IF(OUT!BM210="", "", OUT!BM210)</f>
        <v>T3</v>
      </c>
      <c r="P332" s="8">
        <f>IF(OUT!N210="", "", OUT!N210)</f>
        <v>2.5619999999999998</v>
      </c>
      <c r="Q332" s="9">
        <f>IF(OUT!O210="", "", OUT!O210)</f>
        <v>128.1</v>
      </c>
      <c r="R332" s="8">
        <f>IF(PPG!H210="", "", PPG!H210)</f>
        <v>2.4089999999999998</v>
      </c>
      <c r="S332" s="9">
        <f>IF(PPG!I210="", "", PPG!I210)</f>
        <v>120.45</v>
      </c>
      <c r="T332" s="8">
        <f>IF(PPG!J210="", "", PPG!J210)</f>
        <v>2.3559999999999999</v>
      </c>
      <c r="U332" s="9">
        <f>IF(PPG!K210="", "", PPG!K210)</f>
        <v>117.8</v>
      </c>
      <c r="V332" s="8">
        <f>IF(PPG!L210="", "", PPG!L210)</f>
        <v>2.2589999999999999</v>
      </c>
      <c r="W332" s="9">
        <f>IF(PPG!M210="", "", PPG!M210)</f>
        <v>112.95</v>
      </c>
      <c r="X332" s="8">
        <f>IF(PPG!N210="", "", PPG!N210)</f>
        <v>2.2090000000000001</v>
      </c>
      <c r="Y332" s="9">
        <f>IF(PPG!O210="", "", PPG!O210)</f>
        <v>110.45</v>
      </c>
      <c r="Z332" s="32" t="str">
        <f t="shared" si="15"/>
        <v>0.00</v>
      </c>
      <c r="AA332" s="7" t="str">
        <f t="shared" si="16"/>
        <v>0</v>
      </c>
      <c r="AB332" s="7" t="str">
        <f t="shared" si="17"/>
        <v>0</v>
      </c>
    </row>
    <row r="333" spans="1:28">
      <c r="A333" s="7">
        <f>IF(OUT!C211="", "", OUT!C211)</f>
        <v>722</v>
      </c>
      <c r="B333" s="19">
        <f>IF(OUT!A211="", "", OUT!A211)</f>
        <v>69607</v>
      </c>
      <c r="C333" s="7" t="str">
        <f>IF(OUT!D211="", "", OUT!D211)</f>
        <v>M</v>
      </c>
      <c r="D333" s="27"/>
      <c r="E333" s="7" t="str">
        <f>IF(OUT!E211="", "", OUT!E211)</f>
        <v>50 TRAY</v>
      </c>
      <c r="F333" s="24" t="str">
        <f>IF(OUT!AE211="NEW", "✷", "")</f>
        <v/>
      </c>
      <c r="G333" s="10" t="str">
        <f>IF(OUT!B211="", "", OUT!B211)</f>
        <v>GRASS   HAKONECHLOA MACRA ALL GOLD (JAPANESE FOREST GRASS)</v>
      </c>
      <c r="H333" s="20">
        <f>IF(AND($K$3=1,$K$4="N"),P333,IF(AND($K$3=2,$K$4="N"),R333,IF(AND($K$3=3,$K$4="N"),T333,IF(AND($K$3=4,$K$4="N"),V333,IF(AND($K$3=5,$K$4="N"),X333,IF(AND($K$3=1,$K$4="Y"),#REF!,IF(AND($K$3=2,$K$4="Y"),#REF!,IF(AND($K$3=3,$K$4="Y"),#REF!,IF(AND($K$3=4,$K$4="Y"),#REF!,IF(AND($K$3=5,$K$4="Y"),#REF!,"FALSE"))))))))))</f>
        <v>2.5619999999999998</v>
      </c>
      <c r="I333" s="21">
        <f>IF(AND($K$3=1,$K$4="N"),Q333,IF(AND($K$3=2,$K$4="N"),S333,IF(AND($K$3=3,$K$4="N"),U333,IF(AND($K$3=4,$K$4="N"),W333,IF(AND($K$3=5,$K$4="N"),Y333,IF(AND($K$3=1,$K$4="Y"),#REF!,IF(AND($K$3=2,$K$4="Y"),#REF!,IF(AND($K$3=3,$K$4="Y"),#REF!,IF(AND($K$3=4,$K$4="Y"),#REF!,IF(AND($K$3=5,$K$4="Y"),#REF!,"FALSE"))))))))))</f>
        <v>128.1</v>
      </c>
      <c r="J333" s="33" t="str">
        <f>IF(OUT!F211="", "", OUT!F211)</f>
        <v/>
      </c>
      <c r="K333" s="7">
        <f>IF(OUT!P211="", "", OUT!P211)</f>
        <v>50</v>
      </c>
      <c r="L333" s="7" t="str">
        <f>IF(OUT!AE211="", "", OUT!AE211)</f>
        <v/>
      </c>
      <c r="M333" s="7" t="str">
        <f>IF(OUT!AG211="", "", OUT!AG211)</f>
        <v/>
      </c>
      <c r="N333" s="7" t="str">
        <f>IF(OUT!AQ211="", "", OUT!AQ211)</f>
        <v/>
      </c>
      <c r="O333" s="7" t="str">
        <f>IF(OUT!BM211="", "", OUT!BM211)</f>
        <v>T3</v>
      </c>
      <c r="P333" s="8">
        <f>IF(OUT!N211="", "", OUT!N211)</f>
        <v>2.5619999999999998</v>
      </c>
      <c r="Q333" s="9">
        <f>IF(OUT!O211="", "", OUT!O211)</f>
        <v>128.1</v>
      </c>
      <c r="R333" s="8">
        <f>IF(PPG!H211="", "", PPG!H211)</f>
        <v>2.4089999999999998</v>
      </c>
      <c r="S333" s="9">
        <f>IF(PPG!I211="", "", PPG!I211)</f>
        <v>120.45</v>
      </c>
      <c r="T333" s="8">
        <f>IF(PPG!J211="", "", PPG!J211)</f>
        <v>2.3559999999999999</v>
      </c>
      <c r="U333" s="9">
        <f>IF(PPG!K211="", "", PPG!K211)</f>
        <v>117.8</v>
      </c>
      <c r="V333" s="8">
        <f>IF(PPG!L211="", "", PPG!L211)</f>
        <v>2.2589999999999999</v>
      </c>
      <c r="W333" s="9">
        <f>IF(PPG!M211="", "", PPG!M211)</f>
        <v>112.95</v>
      </c>
      <c r="X333" s="8">
        <f>IF(PPG!N211="", "", PPG!N211)</f>
        <v>2.2090000000000001</v>
      </c>
      <c r="Y333" s="9">
        <f>IF(PPG!O211="", "", PPG!O211)</f>
        <v>110.45</v>
      </c>
      <c r="Z333" s="32" t="str">
        <f t="shared" si="15"/>
        <v>0.00</v>
      </c>
      <c r="AA333" s="7" t="str">
        <f t="shared" si="16"/>
        <v>0</v>
      </c>
      <c r="AB333" s="7" t="str">
        <f t="shared" si="17"/>
        <v>0</v>
      </c>
    </row>
    <row r="334" spans="1:28">
      <c r="A334" s="7">
        <f>IF(OUT!C212="", "", OUT!C212)</f>
        <v>722</v>
      </c>
      <c r="B334" s="19">
        <f>IF(OUT!A212="", "", OUT!A212)</f>
        <v>54214</v>
      </c>
      <c r="C334" s="7" t="str">
        <f>IF(OUT!D212="", "", OUT!D212)</f>
        <v>M</v>
      </c>
      <c r="D334" s="27"/>
      <c r="E334" s="7" t="str">
        <f>IF(OUT!E212="", "", OUT!E212)</f>
        <v>50 TRAY</v>
      </c>
      <c r="F334" s="24" t="str">
        <f>IF(OUT!AE212="NEW", "✷", "")</f>
        <v/>
      </c>
      <c r="G334" s="10" t="str">
        <f>IF(OUT!B212="", "", OUT!B212)</f>
        <v>GRASS   HAKONECHLOA MACRA AUREOLA (JAPANESE FOREST GRASS)</v>
      </c>
      <c r="H334" s="20">
        <f>IF(AND($K$3=1,$K$4="N"),P334,IF(AND($K$3=2,$K$4="N"),R334,IF(AND($K$3=3,$K$4="N"),T334,IF(AND($K$3=4,$K$4="N"),V334,IF(AND($K$3=5,$K$4="N"),X334,IF(AND($K$3=1,$K$4="Y"),#REF!,IF(AND($K$3=2,$K$4="Y"),#REF!,IF(AND($K$3=3,$K$4="Y"),#REF!,IF(AND($K$3=4,$K$4="Y"),#REF!,IF(AND($K$3=5,$K$4="Y"),#REF!,"FALSE"))))))))))</f>
        <v>2.5619999999999998</v>
      </c>
      <c r="I334" s="21">
        <f>IF(AND($K$3=1,$K$4="N"),Q334,IF(AND($K$3=2,$K$4="N"),S334,IF(AND($K$3=3,$K$4="N"),U334,IF(AND($K$3=4,$K$4="N"),W334,IF(AND($K$3=5,$K$4="N"),Y334,IF(AND($K$3=1,$K$4="Y"),#REF!,IF(AND($K$3=2,$K$4="Y"),#REF!,IF(AND($K$3=3,$K$4="Y"),#REF!,IF(AND($K$3=4,$K$4="Y"),#REF!,IF(AND($K$3=5,$K$4="Y"),#REF!,"FALSE"))))))))))</f>
        <v>128.1</v>
      </c>
      <c r="J334" s="33" t="str">
        <f>IF(OUT!F212="", "", OUT!F212)</f>
        <v/>
      </c>
      <c r="K334" s="7">
        <f>IF(OUT!P212="", "", OUT!P212)</f>
        <v>50</v>
      </c>
      <c r="L334" s="7" t="str">
        <f>IF(OUT!AE212="", "", OUT!AE212)</f>
        <v/>
      </c>
      <c r="M334" s="7" t="str">
        <f>IF(OUT!AG212="", "", OUT!AG212)</f>
        <v/>
      </c>
      <c r="N334" s="7" t="str">
        <f>IF(OUT!AQ212="", "", OUT!AQ212)</f>
        <v/>
      </c>
      <c r="O334" s="7" t="str">
        <f>IF(OUT!BM212="", "", OUT!BM212)</f>
        <v>T3</v>
      </c>
      <c r="P334" s="8">
        <f>IF(OUT!N212="", "", OUT!N212)</f>
        <v>2.5619999999999998</v>
      </c>
      <c r="Q334" s="9">
        <f>IF(OUT!O212="", "", OUT!O212)</f>
        <v>128.1</v>
      </c>
      <c r="R334" s="8">
        <f>IF(PPG!H212="", "", PPG!H212)</f>
        <v>2.4089999999999998</v>
      </c>
      <c r="S334" s="9">
        <f>IF(PPG!I212="", "", PPG!I212)</f>
        <v>120.45</v>
      </c>
      <c r="T334" s="8">
        <f>IF(PPG!J212="", "", PPG!J212)</f>
        <v>2.3559999999999999</v>
      </c>
      <c r="U334" s="9">
        <f>IF(PPG!K212="", "", PPG!K212)</f>
        <v>117.8</v>
      </c>
      <c r="V334" s="8">
        <f>IF(PPG!L212="", "", PPG!L212)</f>
        <v>2.2589999999999999</v>
      </c>
      <c r="W334" s="9">
        <f>IF(PPG!M212="", "", PPG!M212)</f>
        <v>112.95</v>
      </c>
      <c r="X334" s="8">
        <f>IF(PPG!N212="", "", PPG!N212)</f>
        <v>2.2090000000000001</v>
      </c>
      <c r="Y334" s="9">
        <f>IF(PPG!O212="", "", PPG!O212)</f>
        <v>110.45</v>
      </c>
      <c r="Z334" s="32" t="str">
        <f t="shared" si="15"/>
        <v>0.00</v>
      </c>
      <c r="AA334" s="7" t="str">
        <f t="shared" si="16"/>
        <v>0</v>
      </c>
      <c r="AB334" s="7" t="str">
        <f t="shared" si="17"/>
        <v>0</v>
      </c>
    </row>
    <row r="335" spans="1:28">
      <c r="A335" s="7">
        <f>IF(OUT!C213="", "", OUT!C213)</f>
        <v>722</v>
      </c>
      <c r="B335" s="19">
        <f>IF(OUT!A213="", "", OUT!A213)</f>
        <v>30568</v>
      </c>
      <c r="C335" s="7" t="str">
        <f>IF(OUT!D213="", "", OUT!D213)</f>
        <v>M</v>
      </c>
      <c r="D335" s="27"/>
      <c r="E335" s="7" t="str">
        <f>IF(OUT!E213="", "", OUT!E213)</f>
        <v>50 TRAY</v>
      </c>
      <c r="F335" s="24" t="str">
        <f>IF(OUT!AE213="NEW", "✷", "")</f>
        <v/>
      </c>
      <c r="G335" s="10" t="str">
        <f>IF(OUT!B213="", "", OUT!B213)</f>
        <v>GRASS   HELICTOTRICHON SEMPERVIRENS (BLUE OAT GRASS)</v>
      </c>
      <c r="H335" s="20">
        <f>IF(AND($K$3=1,$K$4="N"),P335,IF(AND($K$3=2,$K$4="N"),R335,IF(AND($K$3=3,$K$4="N"),T335,IF(AND($K$3=4,$K$4="N"),V335,IF(AND($K$3=5,$K$4="N"),X335,IF(AND($K$3=1,$K$4="Y"),#REF!,IF(AND($K$3=2,$K$4="Y"),#REF!,IF(AND($K$3=3,$K$4="Y"),#REF!,IF(AND($K$3=4,$K$4="Y"),#REF!,IF(AND($K$3=5,$K$4="Y"),#REF!,"FALSE"))))))))))</f>
        <v>1.8879999999999999</v>
      </c>
      <c r="I335" s="21">
        <f>IF(AND($K$3=1,$K$4="N"),Q335,IF(AND($K$3=2,$K$4="N"),S335,IF(AND($K$3=3,$K$4="N"),U335,IF(AND($K$3=4,$K$4="N"),W335,IF(AND($K$3=5,$K$4="N"),Y335,IF(AND($K$3=1,$K$4="Y"),#REF!,IF(AND($K$3=2,$K$4="Y"),#REF!,IF(AND($K$3=3,$K$4="Y"),#REF!,IF(AND($K$3=4,$K$4="Y"),#REF!,IF(AND($K$3=5,$K$4="Y"),#REF!,"FALSE"))))))))))</f>
        <v>94.4</v>
      </c>
      <c r="J335" s="33" t="str">
        <f>IF(OUT!F213="", "", OUT!F213)</f>
        <v/>
      </c>
      <c r="K335" s="7">
        <f>IF(OUT!P213="", "", OUT!P213)</f>
        <v>50</v>
      </c>
      <c r="L335" s="7" t="str">
        <f>IF(OUT!AE213="", "", OUT!AE213)</f>
        <v/>
      </c>
      <c r="M335" s="7" t="str">
        <f>IF(OUT!AG213="", "", OUT!AG213)</f>
        <v/>
      </c>
      <c r="N335" s="7" t="str">
        <f>IF(OUT!AQ213="", "", OUT!AQ213)</f>
        <v/>
      </c>
      <c r="O335" s="7" t="str">
        <f>IF(OUT!BM213="", "", OUT!BM213)</f>
        <v>T3</v>
      </c>
      <c r="P335" s="8">
        <f>IF(OUT!N213="", "", OUT!N213)</f>
        <v>1.8879999999999999</v>
      </c>
      <c r="Q335" s="9">
        <f>IF(OUT!O213="", "", OUT!O213)</f>
        <v>94.4</v>
      </c>
      <c r="R335" s="8">
        <f>IF(PPG!H213="", "", PPG!H213)</f>
        <v>1.7749999999999999</v>
      </c>
      <c r="S335" s="9">
        <f>IF(PPG!I213="", "", PPG!I213)</f>
        <v>88.75</v>
      </c>
      <c r="T335" s="8">
        <f>IF(PPG!J213="", "", PPG!J213)</f>
        <v>1.738</v>
      </c>
      <c r="U335" s="9">
        <f>IF(PPG!K213="", "", PPG!K213)</f>
        <v>86.9</v>
      </c>
      <c r="V335" s="8">
        <f>IF(PPG!L213="", "", PPG!L213)</f>
        <v>1.665</v>
      </c>
      <c r="W335" s="9">
        <f>IF(PPG!M213="", "", PPG!M213)</f>
        <v>83.25</v>
      </c>
      <c r="X335" s="8">
        <f>IF(PPG!N213="", "", PPG!N213)</f>
        <v>1.6279999999999999</v>
      </c>
      <c r="Y335" s="9">
        <f>IF(PPG!O213="", "", PPG!O213)</f>
        <v>81.400000000000006</v>
      </c>
      <c r="Z335" s="32" t="str">
        <f t="shared" si="15"/>
        <v>0.00</v>
      </c>
      <c r="AA335" s="7" t="str">
        <f t="shared" si="16"/>
        <v>0</v>
      </c>
      <c r="AB335" s="7" t="str">
        <f t="shared" si="17"/>
        <v>0</v>
      </c>
    </row>
    <row r="336" spans="1:28">
      <c r="A336" s="7">
        <f>IF(OUT!C214="", "", OUT!C214)</f>
        <v>722</v>
      </c>
      <c r="B336" s="19">
        <f>IF(OUT!A214="", "", OUT!A214)</f>
        <v>53100</v>
      </c>
      <c r="C336" s="7" t="str">
        <f>IF(OUT!D214="", "", OUT!D214)</f>
        <v>M</v>
      </c>
      <c r="D336" s="27"/>
      <c r="E336" s="7" t="str">
        <f>IF(OUT!E214="", "", OUT!E214)</f>
        <v>50 TRAY</v>
      </c>
      <c r="F336" s="24" t="str">
        <f>IF(OUT!AE214="NEW", "✷", "")</f>
        <v/>
      </c>
      <c r="G336" s="10" t="str">
        <f>IF(OUT!B214="", "", OUT!B214)</f>
        <v>GRASS   HELICTOTRICHON SEMPERVIRENS SAPPHIRE</v>
      </c>
      <c r="H336" s="20">
        <f>IF(AND($K$3=1,$K$4="N"),P336,IF(AND($K$3=2,$K$4="N"),R336,IF(AND($K$3=3,$K$4="N"),T336,IF(AND($K$3=4,$K$4="N"),V336,IF(AND($K$3=5,$K$4="N"),X336,IF(AND($K$3=1,$K$4="Y"),#REF!,IF(AND($K$3=2,$K$4="Y"),#REF!,IF(AND($K$3=3,$K$4="Y"),#REF!,IF(AND($K$3=4,$K$4="Y"),#REF!,IF(AND($K$3=5,$K$4="Y"),#REF!,"FALSE"))))))))))</f>
        <v>1.8879999999999999</v>
      </c>
      <c r="I336" s="21">
        <f>IF(AND($K$3=1,$K$4="N"),Q336,IF(AND($K$3=2,$K$4="N"),S336,IF(AND($K$3=3,$K$4="N"),U336,IF(AND($K$3=4,$K$4="N"),W336,IF(AND($K$3=5,$K$4="N"),Y336,IF(AND($K$3=1,$K$4="Y"),#REF!,IF(AND($K$3=2,$K$4="Y"),#REF!,IF(AND($K$3=3,$K$4="Y"),#REF!,IF(AND($K$3=4,$K$4="Y"),#REF!,IF(AND($K$3=5,$K$4="Y"),#REF!,"FALSE"))))))))))</f>
        <v>94.4</v>
      </c>
      <c r="J336" s="33" t="str">
        <f>IF(OUT!F214="", "", OUT!F214)</f>
        <v/>
      </c>
      <c r="K336" s="7">
        <f>IF(OUT!P214="", "", OUT!P214)</f>
        <v>50</v>
      </c>
      <c r="L336" s="7" t="str">
        <f>IF(OUT!AE214="", "", OUT!AE214)</f>
        <v/>
      </c>
      <c r="M336" s="7" t="str">
        <f>IF(OUT!AG214="", "", OUT!AG214)</f>
        <v/>
      </c>
      <c r="N336" s="7" t="str">
        <f>IF(OUT!AQ214="", "", OUT!AQ214)</f>
        <v/>
      </c>
      <c r="O336" s="7" t="str">
        <f>IF(OUT!BM214="", "", OUT!BM214)</f>
        <v>T3</v>
      </c>
      <c r="P336" s="8">
        <f>IF(OUT!N214="", "", OUT!N214)</f>
        <v>1.8879999999999999</v>
      </c>
      <c r="Q336" s="9">
        <f>IF(OUT!O214="", "", OUT!O214)</f>
        <v>94.4</v>
      </c>
      <c r="R336" s="8">
        <f>IF(PPG!H214="", "", PPG!H214)</f>
        <v>1.7749999999999999</v>
      </c>
      <c r="S336" s="9">
        <f>IF(PPG!I214="", "", PPG!I214)</f>
        <v>88.75</v>
      </c>
      <c r="T336" s="8">
        <f>IF(PPG!J214="", "", PPG!J214)</f>
        <v>1.738</v>
      </c>
      <c r="U336" s="9">
        <f>IF(PPG!K214="", "", PPG!K214)</f>
        <v>86.9</v>
      </c>
      <c r="V336" s="8">
        <f>IF(PPG!L214="", "", PPG!L214)</f>
        <v>1.665</v>
      </c>
      <c r="W336" s="9">
        <f>IF(PPG!M214="", "", PPG!M214)</f>
        <v>83.25</v>
      </c>
      <c r="X336" s="8">
        <f>IF(PPG!N214="", "", PPG!N214)</f>
        <v>1.6279999999999999</v>
      </c>
      <c r="Y336" s="9">
        <f>IF(PPG!O214="", "", PPG!O214)</f>
        <v>81.400000000000006</v>
      </c>
      <c r="Z336" s="32" t="str">
        <f t="shared" si="15"/>
        <v>0.00</v>
      </c>
      <c r="AA336" s="7" t="str">
        <f t="shared" si="16"/>
        <v>0</v>
      </c>
      <c r="AB336" s="7" t="str">
        <f t="shared" si="17"/>
        <v>0</v>
      </c>
    </row>
    <row r="337" spans="1:28">
      <c r="A337" s="7">
        <f>IF(OUT!C59="", "", OUT!C59)</f>
        <v>722</v>
      </c>
      <c r="B337" s="19">
        <f>IF(OUT!A59="", "", OUT!A59)</f>
        <v>61035</v>
      </c>
      <c r="C337" s="7" t="str">
        <f>IF(OUT!D59="", "", OUT!D59)</f>
        <v>AG</v>
      </c>
      <c r="D337" s="27"/>
      <c r="E337" s="7" t="str">
        <f>IF(OUT!E59="", "", OUT!E59)</f>
        <v>38 TRAY</v>
      </c>
      <c r="F337" s="24" t="str">
        <f>IF(OUT!AE59="NEW", "✷", "")</f>
        <v/>
      </c>
      <c r="G337" s="10" t="str">
        <f>IF(OUT!B59="", "", OUT!B59)</f>
        <v>GRASS   ISOLEPIS CERNUA FIBER OPTIC GRASS</v>
      </c>
      <c r="H337" s="20">
        <f>IF(AND($K$3=1,$K$4="N"),P337,IF(AND($K$3=2,$K$4="N"),R337,IF(AND($K$3=3,$K$4="N"),T337,IF(AND($K$3=4,$K$4="N"),V337,IF(AND($K$3=5,$K$4="N"),X337,IF(AND($K$3=1,$K$4="Y"),#REF!,IF(AND($K$3=2,$K$4="Y"),#REF!,IF(AND($K$3=3,$K$4="Y"),#REF!,IF(AND($K$3=4,$K$4="Y"),#REF!,IF(AND($K$3=5,$K$4="Y"),#REF!,"FALSE"))))))))))</f>
        <v>0.70499999999999996</v>
      </c>
      <c r="I337" s="21">
        <f>IF(AND($K$3=1,$K$4="N"),Q337,IF(AND($K$3=2,$K$4="N"),S337,IF(AND($K$3=3,$K$4="N"),U337,IF(AND($K$3=4,$K$4="N"),W337,IF(AND($K$3=5,$K$4="N"),Y337,IF(AND($K$3=1,$K$4="Y"),#REF!,IF(AND($K$3=2,$K$4="Y"),#REF!,IF(AND($K$3=3,$K$4="Y"),#REF!,IF(AND($K$3=4,$K$4="Y"),#REF!,IF(AND($K$3=5,$K$4="Y"),#REF!,"FALSE"))))))))))</f>
        <v>26.79</v>
      </c>
      <c r="J337" s="33" t="str">
        <f>IF(OUT!F59="", "", OUT!F59)</f>
        <v/>
      </c>
      <c r="K337" s="7">
        <f>IF(OUT!P59="", "", OUT!P59)</f>
        <v>38</v>
      </c>
      <c r="L337" s="7" t="str">
        <f>IF(OUT!AE59="", "", OUT!AE59)</f>
        <v/>
      </c>
      <c r="M337" s="7" t="str">
        <f>IF(OUT!AG59="", "", OUT!AG59)</f>
        <v/>
      </c>
      <c r="N337" s="7" t="str">
        <f>IF(OUT!AQ59="", "", OUT!AQ59)</f>
        <v/>
      </c>
      <c r="O337" s="7" t="str">
        <f>IF(OUT!BM59="", "", OUT!BM59)</f>
        <v>T3</v>
      </c>
      <c r="P337" s="8">
        <f>IF(OUT!N59="", "", OUT!N59)</f>
        <v>0.70499999999999996</v>
      </c>
      <c r="Q337" s="9">
        <f>IF(OUT!O59="", "", OUT!O59)</f>
        <v>26.79</v>
      </c>
      <c r="R337" s="8">
        <f>IF(PPG!H59="", "", PPG!H59)</f>
        <v>0.66200000000000003</v>
      </c>
      <c r="S337" s="9">
        <f>IF(PPG!I59="", "", PPG!I59)</f>
        <v>25.15</v>
      </c>
      <c r="T337" s="8">
        <f>IF(PPG!J59="", "", PPG!J59)</f>
        <v>0.64800000000000002</v>
      </c>
      <c r="U337" s="9">
        <f>IF(PPG!K59="", "", PPG!K59)</f>
        <v>24.62</v>
      </c>
      <c r="V337" s="8">
        <f>IF(PPG!L59="", "", PPG!L59)</f>
        <v>0.622</v>
      </c>
      <c r="W337" s="9">
        <f>IF(PPG!M59="", "", PPG!M59)</f>
        <v>23.63</v>
      </c>
      <c r="X337" s="8">
        <f>IF(PPG!N59="", "", PPG!N59)</f>
        <v>0.60799999999999998</v>
      </c>
      <c r="Y337" s="9">
        <f>IF(PPG!O59="", "", PPG!O59)</f>
        <v>23.1</v>
      </c>
      <c r="Z337" s="32" t="str">
        <f t="shared" si="15"/>
        <v>0.00</v>
      </c>
      <c r="AA337" s="7" t="str">
        <f t="shared" si="16"/>
        <v>0</v>
      </c>
      <c r="AB337" s="7" t="str">
        <f t="shared" si="17"/>
        <v>0</v>
      </c>
    </row>
    <row r="338" spans="1:28">
      <c r="A338" s="7">
        <f>IF(OUT!C60="", "", OUT!C60)</f>
        <v>722</v>
      </c>
      <c r="B338" s="19">
        <f>IF(OUT!A60="", "", OUT!A60)</f>
        <v>68078</v>
      </c>
      <c r="C338" s="7" t="str">
        <f>IF(OUT!D60="", "", OUT!D60)</f>
        <v>AG</v>
      </c>
      <c r="D338" s="27"/>
      <c r="E338" s="7" t="str">
        <f>IF(OUT!E60="", "", OUT!E60)</f>
        <v>38 TRAY</v>
      </c>
      <c r="F338" s="24" t="str">
        <f>IF(OUT!AE60="NEW", "✷", "")</f>
        <v/>
      </c>
      <c r="G338" s="10" t="str">
        <f>IF(OUT!B60="", "", OUT!B60)</f>
        <v>GRASS   JUNCUS EFFUSUS BIG TWISTER</v>
      </c>
      <c r="H338" s="20">
        <f>IF(AND($K$3=1,$K$4="N"),P338,IF(AND($K$3=2,$K$4="N"),R338,IF(AND($K$3=3,$K$4="N"),T338,IF(AND($K$3=4,$K$4="N"),V338,IF(AND($K$3=5,$K$4="N"),X338,IF(AND($K$3=1,$K$4="Y"),#REF!,IF(AND($K$3=2,$K$4="Y"),#REF!,IF(AND($K$3=3,$K$4="Y"),#REF!,IF(AND($K$3=4,$K$4="Y"),#REF!,IF(AND($K$3=5,$K$4="Y"),#REF!,"FALSE"))))))))))</f>
        <v>1.5209999999999999</v>
      </c>
      <c r="I338" s="21">
        <f>IF(AND($K$3=1,$K$4="N"),Q338,IF(AND($K$3=2,$K$4="N"),S338,IF(AND($K$3=3,$K$4="N"),U338,IF(AND($K$3=4,$K$4="N"),W338,IF(AND($K$3=5,$K$4="N"),Y338,IF(AND($K$3=1,$K$4="Y"),#REF!,IF(AND($K$3=2,$K$4="Y"),#REF!,IF(AND($K$3=3,$K$4="Y"),#REF!,IF(AND($K$3=4,$K$4="Y"),#REF!,IF(AND($K$3=5,$K$4="Y"),#REF!,"FALSE"))))))))))</f>
        <v>57.79</v>
      </c>
      <c r="J338" s="33" t="str">
        <f>IF(OUT!F60="", "", OUT!F60)</f>
        <v/>
      </c>
      <c r="K338" s="7">
        <f>IF(OUT!P60="", "", OUT!P60)</f>
        <v>38</v>
      </c>
      <c r="L338" s="7" t="str">
        <f>IF(OUT!AE60="", "", OUT!AE60)</f>
        <v/>
      </c>
      <c r="M338" s="7" t="str">
        <f>IF(OUT!AG60="", "", OUT!AG60)</f>
        <v/>
      </c>
      <c r="N338" s="7" t="str">
        <f>IF(OUT!AQ60="", "", OUT!AQ60)</f>
        <v/>
      </c>
      <c r="O338" s="7" t="str">
        <f>IF(OUT!BM60="", "", OUT!BM60)</f>
        <v>T3</v>
      </c>
      <c r="P338" s="8">
        <f>IF(OUT!N60="", "", OUT!N60)</f>
        <v>1.5209999999999999</v>
      </c>
      <c r="Q338" s="9">
        <f>IF(OUT!O60="", "", OUT!O60)</f>
        <v>57.79</v>
      </c>
      <c r="R338" s="8">
        <f>IF(PPG!H60="", "", PPG!H60)</f>
        <v>1.429</v>
      </c>
      <c r="S338" s="9">
        <f>IF(PPG!I60="", "", PPG!I60)</f>
        <v>54.3</v>
      </c>
      <c r="T338" s="8">
        <f>IF(PPG!J60="", "", PPG!J60)</f>
        <v>1.4</v>
      </c>
      <c r="U338" s="9">
        <f>IF(PPG!K60="", "", PPG!K60)</f>
        <v>53.2</v>
      </c>
      <c r="V338" s="8">
        <f>IF(PPG!L60="", "", PPG!L60)</f>
        <v>1.3420000000000001</v>
      </c>
      <c r="W338" s="9">
        <f>IF(PPG!M60="", "", PPG!M60)</f>
        <v>50.99</v>
      </c>
      <c r="X338" s="8">
        <f>IF(PPG!N60="", "", PPG!N60)</f>
        <v>1.3120000000000001</v>
      </c>
      <c r="Y338" s="9">
        <f>IF(PPG!O60="", "", PPG!O60)</f>
        <v>49.85</v>
      </c>
      <c r="Z338" s="32" t="str">
        <f t="shared" si="15"/>
        <v>0.00</v>
      </c>
      <c r="AA338" s="7" t="str">
        <f t="shared" si="16"/>
        <v>0</v>
      </c>
      <c r="AB338" s="7" t="str">
        <f t="shared" si="17"/>
        <v>0</v>
      </c>
    </row>
    <row r="339" spans="1:28">
      <c r="A339" s="7">
        <f>IF(OUT!C475="", "", OUT!C475)</f>
        <v>722</v>
      </c>
      <c r="B339" s="19">
        <f>IF(OUT!A475="", "", OUT!A475)</f>
        <v>68078</v>
      </c>
      <c r="C339" s="7" t="str">
        <f>IF(OUT!D475="", "", OUT!D475)</f>
        <v>O</v>
      </c>
      <c r="D339" s="27"/>
      <c r="E339" s="7" t="str">
        <f>IF(OUT!E475="", "", OUT!E475)</f>
        <v>72 TRAY</v>
      </c>
      <c r="F339" s="24" t="str">
        <f>IF(OUT!AE475="NEW", "✷", "")</f>
        <v/>
      </c>
      <c r="G339" s="10" t="str">
        <f>IF(OUT!B475="", "", OUT!B475)</f>
        <v>GRASS   JUNCUS EFFUSUS BIG TWISTER</v>
      </c>
      <c r="H339" s="20">
        <f>IF(AND($K$3=1,$K$4="N"),P339,IF(AND($K$3=2,$K$4="N"),R339,IF(AND($K$3=3,$K$4="N"),T339,IF(AND($K$3=4,$K$4="N"),V339,IF(AND($K$3=5,$K$4="N"),X339,IF(AND($K$3=1,$K$4="Y"),#REF!,IF(AND($K$3=2,$K$4="Y"),#REF!,IF(AND($K$3=3,$K$4="Y"),#REF!,IF(AND($K$3=4,$K$4="Y"),#REF!,IF(AND($K$3=5,$K$4="Y"),#REF!,"FALSE"))))))))))</f>
        <v>1.0820000000000001</v>
      </c>
      <c r="I339" s="21">
        <f>IF(AND($K$3=1,$K$4="N"),Q339,IF(AND($K$3=2,$K$4="N"),S339,IF(AND($K$3=3,$K$4="N"),U339,IF(AND($K$3=4,$K$4="N"),W339,IF(AND($K$3=5,$K$4="N"),Y339,IF(AND($K$3=1,$K$4="Y"),#REF!,IF(AND($K$3=2,$K$4="Y"),#REF!,IF(AND($K$3=3,$K$4="Y"),#REF!,IF(AND($K$3=4,$K$4="Y"),#REF!,IF(AND($K$3=5,$K$4="Y"),#REF!,"FALSE"))))))))))</f>
        <v>77.900000000000006</v>
      </c>
      <c r="J339" s="33" t="str">
        <f>IF(OUT!F475="", "", OUT!F475)</f>
        <v/>
      </c>
      <c r="K339" s="7">
        <f>IF(OUT!P475="", "", OUT!P475)</f>
        <v>72</v>
      </c>
      <c r="L339" s="7" t="str">
        <f>IF(OUT!AE475="", "", OUT!AE475)</f>
        <v/>
      </c>
      <c r="M339" s="7" t="str">
        <f>IF(OUT!AG475="", "", OUT!AG475)</f>
        <v/>
      </c>
      <c r="N339" s="7" t="str">
        <f>IF(OUT!AQ475="", "", OUT!AQ475)</f>
        <v/>
      </c>
      <c r="O339" s="7" t="str">
        <f>IF(OUT!BM475="", "", OUT!BM475)</f>
        <v>T3</v>
      </c>
      <c r="P339" s="8">
        <f>IF(OUT!N475="", "", OUT!N475)</f>
        <v>1.0820000000000001</v>
      </c>
      <c r="Q339" s="9">
        <f>IF(OUT!O475="", "", OUT!O475)</f>
        <v>77.900000000000006</v>
      </c>
      <c r="R339" s="8">
        <f>IF(PPG!H475="", "", PPG!H475)</f>
        <v>1.0169999999999999</v>
      </c>
      <c r="S339" s="9">
        <f>IF(PPG!I475="", "", PPG!I475)</f>
        <v>73.22</v>
      </c>
      <c r="T339" s="8">
        <f>IF(PPG!J475="", "", PPG!J475)</f>
        <v>0.995</v>
      </c>
      <c r="U339" s="9">
        <f>IF(PPG!K475="", "", PPG!K475)</f>
        <v>71.64</v>
      </c>
      <c r="V339" s="8">
        <f>IF(PPG!L475="", "", PPG!L475)</f>
        <v>0.95399999999999996</v>
      </c>
      <c r="W339" s="9">
        <f>IF(PPG!M475="", "", PPG!M475)</f>
        <v>68.680000000000007</v>
      </c>
      <c r="X339" s="8">
        <f>IF(PPG!N475="", "", PPG!N475)</f>
        <v>0.93300000000000005</v>
      </c>
      <c r="Y339" s="9">
        <f>IF(PPG!O475="", "", PPG!O475)</f>
        <v>67.17</v>
      </c>
      <c r="Z339" s="32" t="str">
        <f t="shared" si="15"/>
        <v>0.00</v>
      </c>
      <c r="AA339" s="7" t="str">
        <f t="shared" si="16"/>
        <v>0</v>
      </c>
      <c r="AB339" s="7" t="str">
        <f t="shared" si="17"/>
        <v>0</v>
      </c>
    </row>
    <row r="340" spans="1:28">
      <c r="A340" s="7">
        <f>IF(OUT!C61="", "", OUT!C61)</f>
        <v>722</v>
      </c>
      <c r="B340" s="19">
        <f>IF(OUT!A61="", "", OUT!A61)</f>
        <v>61414</v>
      </c>
      <c r="C340" s="7" t="str">
        <f>IF(OUT!D61="", "", OUT!D61)</f>
        <v>AG</v>
      </c>
      <c r="D340" s="27"/>
      <c r="E340" s="7" t="str">
        <f>IF(OUT!E61="", "", OUT!E61)</f>
        <v>38 TRAY</v>
      </c>
      <c r="F340" s="24" t="str">
        <f>IF(OUT!AE61="NEW", "✷", "")</f>
        <v/>
      </c>
      <c r="G340" s="10" t="str">
        <f>IF(OUT!B61="", "", OUT!B61)</f>
        <v>GRASS   JUNCUS FILIFORMUS SPIRALIS</v>
      </c>
      <c r="H340" s="20">
        <f>IF(AND($K$3=1,$K$4="N"),P340,IF(AND($K$3=2,$K$4="N"),R340,IF(AND($K$3=3,$K$4="N"),T340,IF(AND($K$3=4,$K$4="N"),V340,IF(AND($K$3=5,$K$4="N"),X340,IF(AND($K$3=1,$K$4="Y"),#REF!,IF(AND($K$3=2,$K$4="Y"),#REF!,IF(AND($K$3=3,$K$4="Y"),#REF!,IF(AND($K$3=4,$K$4="Y"),#REF!,IF(AND($K$3=5,$K$4="Y"),#REF!,"FALSE"))))))))))</f>
        <v>1.5209999999999999</v>
      </c>
      <c r="I340" s="21">
        <f>IF(AND($K$3=1,$K$4="N"),Q340,IF(AND($K$3=2,$K$4="N"),S340,IF(AND($K$3=3,$K$4="N"),U340,IF(AND($K$3=4,$K$4="N"),W340,IF(AND($K$3=5,$K$4="N"),Y340,IF(AND($K$3=1,$K$4="Y"),#REF!,IF(AND($K$3=2,$K$4="Y"),#REF!,IF(AND($K$3=3,$K$4="Y"),#REF!,IF(AND($K$3=4,$K$4="Y"),#REF!,IF(AND($K$3=5,$K$4="Y"),#REF!,"FALSE"))))))))))</f>
        <v>57.79</v>
      </c>
      <c r="J340" s="33" t="str">
        <f>IF(OUT!F61="", "", OUT!F61)</f>
        <v/>
      </c>
      <c r="K340" s="7">
        <f>IF(OUT!P61="", "", OUT!P61)</f>
        <v>38</v>
      </c>
      <c r="L340" s="7" t="str">
        <f>IF(OUT!AE61="", "", OUT!AE61)</f>
        <v/>
      </c>
      <c r="M340" s="7" t="str">
        <f>IF(OUT!AG61="", "", OUT!AG61)</f>
        <v/>
      </c>
      <c r="N340" s="7" t="str">
        <f>IF(OUT!AQ61="", "", OUT!AQ61)</f>
        <v/>
      </c>
      <c r="O340" s="7" t="str">
        <f>IF(OUT!BM61="", "", OUT!BM61)</f>
        <v>T3</v>
      </c>
      <c r="P340" s="8">
        <f>IF(OUT!N61="", "", OUT!N61)</f>
        <v>1.5209999999999999</v>
      </c>
      <c r="Q340" s="9">
        <f>IF(OUT!O61="", "", OUT!O61)</f>
        <v>57.79</v>
      </c>
      <c r="R340" s="8">
        <f>IF(PPG!H61="", "", PPG!H61)</f>
        <v>1.429</v>
      </c>
      <c r="S340" s="9">
        <f>IF(PPG!I61="", "", PPG!I61)</f>
        <v>54.3</v>
      </c>
      <c r="T340" s="8">
        <f>IF(PPG!J61="", "", PPG!J61)</f>
        <v>1.4</v>
      </c>
      <c r="U340" s="9">
        <f>IF(PPG!K61="", "", PPG!K61)</f>
        <v>53.2</v>
      </c>
      <c r="V340" s="8">
        <f>IF(PPG!L61="", "", PPG!L61)</f>
        <v>1.3420000000000001</v>
      </c>
      <c r="W340" s="9">
        <f>IF(PPG!M61="", "", PPG!M61)</f>
        <v>50.99</v>
      </c>
      <c r="X340" s="8">
        <f>IF(PPG!N61="", "", PPG!N61)</f>
        <v>1.3120000000000001</v>
      </c>
      <c r="Y340" s="9">
        <f>IF(PPG!O61="", "", PPG!O61)</f>
        <v>49.85</v>
      </c>
      <c r="Z340" s="32" t="str">
        <f t="shared" si="15"/>
        <v>0.00</v>
      </c>
      <c r="AA340" s="7" t="str">
        <f t="shared" si="16"/>
        <v>0</v>
      </c>
      <c r="AB340" s="7" t="str">
        <f t="shared" si="17"/>
        <v>0</v>
      </c>
    </row>
    <row r="341" spans="1:28">
      <c r="A341" s="7">
        <f>IF(OUT!C476="", "", OUT!C476)</f>
        <v>722</v>
      </c>
      <c r="B341" s="19">
        <f>IF(OUT!A476="", "", OUT!A476)</f>
        <v>61414</v>
      </c>
      <c r="C341" s="7" t="str">
        <f>IF(OUT!D476="", "", OUT!D476)</f>
        <v>O</v>
      </c>
      <c r="D341" s="27"/>
      <c r="E341" s="7" t="str">
        <f>IF(OUT!E476="", "", OUT!E476)</f>
        <v>72 TRAY</v>
      </c>
      <c r="F341" s="24" t="str">
        <f>IF(OUT!AE476="NEW", "✷", "")</f>
        <v/>
      </c>
      <c r="G341" s="10" t="str">
        <f>IF(OUT!B476="", "", OUT!B476)</f>
        <v>GRASS   JUNCUS FILIFORMUS SPIRALIS</v>
      </c>
      <c r="H341" s="20">
        <f>IF(AND($K$3=1,$K$4="N"),P341,IF(AND($K$3=2,$K$4="N"),R341,IF(AND($K$3=3,$K$4="N"),T341,IF(AND($K$3=4,$K$4="N"),V341,IF(AND($K$3=5,$K$4="N"),X341,IF(AND($K$3=1,$K$4="Y"),#REF!,IF(AND($K$3=2,$K$4="Y"),#REF!,IF(AND($K$3=3,$K$4="Y"),#REF!,IF(AND($K$3=4,$K$4="Y"),#REF!,IF(AND($K$3=5,$K$4="Y"),#REF!,"FALSE"))))))))))</f>
        <v>1.0820000000000001</v>
      </c>
      <c r="I341" s="21">
        <f>IF(AND($K$3=1,$K$4="N"),Q341,IF(AND($K$3=2,$K$4="N"),S341,IF(AND($K$3=3,$K$4="N"),U341,IF(AND($K$3=4,$K$4="N"),W341,IF(AND($K$3=5,$K$4="N"),Y341,IF(AND($K$3=1,$K$4="Y"),#REF!,IF(AND($K$3=2,$K$4="Y"),#REF!,IF(AND($K$3=3,$K$4="Y"),#REF!,IF(AND($K$3=4,$K$4="Y"),#REF!,IF(AND($K$3=5,$K$4="Y"),#REF!,"FALSE"))))))))))</f>
        <v>77.900000000000006</v>
      </c>
      <c r="J341" s="33" t="str">
        <f>IF(OUT!F476="", "", OUT!F476)</f>
        <v/>
      </c>
      <c r="K341" s="7">
        <f>IF(OUT!P476="", "", OUT!P476)</f>
        <v>72</v>
      </c>
      <c r="L341" s="7" t="str">
        <f>IF(OUT!AE476="", "", OUT!AE476)</f>
        <v/>
      </c>
      <c r="M341" s="7" t="str">
        <f>IF(OUT!AG476="", "", OUT!AG476)</f>
        <v/>
      </c>
      <c r="N341" s="7" t="str">
        <f>IF(OUT!AQ476="", "", OUT!AQ476)</f>
        <v/>
      </c>
      <c r="O341" s="7" t="str">
        <f>IF(OUT!BM476="", "", OUT!BM476)</f>
        <v>T3</v>
      </c>
      <c r="P341" s="8">
        <f>IF(OUT!N476="", "", OUT!N476)</f>
        <v>1.0820000000000001</v>
      </c>
      <c r="Q341" s="9">
        <f>IF(OUT!O476="", "", OUT!O476)</f>
        <v>77.900000000000006</v>
      </c>
      <c r="R341" s="8">
        <f>IF(PPG!H476="", "", PPG!H476)</f>
        <v>1.0169999999999999</v>
      </c>
      <c r="S341" s="9">
        <f>IF(PPG!I476="", "", PPG!I476)</f>
        <v>73.22</v>
      </c>
      <c r="T341" s="8">
        <f>IF(PPG!J476="", "", PPG!J476)</f>
        <v>0.995</v>
      </c>
      <c r="U341" s="9">
        <f>IF(PPG!K476="", "", PPG!K476)</f>
        <v>71.64</v>
      </c>
      <c r="V341" s="8">
        <f>IF(PPG!L476="", "", PPG!L476)</f>
        <v>0.95399999999999996</v>
      </c>
      <c r="W341" s="9">
        <f>IF(PPG!M476="", "", PPG!M476)</f>
        <v>68.680000000000007</v>
      </c>
      <c r="X341" s="8">
        <f>IF(PPG!N476="", "", PPG!N476)</f>
        <v>0.93300000000000005</v>
      </c>
      <c r="Y341" s="9">
        <f>IF(PPG!O476="", "", PPG!O476)</f>
        <v>67.17</v>
      </c>
      <c r="Z341" s="32" t="str">
        <f t="shared" si="15"/>
        <v>0.00</v>
      </c>
      <c r="AA341" s="7" t="str">
        <f t="shared" si="16"/>
        <v>0</v>
      </c>
      <c r="AB341" s="7" t="str">
        <f t="shared" si="17"/>
        <v>0</v>
      </c>
    </row>
    <row r="342" spans="1:28">
      <c r="A342" s="7">
        <f>IF(OUT!C62="", "", OUT!C62)</f>
        <v>722</v>
      </c>
      <c r="B342" s="19">
        <f>IF(OUT!A62="", "", OUT!A62)</f>
        <v>73408</v>
      </c>
      <c r="C342" s="7" t="str">
        <f>IF(OUT!D62="", "", OUT!D62)</f>
        <v>AG</v>
      </c>
      <c r="D342" s="27"/>
      <c r="E342" s="7" t="str">
        <f>IF(OUT!E62="", "", OUT!E62)</f>
        <v>38 TRAY</v>
      </c>
      <c r="F342" s="24" t="str">
        <f>IF(OUT!AE62="NEW", "✷", "")</f>
        <v/>
      </c>
      <c r="G342" s="10" t="str">
        <f>IF(OUT!B62="", "", OUT!B62)</f>
        <v>GRASS   JUNCUS INFLEXUS BLUE ARROWS</v>
      </c>
      <c r="H342" s="20">
        <f>IF(AND($K$3=1,$K$4="N"),P342,IF(AND($K$3=2,$K$4="N"),R342,IF(AND($K$3=3,$K$4="N"),T342,IF(AND($K$3=4,$K$4="N"),V342,IF(AND($K$3=5,$K$4="N"),X342,IF(AND($K$3=1,$K$4="Y"),#REF!,IF(AND($K$3=2,$K$4="Y"),#REF!,IF(AND($K$3=3,$K$4="Y"),#REF!,IF(AND($K$3=4,$K$4="Y"),#REF!,IF(AND($K$3=5,$K$4="Y"),#REF!,"FALSE"))))))))))</f>
        <v>1.5209999999999999</v>
      </c>
      <c r="I342" s="21">
        <f>IF(AND($K$3=1,$K$4="N"),Q342,IF(AND($K$3=2,$K$4="N"),S342,IF(AND($K$3=3,$K$4="N"),U342,IF(AND($K$3=4,$K$4="N"),W342,IF(AND($K$3=5,$K$4="N"),Y342,IF(AND($K$3=1,$K$4="Y"),#REF!,IF(AND($K$3=2,$K$4="Y"),#REF!,IF(AND($K$3=3,$K$4="Y"),#REF!,IF(AND($K$3=4,$K$4="Y"),#REF!,IF(AND($K$3=5,$K$4="Y"),#REF!,"FALSE"))))))))))</f>
        <v>57.79</v>
      </c>
      <c r="J342" s="33" t="str">
        <f>IF(OUT!F62="", "", OUT!F62)</f>
        <v/>
      </c>
      <c r="K342" s="7">
        <f>IF(OUT!P62="", "", OUT!P62)</f>
        <v>38</v>
      </c>
      <c r="L342" s="7" t="str">
        <f>IF(OUT!AE62="", "", OUT!AE62)</f>
        <v/>
      </c>
      <c r="M342" s="7" t="str">
        <f>IF(OUT!AG62="", "", OUT!AG62)</f>
        <v/>
      </c>
      <c r="N342" s="7" t="str">
        <f>IF(OUT!AQ62="", "", OUT!AQ62)</f>
        <v/>
      </c>
      <c r="O342" s="7" t="str">
        <f>IF(OUT!BM62="", "", OUT!BM62)</f>
        <v>T3</v>
      </c>
      <c r="P342" s="8">
        <f>IF(OUT!N62="", "", OUT!N62)</f>
        <v>1.5209999999999999</v>
      </c>
      <c r="Q342" s="9">
        <f>IF(OUT!O62="", "", OUT!O62)</f>
        <v>57.79</v>
      </c>
      <c r="R342" s="8">
        <f>IF(PPG!H62="", "", PPG!H62)</f>
        <v>1.429</v>
      </c>
      <c r="S342" s="9">
        <f>IF(PPG!I62="", "", PPG!I62)</f>
        <v>54.3</v>
      </c>
      <c r="T342" s="8">
        <f>IF(PPG!J62="", "", PPG!J62)</f>
        <v>1.4</v>
      </c>
      <c r="U342" s="9">
        <f>IF(PPG!K62="", "", PPG!K62)</f>
        <v>53.2</v>
      </c>
      <c r="V342" s="8">
        <f>IF(PPG!L62="", "", PPG!L62)</f>
        <v>1.3420000000000001</v>
      </c>
      <c r="W342" s="9">
        <f>IF(PPG!M62="", "", PPG!M62)</f>
        <v>50.99</v>
      </c>
      <c r="X342" s="8">
        <f>IF(PPG!N62="", "", PPG!N62)</f>
        <v>1.3120000000000001</v>
      </c>
      <c r="Y342" s="9">
        <f>IF(PPG!O62="", "", PPG!O62)</f>
        <v>49.85</v>
      </c>
      <c r="Z342" s="32" t="str">
        <f t="shared" si="15"/>
        <v>0.00</v>
      </c>
      <c r="AA342" s="7" t="str">
        <f t="shared" si="16"/>
        <v>0</v>
      </c>
      <c r="AB342" s="7" t="str">
        <f t="shared" si="17"/>
        <v>0</v>
      </c>
    </row>
    <row r="343" spans="1:28">
      <c r="A343" s="7">
        <f>IF(OUT!C477="", "", OUT!C477)</f>
        <v>722</v>
      </c>
      <c r="B343" s="19">
        <f>IF(OUT!A477="", "", OUT!A477)</f>
        <v>73408</v>
      </c>
      <c r="C343" s="7" t="str">
        <f>IF(OUT!D477="", "", OUT!D477)</f>
        <v>O</v>
      </c>
      <c r="D343" s="27"/>
      <c r="E343" s="7" t="str">
        <f>IF(OUT!E477="", "", OUT!E477)</f>
        <v>72 TRAY</v>
      </c>
      <c r="F343" s="24" t="str">
        <f>IF(OUT!AE477="NEW", "✷", "")</f>
        <v/>
      </c>
      <c r="G343" s="10" t="str">
        <f>IF(OUT!B477="", "", OUT!B477)</f>
        <v>GRASS   JUNCUS INFLEXUS BLUE ARROWS</v>
      </c>
      <c r="H343" s="20">
        <f>IF(AND($K$3=1,$K$4="N"),P343,IF(AND($K$3=2,$K$4="N"),R343,IF(AND($K$3=3,$K$4="N"),T343,IF(AND($K$3=4,$K$4="N"),V343,IF(AND($K$3=5,$K$4="N"),X343,IF(AND($K$3=1,$K$4="Y"),#REF!,IF(AND($K$3=2,$K$4="Y"),#REF!,IF(AND($K$3=3,$K$4="Y"),#REF!,IF(AND($K$3=4,$K$4="Y"),#REF!,IF(AND($K$3=5,$K$4="Y"),#REF!,"FALSE"))))))))))</f>
        <v>1.0820000000000001</v>
      </c>
      <c r="I343" s="21">
        <f>IF(AND($K$3=1,$K$4="N"),Q343,IF(AND($K$3=2,$K$4="N"),S343,IF(AND($K$3=3,$K$4="N"),U343,IF(AND($K$3=4,$K$4="N"),W343,IF(AND($K$3=5,$K$4="N"),Y343,IF(AND($K$3=1,$K$4="Y"),#REF!,IF(AND($K$3=2,$K$4="Y"),#REF!,IF(AND($K$3=3,$K$4="Y"),#REF!,IF(AND($K$3=4,$K$4="Y"),#REF!,IF(AND($K$3=5,$K$4="Y"),#REF!,"FALSE"))))))))))</f>
        <v>77.900000000000006</v>
      </c>
      <c r="J343" s="33" t="str">
        <f>IF(OUT!F477="", "", OUT!F477)</f>
        <v/>
      </c>
      <c r="K343" s="7">
        <f>IF(OUT!P477="", "", OUT!P477)</f>
        <v>72</v>
      </c>
      <c r="L343" s="7" t="str">
        <f>IF(OUT!AE477="", "", OUT!AE477)</f>
        <v/>
      </c>
      <c r="M343" s="7" t="str">
        <f>IF(OUT!AG477="", "", OUT!AG477)</f>
        <v/>
      </c>
      <c r="N343" s="7" t="str">
        <f>IF(OUT!AQ477="", "", OUT!AQ477)</f>
        <v/>
      </c>
      <c r="O343" s="7" t="str">
        <f>IF(OUT!BM477="", "", OUT!BM477)</f>
        <v>T3</v>
      </c>
      <c r="P343" s="8">
        <f>IF(OUT!N477="", "", OUT!N477)</f>
        <v>1.0820000000000001</v>
      </c>
      <c r="Q343" s="9">
        <f>IF(OUT!O477="", "", OUT!O477)</f>
        <v>77.900000000000006</v>
      </c>
      <c r="R343" s="8">
        <f>IF(PPG!H477="", "", PPG!H477)</f>
        <v>1.0169999999999999</v>
      </c>
      <c r="S343" s="9">
        <f>IF(PPG!I477="", "", PPG!I477)</f>
        <v>73.22</v>
      </c>
      <c r="T343" s="8">
        <f>IF(PPG!J477="", "", PPG!J477)</f>
        <v>0.995</v>
      </c>
      <c r="U343" s="9">
        <f>IF(PPG!K477="", "", PPG!K477)</f>
        <v>71.64</v>
      </c>
      <c r="V343" s="8">
        <f>IF(PPG!L477="", "", PPG!L477)</f>
        <v>0.95399999999999996</v>
      </c>
      <c r="W343" s="9">
        <f>IF(PPG!M477="", "", PPG!M477)</f>
        <v>68.680000000000007</v>
      </c>
      <c r="X343" s="8">
        <f>IF(PPG!N477="", "", PPG!N477)</f>
        <v>0.93300000000000005</v>
      </c>
      <c r="Y343" s="9">
        <f>IF(PPG!O477="", "", PPG!O477)</f>
        <v>67.17</v>
      </c>
      <c r="Z343" s="32" t="str">
        <f t="shared" si="15"/>
        <v>0.00</v>
      </c>
      <c r="AA343" s="7" t="str">
        <f t="shared" si="16"/>
        <v>0</v>
      </c>
      <c r="AB343" s="7" t="str">
        <f t="shared" si="17"/>
        <v>0</v>
      </c>
    </row>
    <row r="344" spans="1:28">
      <c r="A344" s="7">
        <f>IF(OUT!C478="", "", OUT!C478)</f>
        <v>722</v>
      </c>
      <c r="B344" s="19">
        <f>IF(OUT!A478="", "", OUT!A478)</f>
        <v>40605</v>
      </c>
      <c r="C344" s="7" t="str">
        <f>IF(OUT!D478="", "", OUT!D478)</f>
        <v>O</v>
      </c>
      <c r="D344" s="27"/>
      <c r="E344" s="7" t="str">
        <f>IF(OUT!E478="", "", OUT!E478)</f>
        <v>72 TRAY</v>
      </c>
      <c r="F344" s="24" t="str">
        <f>IF(OUT!AE478="NEW", "✷", "")</f>
        <v/>
      </c>
      <c r="G344" s="10" t="str">
        <f>IF(OUT!B478="", "", OUT!B478)</f>
        <v>GRASS   JUNCUS TENUIS BLUE DART</v>
      </c>
      <c r="H344" s="20">
        <f>IF(AND($K$3=1,$K$4="N"),P344,IF(AND($K$3=2,$K$4="N"),R344,IF(AND($K$3=3,$K$4="N"),T344,IF(AND($K$3=4,$K$4="N"),V344,IF(AND($K$3=5,$K$4="N"),X344,IF(AND($K$3=1,$K$4="Y"),#REF!,IF(AND($K$3=2,$K$4="Y"),#REF!,IF(AND($K$3=3,$K$4="Y"),#REF!,IF(AND($K$3=4,$K$4="Y"),#REF!,IF(AND($K$3=5,$K$4="Y"),#REF!,"FALSE"))))))))))</f>
        <v>1.0820000000000001</v>
      </c>
      <c r="I344" s="21">
        <f>IF(AND($K$3=1,$K$4="N"),Q344,IF(AND($K$3=2,$K$4="N"),S344,IF(AND($K$3=3,$K$4="N"),U344,IF(AND($K$3=4,$K$4="N"),W344,IF(AND($K$3=5,$K$4="N"),Y344,IF(AND($K$3=1,$K$4="Y"),#REF!,IF(AND($K$3=2,$K$4="Y"),#REF!,IF(AND($K$3=3,$K$4="Y"),#REF!,IF(AND($K$3=4,$K$4="Y"),#REF!,IF(AND($K$3=5,$K$4="Y"),#REF!,"FALSE"))))))))))</f>
        <v>77.900000000000006</v>
      </c>
      <c r="J344" s="33" t="str">
        <f>IF(OUT!F478="", "", OUT!F478)</f>
        <v/>
      </c>
      <c r="K344" s="7">
        <f>IF(OUT!P478="", "", OUT!P478)</f>
        <v>72</v>
      </c>
      <c r="L344" s="7" t="str">
        <f>IF(OUT!AE478="", "", OUT!AE478)</f>
        <v/>
      </c>
      <c r="M344" s="7" t="str">
        <f>IF(OUT!AG478="", "", OUT!AG478)</f>
        <v/>
      </c>
      <c r="N344" s="7" t="str">
        <f>IF(OUT!AQ478="", "", OUT!AQ478)</f>
        <v/>
      </c>
      <c r="O344" s="7" t="str">
        <f>IF(OUT!BM478="", "", OUT!BM478)</f>
        <v>T3</v>
      </c>
      <c r="P344" s="8">
        <f>IF(OUT!N478="", "", OUT!N478)</f>
        <v>1.0820000000000001</v>
      </c>
      <c r="Q344" s="9">
        <f>IF(OUT!O478="", "", OUT!O478)</f>
        <v>77.900000000000006</v>
      </c>
      <c r="R344" s="8">
        <f>IF(PPG!H478="", "", PPG!H478)</f>
        <v>1.0169999999999999</v>
      </c>
      <c r="S344" s="9">
        <f>IF(PPG!I478="", "", PPG!I478)</f>
        <v>73.22</v>
      </c>
      <c r="T344" s="8">
        <f>IF(PPG!J478="", "", PPG!J478)</f>
        <v>0.995</v>
      </c>
      <c r="U344" s="9">
        <f>IF(PPG!K478="", "", PPG!K478)</f>
        <v>71.64</v>
      </c>
      <c r="V344" s="8">
        <f>IF(PPG!L478="", "", PPG!L478)</f>
        <v>0.95399999999999996</v>
      </c>
      <c r="W344" s="9">
        <f>IF(PPG!M478="", "", PPG!M478)</f>
        <v>68.680000000000007</v>
      </c>
      <c r="X344" s="8">
        <f>IF(PPG!N478="", "", PPG!N478)</f>
        <v>0.93300000000000005</v>
      </c>
      <c r="Y344" s="9">
        <f>IF(PPG!O478="", "", PPG!O478)</f>
        <v>67.17</v>
      </c>
      <c r="Z344" s="32" t="str">
        <f t="shared" si="15"/>
        <v>0.00</v>
      </c>
      <c r="AA344" s="7" t="str">
        <f t="shared" si="16"/>
        <v>0</v>
      </c>
      <c r="AB344" s="7" t="str">
        <f t="shared" si="17"/>
        <v>0</v>
      </c>
    </row>
    <row r="345" spans="1:28">
      <c r="A345" s="7">
        <f>IF(OUT!C63="", "", OUT!C63)</f>
        <v>722</v>
      </c>
      <c r="B345" s="19">
        <f>IF(OUT!A63="", "", OUT!A63)</f>
        <v>54954</v>
      </c>
      <c r="C345" s="7" t="str">
        <f>IF(OUT!D63="", "", OUT!D63)</f>
        <v>AG</v>
      </c>
      <c r="D345" s="27"/>
      <c r="E345" s="7" t="str">
        <f>IF(OUT!E63="", "", OUT!E63)</f>
        <v>38 TRAY</v>
      </c>
      <c r="F345" s="24" t="str">
        <f>IF(OUT!AE63="NEW", "✷", "")</f>
        <v/>
      </c>
      <c r="G345" s="10" t="str">
        <f>IF(OUT!B63="", "", OUT!B63)</f>
        <v>GRASS   LEYMUS ARENARIUS GLAUCUS BLUE DUNE (BLUE LYME)</v>
      </c>
      <c r="H345" s="20">
        <f>IF(AND($K$3=1,$K$4="N"),P345,IF(AND($K$3=2,$K$4="N"),R345,IF(AND($K$3=3,$K$4="N"),T345,IF(AND($K$3=4,$K$4="N"),V345,IF(AND($K$3=5,$K$4="N"),X345,IF(AND($K$3=1,$K$4="Y"),#REF!,IF(AND($K$3=2,$K$4="Y"),#REF!,IF(AND($K$3=3,$K$4="Y"),#REF!,IF(AND($K$3=4,$K$4="Y"),#REF!,IF(AND($K$3=5,$K$4="Y"),#REF!,"FALSE"))))))))))</f>
        <v>1.633</v>
      </c>
      <c r="I345" s="21">
        <f>IF(AND($K$3=1,$K$4="N"),Q345,IF(AND($K$3=2,$K$4="N"),S345,IF(AND($K$3=3,$K$4="N"),U345,IF(AND($K$3=4,$K$4="N"),W345,IF(AND($K$3=5,$K$4="N"),Y345,IF(AND($K$3=1,$K$4="Y"),#REF!,IF(AND($K$3=2,$K$4="Y"),#REF!,IF(AND($K$3=3,$K$4="Y"),#REF!,IF(AND($K$3=4,$K$4="Y"),#REF!,IF(AND($K$3=5,$K$4="Y"),#REF!,"FALSE"))))))))))</f>
        <v>62.05</v>
      </c>
      <c r="J345" s="33" t="str">
        <f>IF(OUT!F63="", "", OUT!F63)</f>
        <v/>
      </c>
      <c r="K345" s="7">
        <f>IF(OUT!P63="", "", OUT!P63)</f>
        <v>38</v>
      </c>
      <c r="L345" s="7" t="str">
        <f>IF(OUT!AE63="", "", OUT!AE63)</f>
        <v/>
      </c>
      <c r="M345" s="7" t="str">
        <f>IF(OUT!AG63="", "", OUT!AG63)</f>
        <v/>
      </c>
      <c r="N345" s="7" t="str">
        <f>IF(OUT!AQ63="", "", OUT!AQ63)</f>
        <v>CUT</v>
      </c>
      <c r="O345" s="7" t="str">
        <f>IF(OUT!BM63="", "", OUT!BM63)</f>
        <v>T3</v>
      </c>
      <c r="P345" s="8">
        <f>IF(OUT!N63="", "", OUT!N63)</f>
        <v>1.633</v>
      </c>
      <c r="Q345" s="9">
        <f>IF(OUT!O63="", "", OUT!O63)</f>
        <v>62.05</v>
      </c>
      <c r="R345" s="8">
        <f>IF(PPG!H63="", "", PPG!H63)</f>
        <v>1.5349999999999999</v>
      </c>
      <c r="S345" s="9">
        <f>IF(PPG!I63="", "", PPG!I63)</f>
        <v>58.33</v>
      </c>
      <c r="T345" s="8">
        <f>IF(PPG!J63="", "", PPG!J63)</f>
        <v>1.5029999999999999</v>
      </c>
      <c r="U345" s="9">
        <f>IF(PPG!K63="", "", PPG!K63)</f>
        <v>57.11</v>
      </c>
      <c r="V345" s="8">
        <f>IF(PPG!L63="", "", PPG!L63)</f>
        <v>1.44</v>
      </c>
      <c r="W345" s="9">
        <f>IF(PPG!M63="", "", PPG!M63)</f>
        <v>54.72</v>
      </c>
      <c r="X345" s="8">
        <f>IF(PPG!N63="", "", PPG!N63)</f>
        <v>1.4079999999999999</v>
      </c>
      <c r="Y345" s="9">
        <f>IF(PPG!O63="", "", PPG!O63)</f>
        <v>53.5</v>
      </c>
      <c r="Z345" s="32" t="str">
        <f t="shared" si="15"/>
        <v>0.00</v>
      </c>
      <c r="AA345" s="7" t="str">
        <f t="shared" si="16"/>
        <v>0</v>
      </c>
      <c r="AB345" s="7" t="str">
        <f t="shared" si="17"/>
        <v>0</v>
      </c>
    </row>
    <row r="346" spans="1:28">
      <c r="A346" s="7">
        <f>IF(OUT!C64="", "", OUT!C64)</f>
        <v>722</v>
      </c>
      <c r="B346" s="19">
        <f>IF(OUT!A64="", "", OUT!A64)</f>
        <v>91929</v>
      </c>
      <c r="C346" s="7" t="str">
        <f>IF(OUT!D64="", "", OUT!D64)</f>
        <v>AG</v>
      </c>
      <c r="D346" s="27"/>
      <c r="E346" s="7" t="str">
        <f>IF(OUT!E64="", "", OUT!E64)</f>
        <v>38 TRAY</v>
      </c>
      <c r="F346" s="24" t="str">
        <f>IF(OUT!AE64="NEW", "✷", "")</f>
        <v/>
      </c>
      <c r="G346" s="10" t="str">
        <f>IF(OUT!B64="", "", OUT!B64)</f>
        <v>GRASS   LOMANDRA CONFERTILFOLIA WINGARRA</v>
      </c>
      <c r="H346" s="20">
        <f>IF(AND($K$3=1,$K$4="N"),P346,IF(AND($K$3=2,$K$4="N"),R346,IF(AND($K$3=3,$K$4="N"),T346,IF(AND($K$3=4,$K$4="N"),V346,IF(AND($K$3=5,$K$4="N"),X346,IF(AND($K$3=1,$K$4="Y"),#REF!,IF(AND($K$3=2,$K$4="Y"),#REF!,IF(AND($K$3=3,$K$4="Y"),#REF!,IF(AND($K$3=4,$K$4="Y"),#REF!,IF(AND($K$3=5,$K$4="Y"),#REF!,"FALSE"))))))))))</f>
        <v>2.5569999999999999</v>
      </c>
      <c r="I346" s="21">
        <f>IF(AND($K$3=1,$K$4="N"),Q346,IF(AND($K$3=2,$K$4="N"),S346,IF(AND($K$3=3,$K$4="N"),U346,IF(AND($K$3=4,$K$4="N"),W346,IF(AND($K$3=5,$K$4="N"),Y346,IF(AND($K$3=1,$K$4="Y"),#REF!,IF(AND($K$3=2,$K$4="Y"),#REF!,IF(AND($K$3=3,$K$4="Y"),#REF!,IF(AND($K$3=4,$K$4="Y"),#REF!,IF(AND($K$3=5,$K$4="Y"),#REF!,"FALSE"))))))))))</f>
        <v>97.16</v>
      </c>
      <c r="J346" s="33" t="str">
        <f>IF(OUT!F64="", "", OUT!F64)</f>
        <v/>
      </c>
      <c r="K346" s="7">
        <f>IF(OUT!P64="", "", OUT!P64)</f>
        <v>38</v>
      </c>
      <c r="L346" s="7" t="str">
        <f>IF(OUT!AE64="", "", OUT!AE64)</f>
        <v/>
      </c>
      <c r="M346" s="7" t="str">
        <f>IF(OUT!AG64="", "", OUT!AG64)</f>
        <v>PAT</v>
      </c>
      <c r="N346" s="7" t="str">
        <f>IF(OUT!AQ64="", "", OUT!AQ64)</f>
        <v/>
      </c>
      <c r="O346" s="7" t="str">
        <f>IF(OUT!BM64="", "", OUT!BM64)</f>
        <v>T3</v>
      </c>
      <c r="P346" s="8">
        <f>IF(OUT!N64="", "", OUT!N64)</f>
        <v>2.5569999999999999</v>
      </c>
      <c r="Q346" s="9">
        <f>IF(OUT!O64="", "", OUT!O64)</f>
        <v>97.16</v>
      </c>
      <c r="R346" s="8">
        <f>IF(PPG!H64="", "", PPG!H64)</f>
        <v>2.4260000000000002</v>
      </c>
      <c r="S346" s="9">
        <f>IF(PPG!I64="", "", PPG!I64)</f>
        <v>92.18</v>
      </c>
      <c r="T346" s="8">
        <f>IF(PPG!J64="", "", PPG!J64)</f>
        <v>2.383</v>
      </c>
      <c r="U346" s="9">
        <f>IF(PPG!K64="", "", PPG!K64)</f>
        <v>90.55</v>
      </c>
      <c r="V346" s="8">
        <f>IF(PPG!L64="", "", PPG!L64)</f>
        <v>2.2930000000000001</v>
      </c>
      <c r="W346" s="9">
        <f>IF(PPG!M64="", "", PPG!M64)</f>
        <v>87.13</v>
      </c>
      <c r="X346" s="8">
        <f>IF(PPG!N64="", "", PPG!N64)</f>
        <v>2.25</v>
      </c>
      <c r="Y346" s="9">
        <f>IF(PPG!O64="", "", PPG!O64)</f>
        <v>85.5</v>
      </c>
      <c r="Z346" s="32" t="str">
        <f t="shared" si="15"/>
        <v>0.00</v>
      </c>
      <c r="AA346" s="7" t="str">
        <f t="shared" si="16"/>
        <v>0</v>
      </c>
      <c r="AB346" s="7" t="str">
        <f t="shared" si="17"/>
        <v>0</v>
      </c>
    </row>
    <row r="347" spans="1:28">
      <c r="A347" s="7">
        <f>IF(OUT!C65="", "", OUT!C65)</f>
        <v>722</v>
      </c>
      <c r="B347" s="19">
        <f>IF(OUT!A65="", "", OUT!A65)</f>
        <v>91930</v>
      </c>
      <c r="C347" s="7" t="str">
        <f>IF(OUT!D65="", "", OUT!D65)</f>
        <v>AG</v>
      </c>
      <c r="D347" s="27"/>
      <c r="E347" s="7" t="str">
        <f>IF(OUT!E65="", "", OUT!E65)</f>
        <v>38 TRAY</v>
      </c>
      <c r="F347" s="24" t="str">
        <f>IF(OUT!AE65="NEW", "✷", "")</f>
        <v/>
      </c>
      <c r="G347" s="10" t="str">
        <f>IF(OUT!B65="", "", OUT!B65)</f>
        <v>GRASS   LOMANDRA FLUVIATILIS BABY BREEZE</v>
      </c>
      <c r="H347" s="20">
        <f>IF(AND($K$3=1,$K$4="N"),P347,IF(AND($K$3=2,$K$4="N"),R347,IF(AND($K$3=3,$K$4="N"),T347,IF(AND($K$3=4,$K$4="N"),V347,IF(AND($K$3=5,$K$4="N"),X347,IF(AND($K$3=1,$K$4="Y"),#REF!,IF(AND($K$3=2,$K$4="Y"),#REF!,IF(AND($K$3=3,$K$4="Y"),#REF!,IF(AND($K$3=4,$K$4="Y"),#REF!,IF(AND($K$3=5,$K$4="Y"),#REF!,"FALSE"))))))))))</f>
        <v>2.5569999999999999</v>
      </c>
      <c r="I347" s="21">
        <f>IF(AND($K$3=1,$K$4="N"),Q347,IF(AND($K$3=2,$K$4="N"),S347,IF(AND($K$3=3,$K$4="N"),U347,IF(AND($K$3=4,$K$4="N"),W347,IF(AND($K$3=5,$K$4="N"),Y347,IF(AND($K$3=1,$K$4="Y"),#REF!,IF(AND($K$3=2,$K$4="Y"),#REF!,IF(AND($K$3=3,$K$4="Y"),#REF!,IF(AND($K$3=4,$K$4="Y"),#REF!,IF(AND($K$3=5,$K$4="Y"),#REF!,"FALSE"))))))))))</f>
        <v>97.16</v>
      </c>
      <c r="J347" s="33" t="str">
        <f>IF(OUT!F65="", "", OUT!F65)</f>
        <v/>
      </c>
      <c r="K347" s="7">
        <f>IF(OUT!P65="", "", OUT!P65)</f>
        <v>38</v>
      </c>
      <c r="L347" s="7" t="str">
        <f>IF(OUT!AE65="", "", OUT!AE65)</f>
        <v/>
      </c>
      <c r="M347" s="7" t="str">
        <f>IF(OUT!AG65="", "", OUT!AG65)</f>
        <v>PAT</v>
      </c>
      <c r="N347" s="7" t="str">
        <f>IF(OUT!AQ65="", "", OUT!AQ65)</f>
        <v/>
      </c>
      <c r="O347" s="7" t="str">
        <f>IF(OUT!BM65="", "", OUT!BM65)</f>
        <v>T3</v>
      </c>
      <c r="P347" s="8">
        <f>IF(OUT!N65="", "", OUT!N65)</f>
        <v>2.5569999999999999</v>
      </c>
      <c r="Q347" s="9">
        <f>IF(OUT!O65="", "", OUT!O65)</f>
        <v>97.16</v>
      </c>
      <c r="R347" s="8">
        <f>IF(PPG!H65="", "", PPG!H65)</f>
        <v>2.4260000000000002</v>
      </c>
      <c r="S347" s="9">
        <f>IF(PPG!I65="", "", PPG!I65)</f>
        <v>92.18</v>
      </c>
      <c r="T347" s="8">
        <f>IF(PPG!J65="", "", PPG!J65)</f>
        <v>2.383</v>
      </c>
      <c r="U347" s="9">
        <f>IF(PPG!K65="", "", PPG!K65)</f>
        <v>90.55</v>
      </c>
      <c r="V347" s="8">
        <f>IF(PPG!L65="", "", PPG!L65)</f>
        <v>2.2930000000000001</v>
      </c>
      <c r="W347" s="9">
        <f>IF(PPG!M65="", "", PPG!M65)</f>
        <v>87.13</v>
      </c>
      <c r="X347" s="8">
        <f>IF(PPG!N65="", "", PPG!N65)</f>
        <v>2.25</v>
      </c>
      <c r="Y347" s="9">
        <f>IF(PPG!O65="", "", PPG!O65)</f>
        <v>85.5</v>
      </c>
      <c r="Z347" s="32" t="str">
        <f t="shared" si="15"/>
        <v>0.00</v>
      </c>
      <c r="AA347" s="7" t="str">
        <f t="shared" si="16"/>
        <v>0</v>
      </c>
      <c r="AB347" s="7" t="str">
        <f t="shared" si="17"/>
        <v>0</v>
      </c>
    </row>
    <row r="348" spans="1:28">
      <c r="A348" s="7">
        <f>IF(OUT!C215="", "", OUT!C215)</f>
        <v>722</v>
      </c>
      <c r="B348" s="19">
        <f>IF(OUT!A215="", "", OUT!A215)</f>
        <v>72057</v>
      </c>
      <c r="C348" s="7" t="str">
        <f>IF(OUT!D215="", "", OUT!D215)</f>
        <v>M</v>
      </c>
      <c r="D348" s="27"/>
      <c r="E348" s="7" t="str">
        <f>IF(OUT!E215="", "", OUT!E215)</f>
        <v>50 TRAY</v>
      </c>
      <c r="F348" s="24" t="str">
        <f>IF(OUT!AE215="NEW", "✷", "")</f>
        <v/>
      </c>
      <c r="G348" s="10" t="str">
        <f>IF(OUT!B215="", "", OUT!B215)</f>
        <v>GRASS   MELINIS NERVIGLUMIS SAVANNAH  (RUBY) (Mauve To Rose To Cream)</v>
      </c>
      <c r="H348" s="20">
        <f>IF(AND($K$3=1,$K$4="N"),P348,IF(AND($K$3=2,$K$4="N"),R348,IF(AND($K$3=3,$K$4="N"),T348,IF(AND($K$3=4,$K$4="N"),V348,IF(AND($K$3=5,$K$4="N"),X348,IF(AND($K$3=1,$K$4="Y"),#REF!,IF(AND($K$3=2,$K$4="Y"),#REF!,IF(AND($K$3=3,$K$4="Y"),#REF!,IF(AND($K$3=4,$K$4="Y"),#REF!,IF(AND($K$3=5,$K$4="Y"),#REF!,"FALSE"))))))))))</f>
        <v>0.66400000000000003</v>
      </c>
      <c r="I348" s="21">
        <f>IF(AND($K$3=1,$K$4="N"),Q348,IF(AND($K$3=2,$K$4="N"),S348,IF(AND($K$3=3,$K$4="N"),U348,IF(AND($K$3=4,$K$4="N"),W348,IF(AND($K$3=5,$K$4="N"),Y348,IF(AND($K$3=1,$K$4="Y"),#REF!,IF(AND($K$3=2,$K$4="Y"),#REF!,IF(AND($K$3=3,$K$4="Y"),#REF!,IF(AND($K$3=4,$K$4="Y"),#REF!,IF(AND($K$3=5,$K$4="Y"),#REF!,"FALSE"))))))))))</f>
        <v>33.200000000000003</v>
      </c>
      <c r="J348" s="33" t="str">
        <f>IF(OUT!F215="", "", OUT!F215)</f>
        <v/>
      </c>
      <c r="K348" s="7">
        <f>IF(OUT!P215="", "", OUT!P215)</f>
        <v>50</v>
      </c>
      <c r="L348" s="7" t="str">
        <f>IF(OUT!AE215="", "", OUT!AE215)</f>
        <v/>
      </c>
      <c r="M348" s="7" t="str">
        <f>IF(OUT!AG215="", "", OUT!AG215)</f>
        <v/>
      </c>
      <c r="N348" s="7" t="str">
        <f>IF(OUT!AQ215="", "", OUT!AQ215)</f>
        <v/>
      </c>
      <c r="O348" s="7" t="str">
        <f>IF(OUT!BM215="", "", OUT!BM215)</f>
        <v>T3</v>
      </c>
      <c r="P348" s="8">
        <f>IF(OUT!N215="", "", OUT!N215)</f>
        <v>0.66400000000000003</v>
      </c>
      <c r="Q348" s="9">
        <f>IF(OUT!O215="", "", OUT!O215)</f>
        <v>33.200000000000003</v>
      </c>
      <c r="R348" s="8">
        <f>IF(PPG!H215="", "", PPG!H215)</f>
        <v>0.624</v>
      </c>
      <c r="S348" s="9">
        <f>IF(PPG!I215="", "", PPG!I215)</f>
        <v>31.2</v>
      </c>
      <c r="T348" s="8">
        <f>IF(PPG!J215="", "", PPG!J215)</f>
        <v>0.61</v>
      </c>
      <c r="U348" s="9">
        <f>IF(PPG!K215="", "", PPG!K215)</f>
        <v>30.5</v>
      </c>
      <c r="V348" s="8">
        <f>IF(PPG!L215="", "", PPG!L215)</f>
        <v>0.58499999999999996</v>
      </c>
      <c r="W348" s="9">
        <f>IF(PPG!M215="", "", PPG!M215)</f>
        <v>29.25</v>
      </c>
      <c r="X348" s="8">
        <f>IF(PPG!N215="", "", PPG!N215)</f>
        <v>0.57299999999999995</v>
      </c>
      <c r="Y348" s="9">
        <f>IF(PPG!O215="", "", PPG!O215)</f>
        <v>28.65</v>
      </c>
      <c r="Z348" s="32" t="str">
        <f t="shared" si="15"/>
        <v>0.00</v>
      </c>
      <c r="AA348" s="7" t="str">
        <f t="shared" si="16"/>
        <v>0</v>
      </c>
      <c r="AB348" s="7" t="str">
        <f t="shared" si="17"/>
        <v>0</v>
      </c>
    </row>
    <row r="349" spans="1:28">
      <c r="A349" s="7">
        <f>IF(OUT!C2="", "", OUT!C2)</f>
        <v>722</v>
      </c>
      <c r="B349" s="19">
        <f>IF(OUT!A2="", "", OUT!A2)</f>
        <v>78165</v>
      </c>
      <c r="C349" s="7" t="str">
        <f>IF(OUT!D2="", "", OUT!D2)</f>
        <v>BJ</v>
      </c>
      <c r="D349" s="27"/>
      <c r="E349" s="7" t="str">
        <f>IF(OUT!E2="", "", OUT!E2)</f>
        <v>21 TRAY</v>
      </c>
      <c r="F349" s="24" t="str">
        <f>IF(OUT!AE2="NEW", "✷", "")</f>
        <v/>
      </c>
      <c r="G349" s="10" t="str">
        <f>IF(OUT!B2="", "", OUT!B2)</f>
        <v>GRASS   MISCANTHUS GIGANTEUS</v>
      </c>
      <c r="H349" s="20">
        <f>IF(AND($K$3=1,$K$4="N"),P349,IF(AND($K$3=2,$K$4="N"),R349,IF(AND($K$3=3,$K$4="N"),T349,IF(AND($K$3=4,$K$4="N"),V349,IF(AND($K$3=5,$K$4="N"),X349,IF(AND($K$3=1,$K$4="Y"),#REF!,IF(AND($K$3=2,$K$4="Y"),#REF!,IF(AND($K$3=3,$K$4="Y"),#REF!,IF(AND($K$3=4,$K$4="Y"),#REF!,IF(AND($K$3=5,$K$4="Y"),#REF!,"FALSE"))))))))))</f>
        <v>2.4489999999999998</v>
      </c>
      <c r="I349" s="21">
        <f>IF(AND($K$3=1,$K$4="N"),Q349,IF(AND($K$3=2,$K$4="N"),S349,IF(AND($K$3=3,$K$4="N"),U349,IF(AND($K$3=4,$K$4="N"),W349,IF(AND($K$3=5,$K$4="N"),Y349,IF(AND($K$3=1,$K$4="Y"),#REF!,IF(AND($K$3=2,$K$4="Y"),#REF!,IF(AND($K$3=3,$K$4="Y"),#REF!,IF(AND($K$3=4,$K$4="Y"),#REF!,IF(AND($K$3=5,$K$4="Y"),#REF!,"FALSE"))))))))))</f>
        <v>51.42</v>
      </c>
      <c r="J349" s="33" t="str">
        <f>IF(OUT!F2="", "", OUT!F2)</f>
        <v/>
      </c>
      <c r="K349" s="7">
        <f>IF(OUT!P2="", "", OUT!P2)</f>
        <v>21</v>
      </c>
      <c r="L349" s="7" t="str">
        <f>IF(OUT!AE2="", "", OUT!AE2)</f>
        <v/>
      </c>
      <c r="M349" s="7" t="str">
        <f>IF(OUT!AG2="", "", OUT!AG2)</f>
        <v/>
      </c>
      <c r="N349" s="7" t="str">
        <f>IF(OUT!AQ2="", "", OUT!AQ2)</f>
        <v/>
      </c>
      <c r="O349" s="7" t="str">
        <f>IF(OUT!BM2="", "", OUT!BM2)</f>
        <v>T3</v>
      </c>
      <c r="P349" s="8">
        <f>IF(OUT!N2="", "", OUT!N2)</f>
        <v>2.4489999999999998</v>
      </c>
      <c r="Q349" s="9">
        <f>IF(OUT!O2="", "", OUT!O2)</f>
        <v>51.42</v>
      </c>
      <c r="R349" s="8">
        <f>IF(PPG!H2="", "", PPG!H2)</f>
        <v>2.3029999999999999</v>
      </c>
      <c r="S349" s="9">
        <f>IF(PPG!I2="", "", PPG!I2)</f>
        <v>48.36</v>
      </c>
      <c r="T349" s="8">
        <f>IF(PPG!J2="", "", PPG!J2)</f>
        <v>2.2530000000000001</v>
      </c>
      <c r="U349" s="9">
        <f>IF(PPG!K2="", "", PPG!K2)</f>
        <v>47.31</v>
      </c>
      <c r="V349" s="8">
        <f>IF(PPG!L2="", "", PPG!L2)</f>
        <v>2.16</v>
      </c>
      <c r="W349" s="9">
        <f>IF(PPG!M2="", "", PPG!M2)</f>
        <v>45.36</v>
      </c>
      <c r="X349" s="8">
        <f>IF(PPG!N2="", "", PPG!N2)</f>
        <v>2.113</v>
      </c>
      <c r="Y349" s="9">
        <f>IF(PPG!O2="", "", PPG!O2)</f>
        <v>44.37</v>
      </c>
      <c r="Z349" s="32" t="str">
        <f t="shared" si="15"/>
        <v>0.00</v>
      </c>
      <c r="AA349" s="7" t="str">
        <f t="shared" si="16"/>
        <v>0</v>
      </c>
      <c r="AB349" s="7" t="str">
        <f t="shared" si="17"/>
        <v>0</v>
      </c>
    </row>
    <row r="350" spans="1:28">
      <c r="A350" s="7">
        <f>IF(OUT!C66="", "", OUT!C66)</f>
        <v>722</v>
      </c>
      <c r="B350" s="19">
        <f>IF(OUT!A66="", "", OUT!A66)</f>
        <v>72059</v>
      </c>
      <c r="C350" s="7" t="str">
        <f>IF(OUT!D66="", "", OUT!D66)</f>
        <v>AG</v>
      </c>
      <c r="D350" s="27"/>
      <c r="E350" s="7" t="str">
        <f>IF(OUT!E66="", "", OUT!E66)</f>
        <v>38 TRAY</v>
      </c>
      <c r="F350" s="24" t="str">
        <f>IF(OUT!AE66="NEW", "✷", "")</f>
        <v/>
      </c>
      <c r="G350" s="10" t="str">
        <f>IF(OUT!B66="", "", OUT!B66)</f>
        <v>GRASS   MISCANTHUS PURPURASCENS (AUTUMN FLAME GRASS)</v>
      </c>
      <c r="H350" s="20">
        <f>IF(AND($K$3=1,$K$4="N"),P350,IF(AND($K$3=2,$K$4="N"),R350,IF(AND($K$3=3,$K$4="N"),T350,IF(AND($K$3=4,$K$4="N"),V350,IF(AND($K$3=5,$K$4="N"),X350,IF(AND($K$3=1,$K$4="Y"),#REF!,IF(AND($K$3=2,$K$4="Y"),#REF!,IF(AND($K$3=3,$K$4="Y"),#REF!,IF(AND($K$3=4,$K$4="Y"),#REF!,IF(AND($K$3=5,$K$4="Y"),#REF!,"FALSE"))))))))))</f>
        <v>1.847</v>
      </c>
      <c r="I350" s="21">
        <f>IF(AND($K$3=1,$K$4="N"),Q350,IF(AND($K$3=2,$K$4="N"),S350,IF(AND($K$3=3,$K$4="N"),U350,IF(AND($K$3=4,$K$4="N"),W350,IF(AND($K$3=5,$K$4="N"),Y350,IF(AND($K$3=1,$K$4="Y"),#REF!,IF(AND($K$3=2,$K$4="Y"),#REF!,IF(AND($K$3=3,$K$4="Y"),#REF!,IF(AND($K$3=4,$K$4="Y"),#REF!,IF(AND($K$3=5,$K$4="Y"),#REF!,"FALSE"))))))))))</f>
        <v>70.180000000000007</v>
      </c>
      <c r="J350" s="33" t="str">
        <f>IF(OUT!F66="", "", OUT!F66)</f>
        <v/>
      </c>
      <c r="K350" s="7">
        <f>IF(OUT!P66="", "", OUT!P66)</f>
        <v>38</v>
      </c>
      <c r="L350" s="7" t="str">
        <f>IF(OUT!AE66="", "", OUT!AE66)</f>
        <v/>
      </c>
      <c r="M350" s="7" t="str">
        <f>IF(OUT!AG66="", "", OUT!AG66)</f>
        <v/>
      </c>
      <c r="N350" s="7" t="str">
        <f>IF(OUT!AQ66="", "", OUT!AQ66)</f>
        <v/>
      </c>
      <c r="O350" s="7" t="str">
        <f>IF(OUT!BM66="", "", OUT!BM66)</f>
        <v>T3</v>
      </c>
      <c r="P350" s="8">
        <f>IF(OUT!N66="", "", OUT!N66)</f>
        <v>1.847</v>
      </c>
      <c r="Q350" s="9">
        <f>IF(OUT!O66="", "", OUT!O66)</f>
        <v>70.180000000000007</v>
      </c>
      <c r="R350" s="8">
        <f>IF(PPG!H66="", "", PPG!H66)</f>
        <v>1.736</v>
      </c>
      <c r="S350" s="9">
        <f>IF(PPG!I66="", "", PPG!I66)</f>
        <v>65.959999999999994</v>
      </c>
      <c r="T350" s="8">
        <f>IF(PPG!J66="", "", PPG!J66)</f>
        <v>1.6990000000000001</v>
      </c>
      <c r="U350" s="9">
        <f>IF(PPG!K66="", "", PPG!K66)</f>
        <v>64.56</v>
      </c>
      <c r="V350" s="8">
        <f>IF(PPG!L66="", "", PPG!L66)</f>
        <v>1.629</v>
      </c>
      <c r="W350" s="9">
        <f>IF(PPG!M66="", "", PPG!M66)</f>
        <v>61.9</v>
      </c>
      <c r="X350" s="8">
        <f>IF(PPG!N66="", "", PPG!N66)</f>
        <v>1.593</v>
      </c>
      <c r="Y350" s="9">
        <f>IF(PPG!O66="", "", PPG!O66)</f>
        <v>60.53</v>
      </c>
      <c r="Z350" s="32" t="str">
        <f t="shared" si="15"/>
        <v>0.00</v>
      </c>
      <c r="AA350" s="7" t="str">
        <f t="shared" si="16"/>
        <v>0</v>
      </c>
      <c r="AB350" s="7" t="str">
        <f t="shared" si="17"/>
        <v>0</v>
      </c>
    </row>
    <row r="351" spans="1:28">
      <c r="A351" s="7">
        <f>IF(OUT!C479="", "", OUT!C479)</f>
        <v>722</v>
      </c>
      <c r="B351" s="19">
        <f>IF(OUT!A479="", "", OUT!A479)</f>
        <v>72059</v>
      </c>
      <c r="C351" s="7" t="str">
        <f>IF(OUT!D479="", "", OUT!D479)</f>
        <v>O</v>
      </c>
      <c r="D351" s="27"/>
      <c r="E351" s="7" t="str">
        <f>IF(OUT!E479="", "", OUT!E479)</f>
        <v>72 TRAY</v>
      </c>
      <c r="F351" s="24" t="str">
        <f>IF(OUT!AE479="NEW", "✷", "")</f>
        <v/>
      </c>
      <c r="G351" s="10" t="str">
        <f>IF(OUT!B479="", "", OUT!B479)</f>
        <v>GRASS   MISCANTHUS PURPURASCENS (AUTUMN FLAME GRASS)</v>
      </c>
      <c r="H351" s="20">
        <f>IF(AND($K$3=1,$K$4="N"),P351,IF(AND($K$3=2,$K$4="N"),R351,IF(AND($K$3=3,$K$4="N"),T351,IF(AND($K$3=4,$K$4="N"),V351,IF(AND($K$3=5,$K$4="N"),X351,IF(AND($K$3=1,$K$4="Y"),#REF!,IF(AND($K$3=2,$K$4="Y"),#REF!,IF(AND($K$3=3,$K$4="Y"),#REF!,IF(AND($K$3=4,$K$4="Y"),#REF!,IF(AND($K$3=5,$K$4="Y"),#REF!,"FALSE"))))))))))</f>
        <v>1.3069999999999999</v>
      </c>
      <c r="I351" s="21">
        <f>IF(AND($K$3=1,$K$4="N"),Q351,IF(AND($K$3=2,$K$4="N"),S351,IF(AND($K$3=3,$K$4="N"),U351,IF(AND($K$3=4,$K$4="N"),W351,IF(AND($K$3=5,$K$4="N"),Y351,IF(AND($K$3=1,$K$4="Y"),#REF!,IF(AND($K$3=2,$K$4="Y"),#REF!,IF(AND($K$3=3,$K$4="Y"),#REF!,IF(AND($K$3=4,$K$4="Y"),#REF!,IF(AND($K$3=5,$K$4="Y"),#REF!,"FALSE"))))))))))</f>
        <v>94.1</v>
      </c>
      <c r="J351" s="33" t="str">
        <f>IF(OUT!F479="", "", OUT!F479)</f>
        <v/>
      </c>
      <c r="K351" s="7">
        <f>IF(OUT!P479="", "", OUT!P479)</f>
        <v>72</v>
      </c>
      <c r="L351" s="7" t="str">
        <f>IF(OUT!AE479="", "", OUT!AE479)</f>
        <v/>
      </c>
      <c r="M351" s="7" t="str">
        <f>IF(OUT!AG479="", "", OUT!AG479)</f>
        <v/>
      </c>
      <c r="N351" s="7" t="str">
        <f>IF(OUT!AQ479="", "", OUT!AQ479)</f>
        <v/>
      </c>
      <c r="O351" s="7" t="str">
        <f>IF(OUT!BM479="", "", OUT!BM479)</f>
        <v>T3</v>
      </c>
      <c r="P351" s="8">
        <f>IF(OUT!N479="", "", OUT!N479)</f>
        <v>1.3069999999999999</v>
      </c>
      <c r="Q351" s="9">
        <f>IF(OUT!O479="", "", OUT!O479)</f>
        <v>94.1</v>
      </c>
      <c r="R351" s="8">
        <f>IF(PPG!H479="", "", PPG!H479)</f>
        <v>1.2290000000000001</v>
      </c>
      <c r="S351" s="9">
        <f>IF(PPG!I479="", "", PPG!I479)</f>
        <v>88.48</v>
      </c>
      <c r="T351" s="8">
        <f>IF(PPG!J479="", "", PPG!J479)</f>
        <v>1.202</v>
      </c>
      <c r="U351" s="9">
        <f>IF(PPG!K479="", "", PPG!K479)</f>
        <v>86.54</v>
      </c>
      <c r="V351" s="8">
        <f>IF(PPG!L479="", "", PPG!L479)</f>
        <v>1.153</v>
      </c>
      <c r="W351" s="9">
        <f>IF(PPG!M479="", "", PPG!M479)</f>
        <v>83.01</v>
      </c>
      <c r="X351" s="8">
        <f>IF(PPG!N479="", "", PPG!N479)</f>
        <v>1.127</v>
      </c>
      <c r="Y351" s="9">
        <f>IF(PPG!O479="", "", PPG!O479)</f>
        <v>81.14</v>
      </c>
      <c r="Z351" s="32" t="str">
        <f t="shared" si="15"/>
        <v>0.00</v>
      </c>
      <c r="AA351" s="7" t="str">
        <f t="shared" si="16"/>
        <v>0</v>
      </c>
      <c r="AB351" s="7" t="str">
        <f t="shared" si="17"/>
        <v>0</v>
      </c>
    </row>
    <row r="352" spans="1:28">
      <c r="A352" s="7">
        <f>IF(OUT!C67="", "", OUT!C67)</f>
        <v>722</v>
      </c>
      <c r="B352" s="19">
        <f>IF(OUT!A67="", "", OUT!A67)</f>
        <v>41376</v>
      </c>
      <c r="C352" s="7" t="str">
        <f>IF(OUT!D67="", "", OUT!D67)</f>
        <v>AG</v>
      </c>
      <c r="D352" s="27"/>
      <c r="E352" s="7" t="str">
        <f>IF(OUT!E67="", "", OUT!E67)</f>
        <v>38 TRAY</v>
      </c>
      <c r="F352" s="24" t="str">
        <f>IF(OUT!AE67="NEW", "✷", "")</f>
        <v/>
      </c>
      <c r="G352" s="10" t="str">
        <f>IF(OUT!B67="", "", OUT!B67)</f>
        <v>GRASS   MISCANTHUS RED CLOUD</v>
      </c>
      <c r="H352" s="20">
        <f>IF(AND($K$3=1,$K$4="N"),P352,IF(AND($K$3=2,$K$4="N"),R352,IF(AND($K$3=3,$K$4="N"),T352,IF(AND($K$3=4,$K$4="N"),V352,IF(AND($K$3=5,$K$4="N"),X352,IF(AND($K$3=1,$K$4="Y"),#REF!,IF(AND($K$3=2,$K$4="Y"),#REF!,IF(AND($K$3=3,$K$4="Y"),#REF!,IF(AND($K$3=4,$K$4="Y"),#REF!,IF(AND($K$3=5,$K$4="Y"),#REF!,"FALSE"))))))))))</f>
        <v>2.1659999999999999</v>
      </c>
      <c r="I352" s="21">
        <f>IF(AND($K$3=1,$K$4="N"),Q352,IF(AND($K$3=2,$K$4="N"),S352,IF(AND($K$3=3,$K$4="N"),U352,IF(AND($K$3=4,$K$4="N"),W352,IF(AND($K$3=5,$K$4="N"),Y352,IF(AND($K$3=1,$K$4="Y"),#REF!,IF(AND($K$3=2,$K$4="Y"),#REF!,IF(AND($K$3=3,$K$4="Y"),#REF!,IF(AND($K$3=4,$K$4="Y"),#REF!,IF(AND($K$3=5,$K$4="Y"),#REF!,"FALSE"))))))))))</f>
        <v>82.3</v>
      </c>
      <c r="J352" s="33" t="str">
        <f>IF(OUT!F67="", "", OUT!F67)</f>
        <v/>
      </c>
      <c r="K352" s="7">
        <f>IF(OUT!P67="", "", OUT!P67)</f>
        <v>38</v>
      </c>
      <c r="L352" s="7" t="str">
        <f>IF(OUT!AE67="", "", OUT!AE67)</f>
        <v/>
      </c>
      <c r="M352" s="7" t="str">
        <f>IF(OUT!AG67="", "", OUT!AG67)</f>
        <v>PAT</v>
      </c>
      <c r="N352" s="7" t="str">
        <f>IF(OUT!AQ67="", "", OUT!AQ67)</f>
        <v/>
      </c>
      <c r="O352" s="7" t="str">
        <f>IF(OUT!BM67="", "", OUT!BM67)</f>
        <v>T3</v>
      </c>
      <c r="P352" s="8">
        <f>IF(OUT!N67="", "", OUT!N67)</f>
        <v>2.1659999999999999</v>
      </c>
      <c r="Q352" s="9">
        <f>IF(OUT!O67="", "", OUT!O67)</f>
        <v>82.3</v>
      </c>
      <c r="R352" s="8">
        <f>IF(PPG!H67="", "", PPG!H67)</f>
        <v>2.0550000000000002</v>
      </c>
      <c r="S352" s="9">
        <f>IF(PPG!I67="", "", PPG!I67)</f>
        <v>78.09</v>
      </c>
      <c r="T352" s="8">
        <f>IF(PPG!J67="", "", PPG!J67)</f>
        <v>2.0179999999999998</v>
      </c>
      <c r="U352" s="9">
        <f>IF(PPG!K67="", "", PPG!K67)</f>
        <v>76.680000000000007</v>
      </c>
      <c r="V352" s="8">
        <f>IF(PPG!L67="", "", PPG!L67)</f>
        <v>1.9419999999999999</v>
      </c>
      <c r="W352" s="9">
        <f>IF(PPG!M67="", "", PPG!M67)</f>
        <v>73.790000000000006</v>
      </c>
      <c r="X352" s="8">
        <f>IF(PPG!N67="", "", PPG!N67)</f>
        <v>1.905</v>
      </c>
      <c r="Y352" s="9">
        <f>IF(PPG!O67="", "", PPG!O67)</f>
        <v>72.39</v>
      </c>
      <c r="Z352" s="32" t="str">
        <f t="shared" si="15"/>
        <v>0.00</v>
      </c>
      <c r="AA352" s="7" t="str">
        <f t="shared" si="16"/>
        <v>0</v>
      </c>
      <c r="AB352" s="7" t="str">
        <f t="shared" si="17"/>
        <v>0</v>
      </c>
    </row>
    <row r="353" spans="1:28">
      <c r="A353" s="7">
        <f>IF(OUT!C68="", "", OUT!C68)</f>
        <v>722</v>
      </c>
      <c r="B353" s="19">
        <f>IF(OUT!A68="", "", OUT!A68)</f>
        <v>30571</v>
      </c>
      <c r="C353" s="7" t="str">
        <f>IF(OUT!D68="", "", OUT!D68)</f>
        <v>AG</v>
      </c>
      <c r="D353" s="27"/>
      <c r="E353" s="7" t="str">
        <f>IF(OUT!E68="", "", OUT!E68)</f>
        <v>38 TRAY</v>
      </c>
      <c r="F353" s="24" t="str">
        <f>IF(OUT!AE68="NEW", "✷", "")</f>
        <v/>
      </c>
      <c r="G353" s="10" t="str">
        <f>IF(OUT!B68="", "", OUT!B68)</f>
        <v>GRASS   MISCANTHUS SINENSIS ADAGIO (DWARF MAIDEN)</v>
      </c>
      <c r="H353" s="20">
        <f>IF(AND($K$3=1,$K$4="N"),P353,IF(AND($K$3=2,$K$4="N"),R353,IF(AND($K$3=3,$K$4="N"),T353,IF(AND($K$3=4,$K$4="N"),V353,IF(AND($K$3=5,$K$4="N"),X353,IF(AND($K$3=1,$K$4="Y"),#REF!,IF(AND($K$3=2,$K$4="Y"),#REF!,IF(AND($K$3=3,$K$4="Y"),#REF!,IF(AND($K$3=4,$K$4="Y"),#REF!,IF(AND($K$3=5,$K$4="Y"),#REF!,"FALSE"))))))))))</f>
        <v>1.5920000000000001</v>
      </c>
      <c r="I353" s="21">
        <f>IF(AND($K$3=1,$K$4="N"),Q353,IF(AND($K$3=2,$K$4="N"),S353,IF(AND($K$3=3,$K$4="N"),U353,IF(AND($K$3=4,$K$4="N"),W353,IF(AND($K$3=5,$K$4="N"),Y353,IF(AND($K$3=1,$K$4="Y"),#REF!,IF(AND($K$3=2,$K$4="Y"),#REF!,IF(AND($K$3=3,$K$4="Y"),#REF!,IF(AND($K$3=4,$K$4="Y"),#REF!,IF(AND($K$3=5,$K$4="Y"),#REF!,"FALSE"))))))))))</f>
        <v>60.49</v>
      </c>
      <c r="J353" s="33" t="str">
        <f>IF(OUT!F68="", "", OUT!F68)</f>
        <v/>
      </c>
      <c r="K353" s="7">
        <f>IF(OUT!P68="", "", OUT!P68)</f>
        <v>38</v>
      </c>
      <c r="L353" s="7" t="str">
        <f>IF(OUT!AE68="", "", OUT!AE68)</f>
        <v/>
      </c>
      <c r="M353" s="7" t="str">
        <f>IF(OUT!AG68="", "", OUT!AG68)</f>
        <v/>
      </c>
      <c r="N353" s="7" t="str">
        <f>IF(OUT!AQ68="", "", OUT!AQ68)</f>
        <v/>
      </c>
      <c r="O353" s="7" t="str">
        <f>IF(OUT!BM68="", "", OUT!BM68)</f>
        <v>T3</v>
      </c>
      <c r="P353" s="8">
        <f>IF(OUT!N68="", "", OUT!N68)</f>
        <v>1.5920000000000001</v>
      </c>
      <c r="Q353" s="9">
        <f>IF(OUT!O68="", "", OUT!O68)</f>
        <v>60.49</v>
      </c>
      <c r="R353" s="8">
        <f>IF(PPG!H68="", "", PPG!H68)</f>
        <v>1.4970000000000001</v>
      </c>
      <c r="S353" s="9">
        <f>IF(PPG!I68="", "", PPG!I68)</f>
        <v>56.88</v>
      </c>
      <c r="T353" s="8">
        <f>IF(PPG!J68="", "", PPG!J68)</f>
        <v>1.4650000000000001</v>
      </c>
      <c r="U353" s="9">
        <f>IF(PPG!K68="", "", PPG!K68)</f>
        <v>55.67</v>
      </c>
      <c r="V353" s="8">
        <f>IF(PPG!L68="", "", PPG!L68)</f>
        <v>1.4039999999999999</v>
      </c>
      <c r="W353" s="9">
        <f>IF(PPG!M68="", "", PPG!M68)</f>
        <v>53.35</v>
      </c>
      <c r="X353" s="8">
        <f>IF(PPG!N68="", "", PPG!N68)</f>
        <v>1.373</v>
      </c>
      <c r="Y353" s="9">
        <f>IF(PPG!O68="", "", PPG!O68)</f>
        <v>52.17</v>
      </c>
      <c r="Z353" s="32" t="str">
        <f t="shared" si="15"/>
        <v>0.00</v>
      </c>
      <c r="AA353" s="7" t="str">
        <f t="shared" si="16"/>
        <v>0</v>
      </c>
      <c r="AB353" s="7" t="str">
        <f t="shared" si="17"/>
        <v>0</v>
      </c>
    </row>
    <row r="354" spans="1:28">
      <c r="A354" s="7">
        <f>IF(OUT!C480="", "", OUT!C480)</f>
        <v>722</v>
      </c>
      <c r="B354" s="19">
        <f>IF(OUT!A480="", "", OUT!A480)</f>
        <v>30571</v>
      </c>
      <c r="C354" s="7" t="str">
        <f>IF(OUT!D480="", "", OUT!D480)</f>
        <v>O</v>
      </c>
      <c r="D354" s="27"/>
      <c r="E354" s="7" t="str">
        <f>IF(OUT!E480="", "", OUT!E480)</f>
        <v>72 TRAY</v>
      </c>
      <c r="F354" s="24" t="str">
        <f>IF(OUT!AE480="NEW", "✷", "")</f>
        <v/>
      </c>
      <c r="G354" s="10" t="str">
        <f>IF(OUT!B480="", "", OUT!B480)</f>
        <v>GRASS   MISCANTHUS SINENSIS ADAGIO (DWARF MAIDEN)</v>
      </c>
      <c r="H354" s="20">
        <f>IF(AND($K$3=1,$K$4="N"),P354,IF(AND($K$3=2,$K$4="N"),R354,IF(AND($K$3=3,$K$4="N"),T354,IF(AND($K$3=4,$K$4="N"),V354,IF(AND($K$3=5,$K$4="N"),X354,IF(AND($K$3=1,$K$4="Y"),#REF!,IF(AND($K$3=2,$K$4="Y"),#REF!,IF(AND($K$3=3,$K$4="Y"),#REF!,IF(AND($K$3=4,$K$4="Y"),#REF!,IF(AND($K$3=5,$K$4="Y"),#REF!,"FALSE"))))))))))</f>
        <v>1.194</v>
      </c>
      <c r="I354" s="21">
        <f>IF(AND($K$3=1,$K$4="N"),Q354,IF(AND($K$3=2,$K$4="N"),S354,IF(AND($K$3=3,$K$4="N"),U354,IF(AND($K$3=4,$K$4="N"),W354,IF(AND($K$3=5,$K$4="N"),Y354,IF(AND($K$3=1,$K$4="Y"),#REF!,IF(AND($K$3=2,$K$4="Y"),#REF!,IF(AND($K$3=3,$K$4="Y"),#REF!,IF(AND($K$3=4,$K$4="Y"),#REF!,IF(AND($K$3=5,$K$4="Y"),#REF!,"FALSE"))))))))))</f>
        <v>85.96</v>
      </c>
      <c r="J354" s="33" t="str">
        <f>IF(OUT!F480="", "", OUT!F480)</f>
        <v/>
      </c>
      <c r="K354" s="7">
        <f>IF(OUT!P480="", "", OUT!P480)</f>
        <v>72</v>
      </c>
      <c r="L354" s="7" t="str">
        <f>IF(OUT!AE480="", "", OUT!AE480)</f>
        <v/>
      </c>
      <c r="M354" s="7" t="str">
        <f>IF(OUT!AG480="", "", OUT!AG480)</f>
        <v/>
      </c>
      <c r="N354" s="7" t="str">
        <f>IF(OUT!AQ480="", "", OUT!AQ480)</f>
        <v/>
      </c>
      <c r="O354" s="7" t="str">
        <f>IF(OUT!BM480="", "", OUT!BM480)</f>
        <v>T3</v>
      </c>
      <c r="P354" s="8">
        <f>IF(OUT!N480="", "", OUT!N480)</f>
        <v>1.194</v>
      </c>
      <c r="Q354" s="9">
        <f>IF(OUT!O480="", "", OUT!O480)</f>
        <v>85.96</v>
      </c>
      <c r="R354" s="8">
        <f>IF(PPG!H480="", "", PPG!H480)</f>
        <v>1.123</v>
      </c>
      <c r="S354" s="9">
        <f>IF(PPG!I480="", "", PPG!I480)</f>
        <v>80.849999999999994</v>
      </c>
      <c r="T354" s="8">
        <f>IF(PPG!J480="", "", PPG!J480)</f>
        <v>1.099</v>
      </c>
      <c r="U354" s="9">
        <f>IF(PPG!K480="", "", PPG!K480)</f>
        <v>79.12</v>
      </c>
      <c r="V354" s="8">
        <f>IF(PPG!L480="", "", PPG!L480)</f>
        <v>1.0529999999999999</v>
      </c>
      <c r="W354" s="9">
        <f>IF(PPG!M480="", "", PPG!M480)</f>
        <v>75.81</v>
      </c>
      <c r="X354" s="8">
        <f>IF(PPG!N480="", "", PPG!N480)</f>
        <v>1.03</v>
      </c>
      <c r="Y354" s="9">
        <f>IF(PPG!O480="", "", PPG!O480)</f>
        <v>74.16</v>
      </c>
      <c r="Z354" s="32" t="str">
        <f t="shared" si="15"/>
        <v>0.00</v>
      </c>
      <c r="AA354" s="7" t="str">
        <f t="shared" si="16"/>
        <v>0</v>
      </c>
      <c r="AB354" s="7" t="str">
        <f t="shared" si="17"/>
        <v>0</v>
      </c>
    </row>
    <row r="355" spans="1:28">
      <c r="A355" s="7">
        <f>IF(OUT!C69="", "", OUT!C69)</f>
        <v>722</v>
      </c>
      <c r="B355" s="19">
        <f>IF(OUT!A69="", "", OUT!A69)</f>
        <v>53272</v>
      </c>
      <c r="C355" s="7" t="str">
        <f>IF(OUT!D69="", "", OUT!D69)</f>
        <v>AG</v>
      </c>
      <c r="D355" s="27"/>
      <c r="E355" s="7" t="str">
        <f>IF(OUT!E69="", "", OUT!E69)</f>
        <v>38 TRAY</v>
      </c>
      <c r="F355" s="24" t="str">
        <f>IF(OUT!AE69="NEW", "✷", "")</f>
        <v/>
      </c>
      <c r="G355" s="10" t="str">
        <f>IF(OUT!B69="", "", OUT!B69)</f>
        <v>GRASS   MISCANTHUS SINENSIS BANDWIDTH</v>
      </c>
      <c r="H355" s="20">
        <f>IF(AND($K$3=1,$K$4="N"),P355,IF(AND($K$3=2,$K$4="N"),R355,IF(AND($K$3=3,$K$4="N"),T355,IF(AND($K$3=4,$K$4="N"),V355,IF(AND($K$3=5,$K$4="N"),X355,IF(AND($K$3=1,$K$4="Y"),#REF!,IF(AND($K$3=2,$K$4="Y"),#REF!,IF(AND($K$3=3,$K$4="Y"),#REF!,IF(AND($K$3=4,$K$4="Y"),#REF!,IF(AND($K$3=5,$K$4="Y"),#REF!,"FALSE"))))))))))</f>
        <v>2.391</v>
      </c>
      <c r="I355" s="21">
        <f>IF(AND($K$3=1,$K$4="N"),Q355,IF(AND($K$3=2,$K$4="N"),S355,IF(AND($K$3=3,$K$4="N"),U355,IF(AND($K$3=4,$K$4="N"),W355,IF(AND($K$3=5,$K$4="N"),Y355,IF(AND($K$3=1,$K$4="Y"),#REF!,IF(AND($K$3=2,$K$4="Y"),#REF!,IF(AND($K$3=3,$K$4="Y"),#REF!,IF(AND($K$3=4,$K$4="Y"),#REF!,IF(AND($K$3=5,$K$4="Y"),#REF!,"FALSE"))))))))))</f>
        <v>90.85</v>
      </c>
      <c r="J355" s="33" t="str">
        <f>IF(OUT!F69="", "", OUT!F69)</f>
        <v/>
      </c>
      <c r="K355" s="7">
        <f>IF(OUT!P69="", "", OUT!P69)</f>
        <v>38</v>
      </c>
      <c r="L355" s="7" t="str">
        <f>IF(OUT!AE69="", "", OUT!AE69)</f>
        <v/>
      </c>
      <c r="M355" s="7" t="str">
        <f>IF(OUT!AG69="", "", OUT!AG69)</f>
        <v>PAT</v>
      </c>
      <c r="N355" s="7" t="str">
        <f>IF(OUT!AQ69="", "", OUT!AQ69)</f>
        <v/>
      </c>
      <c r="O355" s="7" t="str">
        <f>IF(OUT!BM69="", "", OUT!BM69)</f>
        <v>T3</v>
      </c>
      <c r="P355" s="8">
        <f>IF(OUT!N69="", "", OUT!N69)</f>
        <v>2.391</v>
      </c>
      <c r="Q355" s="9">
        <f>IF(OUT!O69="", "", OUT!O69)</f>
        <v>90.85</v>
      </c>
      <c r="R355" s="8">
        <f>IF(PPG!H69="", "", PPG!H69)</f>
        <v>2.2669999999999999</v>
      </c>
      <c r="S355" s="9">
        <f>IF(PPG!I69="", "", PPG!I69)</f>
        <v>86.14</v>
      </c>
      <c r="T355" s="8">
        <f>IF(PPG!J69="", "", PPG!J69)</f>
        <v>2.2250000000000001</v>
      </c>
      <c r="U355" s="9">
        <f>IF(PPG!K69="", "", PPG!K69)</f>
        <v>84.55</v>
      </c>
      <c r="V355" s="8">
        <f>IF(PPG!L69="", "", PPG!L69)</f>
        <v>2.14</v>
      </c>
      <c r="W355" s="9">
        <f>IF(PPG!M69="", "", PPG!M69)</f>
        <v>81.319999999999993</v>
      </c>
      <c r="X355" s="8">
        <f>IF(PPG!N69="", "", PPG!N69)</f>
        <v>2.0990000000000002</v>
      </c>
      <c r="Y355" s="9">
        <f>IF(PPG!O69="", "", PPG!O69)</f>
        <v>79.760000000000005</v>
      </c>
      <c r="Z355" s="32" t="str">
        <f t="shared" si="15"/>
        <v>0.00</v>
      </c>
      <c r="AA355" s="7" t="str">
        <f t="shared" si="16"/>
        <v>0</v>
      </c>
      <c r="AB355" s="7" t="str">
        <f t="shared" si="17"/>
        <v>0</v>
      </c>
    </row>
    <row r="356" spans="1:28">
      <c r="A356" s="7">
        <f>IF(OUT!C481="", "", OUT!C481)</f>
        <v>722</v>
      </c>
      <c r="B356" s="19">
        <f>IF(OUT!A481="", "", OUT!A481)</f>
        <v>53272</v>
      </c>
      <c r="C356" s="7" t="str">
        <f>IF(OUT!D481="", "", OUT!D481)</f>
        <v>O</v>
      </c>
      <c r="D356" s="27"/>
      <c r="E356" s="7" t="str">
        <f>IF(OUT!E481="", "", OUT!E481)</f>
        <v>72 TRAY</v>
      </c>
      <c r="F356" s="24" t="str">
        <f>IF(OUT!AE481="NEW", "✷", "")</f>
        <v/>
      </c>
      <c r="G356" s="10" t="str">
        <f>IF(OUT!B481="", "", OUT!B481)</f>
        <v>GRASS   MISCANTHUS SINENSIS BANDWIDTH</v>
      </c>
      <c r="H356" s="20">
        <f>IF(AND($K$3=1,$K$4="N"),P356,IF(AND($K$3=2,$K$4="N"),R356,IF(AND($K$3=3,$K$4="N"),T356,IF(AND($K$3=4,$K$4="N"),V356,IF(AND($K$3=5,$K$4="N"),X356,IF(AND($K$3=1,$K$4="Y"),#REF!,IF(AND($K$3=2,$K$4="Y"),#REF!,IF(AND($K$3=3,$K$4="Y"),#REF!,IF(AND($K$3=4,$K$4="Y"),#REF!,IF(AND($K$3=5,$K$4="Y"),#REF!,"FALSE"))))))))))</f>
        <v>1.768</v>
      </c>
      <c r="I356" s="21">
        <f>IF(AND($K$3=1,$K$4="N"),Q356,IF(AND($K$3=2,$K$4="N"),S356,IF(AND($K$3=3,$K$4="N"),U356,IF(AND($K$3=4,$K$4="N"),W356,IF(AND($K$3=5,$K$4="N"),Y356,IF(AND($K$3=1,$K$4="Y"),#REF!,IF(AND($K$3=2,$K$4="Y"),#REF!,IF(AND($K$3=3,$K$4="Y"),#REF!,IF(AND($K$3=4,$K$4="Y"),#REF!,IF(AND($K$3=5,$K$4="Y"),#REF!,"FALSE"))))))))))</f>
        <v>127.29</v>
      </c>
      <c r="J356" s="33" t="str">
        <f>IF(OUT!F481="", "", OUT!F481)</f>
        <v/>
      </c>
      <c r="K356" s="7">
        <f>IF(OUT!P481="", "", OUT!P481)</f>
        <v>72</v>
      </c>
      <c r="L356" s="7" t="str">
        <f>IF(OUT!AE481="", "", OUT!AE481)</f>
        <v/>
      </c>
      <c r="M356" s="7" t="str">
        <f>IF(OUT!AG481="", "", OUT!AG481)</f>
        <v>PAT</v>
      </c>
      <c r="N356" s="7" t="str">
        <f>IF(OUT!AQ481="", "", OUT!AQ481)</f>
        <v/>
      </c>
      <c r="O356" s="7" t="str">
        <f>IF(OUT!BM481="", "", OUT!BM481)</f>
        <v>T3</v>
      </c>
      <c r="P356" s="8">
        <f>IF(OUT!N481="", "", OUT!N481)</f>
        <v>1.768</v>
      </c>
      <c r="Q356" s="9">
        <f>IF(OUT!O481="", "", OUT!O481)</f>
        <v>127.29</v>
      </c>
      <c r="R356" s="8">
        <f>IF(PPG!H481="", "", PPG!H481)</f>
        <v>1.6819999999999999</v>
      </c>
      <c r="S356" s="9">
        <f>IF(PPG!I481="", "", PPG!I481)</f>
        <v>121.1</v>
      </c>
      <c r="T356" s="8">
        <f>IF(PPG!J481="", "", PPG!J481)</f>
        <v>1.6519999999999999</v>
      </c>
      <c r="U356" s="9">
        <f>IF(PPG!K481="", "", PPG!K481)</f>
        <v>118.94</v>
      </c>
      <c r="V356" s="8">
        <f>IF(PPG!L481="", "", PPG!L481)</f>
        <v>1.59</v>
      </c>
      <c r="W356" s="9">
        <f>IF(PPG!M481="", "", PPG!M481)</f>
        <v>114.48</v>
      </c>
      <c r="X356" s="8">
        <f>IF(PPG!N481="", "", PPG!N481)</f>
        <v>1.5629999999999999</v>
      </c>
      <c r="Y356" s="9">
        <f>IF(PPG!O481="", "", PPG!O481)</f>
        <v>112.53</v>
      </c>
      <c r="Z356" s="32" t="str">
        <f t="shared" si="15"/>
        <v>0.00</v>
      </c>
      <c r="AA356" s="7" t="str">
        <f t="shared" si="16"/>
        <v>0</v>
      </c>
      <c r="AB356" s="7" t="str">
        <f t="shared" si="17"/>
        <v>0</v>
      </c>
    </row>
    <row r="357" spans="1:28">
      <c r="A357" s="7">
        <f>IF(OUT!C70="", "", OUT!C70)</f>
        <v>722</v>
      </c>
      <c r="B357" s="19">
        <f>IF(OUT!A70="", "", OUT!A70)</f>
        <v>33608</v>
      </c>
      <c r="C357" s="7" t="str">
        <f>IF(OUT!D70="", "", OUT!D70)</f>
        <v>AG</v>
      </c>
      <c r="D357" s="27"/>
      <c r="E357" s="7" t="str">
        <f>IF(OUT!E70="", "", OUT!E70)</f>
        <v>38 TRAY</v>
      </c>
      <c r="F357" s="24" t="str">
        <f>IF(OUT!AE70="NEW", "✷", "")</f>
        <v/>
      </c>
      <c r="G357" s="10" t="str">
        <f>IF(OUT!B70="", "", OUT!B70)</f>
        <v>GRASS   MISCANTHUS SINENSIS CABARET (JAPANESE SILVER)</v>
      </c>
      <c r="H357" s="20">
        <f>IF(AND($K$3=1,$K$4="N"),P357,IF(AND($K$3=2,$K$4="N"),R357,IF(AND($K$3=3,$K$4="N"),T357,IF(AND($K$3=4,$K$4="N"),V357,IF(AND($K$3=5,$K$4="N"),X357,IF(AND($K$3=1,$K$4="Y"),#REF!,IF(AND($K$3=2,$K$4="Y"),#REF!,IF(AND($K$3=3,$K$4="Y"),#REF!,IF(AND($K$3=4,$K$4="Y"),#REF!,IF(AND($K$3=5,$K$4="Y"),#REF!,"FALSE"))))))))))</f>
        <v>2.0720000000000001</v>
      </c>
      <c r="I357" s="21">
        <f>IF(AND($K$3=1,$K$4="N"),Q357,IF(AND($K$3=2,$K$4="N"),S357,IF(AND($K$3=3,$K$4="N"),U357,IF(AND($K$3=4,$K$4="N"),W357,IF(AND($K$3=5,$K$4="N"),Y357,IF(AND($K$3=1,$K$4="Y"),#REF!,IF(AND($K$3=2,$K$4="Y"),#REF!,IF(AND($K$3=3,$K$4="Y"),#REF!,IF(AND($K$3=4,$K$4="Y"),#REF!,IF(AND($K$3=5,$K$4="Y"),#REF!,"FALSE"))))))))))</f>
        <v>78.73</v>
      </c>
      <c r="J357" s="33" t="str">
        <f>IF(OUT!F70="", "", OUT!F70)</f>
        <v/>
      </c>
      <c r="K357" s="7">
        <f>IF(OUT!P70="", "", OUT!P70)</f>
        <v>38</v>
      </c>
      <c r="L357" s="7" t="str">
        <f>IF(OUT!AE70="", "", OUT!AE70)</f>
        <v/>
      </c>
      <c r="M357" s="7" t="str">
        <f>IF(OUT!AG70="", "", OUT!AG70)</f>
        <v/>
      </c>
      <c r="N357" s="7" t="str">
        <f>IF(OUT!AQ70="", "", OUT!AQ70)</f>
        <v/>
      </c>
      <c r="O357" s="7" t="str">
        <f>IF(OUT!BM70="", "", OUT!BM70)</f>
        <v>T3</v>
      </c>
      <c r="P357" s="8">
        <f>IF(OUT!N70="", "", OUT!N70)</f>
        <v>2.0720000000000001</v>
      </c>
      <c r="Q357" s="9">
        <f>IF(OUT!O70="", "", OUT!O70)</f>
        <v>78.73</v>
      </c>
      <c r="R357" s="8">
        <f>IF(PPG!H70="", "", PPG!H70)</f>
        <v>1.948</v>
      </c>
      <c r="S357" s="9">
        <f>IF(PPG!I70="", "", PPG!I70)</f>
        <v>74.02</v>
      </c>
      <c r="T357" s="8">
        <f>IF(PPG!J70="", "", PPG!J70)</f>
        <v>1.9059999999999999</v>
      </c>
      <c r="U357" s="9">
        <f>IF(PPG!K70="", "", PPG!K70)</f>
        <v>72.42</v>
      </c>
      <c r="V357" s="8">
        <f>IF(PPG!L70="", "", PPG!L70)</f>
        <v>1.8280000000000001</v>
      </c>
      <c r="W357" s="9">
        <f>IF(PPG!M70="", "", PPG!M70)</f>
        <v>69.459999999999994</v>
      </c>
      <c r="X357" s="8">
        <f>IF(PPG!N70="", "", PPG!N70)</f>
        <v>1.7869999999999999</v>
      </c>
      <c r="Y357" s="9">
        <f>IF(PPG!O70="", "", PPG!O70)</f>
        <v>67.900000000000006</v>
      </c>
      <c r="Z357" s="32" t="str">
        <f t="shared" si="15"/>
        <v>0.00</v>
      </c>
      <c r="AA357" s="7" t="str">
        <f t="shared" si="16"/>
        <v>0</v>
      </c>
      <c r="AB357" s="7" t="str">
        <f t="shared" si="17"/>
        <v>0</v>
      </c>
    </row>
    <row r="358" spans="1:28">
      <c r="A358" s="7">
        <f>IF(OUT!C71="", "", OUT!C71)</f>
        <v>722</v>
      </c>
      <c r="B358" s="19">
        <f>IF(OUT!A71="", "", OUT!A71)</f>
        <v>30573</v>
      </c>
      <c r="C358" s="7" t="str">
        <f>IF(OUT!D71="", "", OUT!D71)</f>
        <v>AG</v>
      </c>
      <c r="D358" s="27"/>
      <c r="E358" s="7" t="str">
        <f>IF(OUT!E71="", "", OUT!E71)</f>
        <v>38 TRAY</v>
      </c>
      <c r="F358" s="24" t="str">
        <f>IF(OUT!AE71="NEW", "✷", "")</f>
        <v/>
      </c>
      <c r="G358" s="10" t="str">
        <f>IF(OUT!B71="", "", OUT!B71)</f>
        <v>GRASS   MISCANTHUS SINENSIS COSMOPOLITAN (JAPANESE SILVER)</v>
      </c>
      <c r="H358" s="20">
        <f>IF(AND($K$3=1,$K$4="N"),P358,IF(AND($K$3=2,$K$4="N"),R358,IF(AND($K$3=3,$K$4="N"),T358,IF(AND($K$3=4,$K$4="N"),V358,IF(AND($K$3=5,$K$4="N"),X358,IF(AND($K$3=1,$K$4="Y"),#REF!,IF(AND($K$3=2,$K$4="Y"),#REF!,IF(AND($K$3=3,$K$4="Y"),#REF!,IF(AND($K$3=4,$K$4="Y"),#REF!,IF(AND($K$3=5,$K$4="Y"),#REF!,"FALSE"))))))))))</f>
        <v>2.0720000000000001</v>
      </c>
      <c r="I358" s="21">
        <f>IF(AND($K$3=1,$K$4="N"),Q358,IF(AND($K$3=2,$K$4="N"),S358,IF(AND($K$3=3,$K$4="N"),U358,IF(AND($K$3=4,$K$4="N"),W358,IF(AND($K$3=5,$K$4="N"),Y358,IF(AND($K$3=1,$K$4="Y"),#REF!,IF(AND($K$3=2,$K$4="Y"),#REF!,IF(AND($K$3=3,$K$4="Y"),#REF!,IF(AND($K$3=4,$K$4="Y"),#REF!,IF(AND($K$3=5,$K$4="Y"),#REF!,"FALSE"))))))))))</f>
        <v>78.73</v>
      </c>
      <c r="J358" s="33" t="str">
        <f>IF(OUT!F71="", "", OUT!F71)</f>
        <v/>
      </c>
      <c r="K358" s="7">
        <f>IF(OUT!P71="", "", OUT!P71)</f>
        <v>38</v>
      </c>
      <c r="L358" s="7" t="str">
        <f>IF(OUT!AE71="", "", OUT!AE71)</f>
        <v/>
      </c>
      <c r="M358" s="7" t="str">
        <f>IF(OUT!AG71="", "", OUT!AG71)</f>
        <v/>
      </c>
      <c r="N358" s="7" t="str">
        <f>IF(OUT!AQ71="", "", OUT!AQ71)</f>
        <v/>
      </c>
      <c r="O358" s="7" t="str">
        <f>IF(OUT!BM71="", "", OUT!BM71)</f>
        <v>T3</v>
      </c>
      <c r="P358" s="8">
        <f>IF(OUT!N71="", "", OUT!N71)</f>
        <v>2.0720000000000001</v>
      </c>
      <c r="Q358" s="9">
        <f>IF(OUT!O71="", "", OUT!O71)</f>
        <v>78.73</v>
      </c>
      <c r="R358" s="8">
        <f>IF(PPG!H71="", "", PPG!H71)</f>
        <v>1.948</v>
      </c>
      <c r="S358" s="9">
        <f>IF(PPG!I71="", "", PPG!I71)</f>
        <v>74.02</v>
      </c>
      <c r="T358" s="8">
        <f>IF(PPG!J71="", "", PPG!J71)</f>
        <v>1.9059999999999999</v>
      </c>
      <c r="U358" s="9">
        <f>IF(PPG!K71="", "", PPG!K71)</f>
        <v>72.42</v>
      </c>
      <c r="V358" s="8">
        <f>IF(PPG!L71="", "", PPG!L71)</f>
        <v>1.8280000000000001</v>
      </c>
      <c r="W358" s="9">
        <f>IF(PPG!M71="", "", PPG!M71)</f>
        <v>69.459999999999994</v>
      </c>
      <c r="X358" s="8">
        <f>IF(PPG!N71="", "", PPG!N71)</f>
        <v>1.7869999999999999</v>
      </c>
      <c r="Y358" s="9">
        <f>IF(PPG!O71="", "", PPG!O71)</f>
        <v>67.900000000000006</v>
      </c>
      <c r="Z358" s="32" t="str">
        <f t="shared" si="15"/>
        <v>0.00</v>
      </c>
      <c r="AA358" s="7" t="str">
        <f t="shared" si="16"/>
        <v>0</v>
      </c>
      <c r="AB358" s="7" t="str">
        <f t="shared" si="17"/>
        <v>0</v>
      </c>
    </row>
    <row r="359" spans="1:28">
      <c r="A359" s="7">
        <f>IF(OUT!C72="", "", OUT!C72)</f>
        <v>722</v>
      </c>
      <c r="B359" s="19">
        <f>IF(OUT!A72="", "", OUT!A72)</f>
        <v>68083</v>
      </c>
      <c r="C359" s="7" t="str">
        <f>IF(OUT!D72="", "", OUT!D72)</f>
        <v>AG</v>
      </c>
      <c r="D359" s="27"/>
      <c r="E359" s="7" t="str">
        <f>IF(OUT!E72="", "", OUT!E72)</f>
        <v>38 TRAY</v>
      </c>
      <c r="F359" s="24" t="str">
        <f>IF(OUT!AE72="NEW", "✷", "")</f>
        <v/>
      </c>
      <c r="G359" s="10" t="str">
        <f>IF(OUT!B72="", "", OUT!B72)</f>
        <v>GRASS   MISCANTHUS SINENSIS DIXIELAND (VARIEGATED JAPANESE SILVER)</v>
      </c>
      <c r="H359" s="20">
        <f>IF(AND($K$3=1,$K$4="N"),P359,IF(AND($K$3=2,$K$4="N"),R359,IF(AND($K$3=3,$K$4="N"),T359,IF(AND($K$3=4,$K$4="N"),V359,IF(AND($K$3=5,$K$4="N"),X359,IF(AND($K$3=1,$K$4="Y"),#REF!,IF(AND($K$3=2,$K$4="Y"),#REF!,IF(AND($K$3=3,$K$4="Y"),#REF!,IF(AND($K$3=4,$K$4="Y"),#REF!,IF(AND($K$3=5,$K$4="Y"),#REF!,"FALSE"))))))))))</f>
        <v>2.0720000000000001</v>
      </c>
      <c r="I359" s="21">
        <f>IF(AND($K$3=1,$K$4="N"),Q359,IF(AND($K$3=2,$K$4="N"),S359,IF(AND($K$3=3,$K$4="N"),U359,IF(AND($K$3=4,$K$4="N"),W359,IF(AND($K$3=5,$K$4="N"),Y359,IF(AND($K$3=1,$K$4="Y"),#REF!,IF(AND($K$3=2,$K$4="Y"),#REF!,IF(AND($K$3=3,$K$4="Y"),#REF!,IF(AND($K$3=4,$K$4="Y"),#REF!,IF(AND($K$3=5,$K$4="Y"),#REF!,"FALSE"))))))))))</f>
        <v>78.73</v>
      </c>
      <c r="J359" s="33" t="str">
        <f>IF(OUT!F72="", "", OUT!F72)</f>
        <v/>
      </c>
      <c r="K359" s="7">
        <f>IF(OUT!P72="", "", OUT!P72)</f>
        <v>38</v>
      </c>
      <c r="L359" s="7" t="str">
        <f>IF(OUT!AE72="", "", OUT!AE72)</f>
        <v/>
      </c>
      <c r="M359" s="7" t="str">
        <f>IF(OUT!AG72="", "", OUT!AG72)</f>
        <v/>
      </c>
      <c r="N359" s="7" t="str">
        <f>IF(OUT!AQ72="", "", OUT!AQ72)</f>
        <v>CUT</v>
      </c>
      <c r="O359" s="7" t="str">
        <f>IF(OUT!BM72="", "", OUT!BM72)</f>
        <v>T3</v>
      </c>
      <c r="P359" s="8">
        <f>IF(OUT!N72="", "", OUT!N72)</f>
        <v>2.0720000000000001</v>
      </c>
      <c r="Q359" s="9">
        <f>IF(OUT!O72="", "", OUT!O72)</f>
        <v>78.73</v>
      </c>
      <c r="R359" s="8">
        <f>IF(PPG!H72="", "", PPG!H72)</f>
        <v>1.948</v>
      </c>
      <c r="S359" s="9">
        <f>IF(PPG!I72="", "", PPG!I72)</f>
        <v>74.02</v>
      </c>
      <c r="T359" s="8">
        <f>IF(PPG!J72="", "", PPG!J72)</f>
        <v>1.9059999999999999</v>
      </c>
      <c r="U359" s="9">
        <f>IF(PPG!K72="", "", PPG!K72)</f>
        <v>72.42</v>
      </c>
      <c r="V359" s="8">
        <f>IF(PPG!L72="", "", PPG!L72)</f>
        <v>1.8280000000000001</v>
      </c>
      <c r="W359" s="9">
        <f>IF(PPG!M72="", "", PPG!M72)</f>
        <v>69.459999999999994</v>
      </c>
      <c r="X359" s="8">
        <f>IF(PPG!N72="", "", PPG!N72)</f>
        <v>1.7869999999999999</v>
      </c>
      <c r="Y359" s="9">
        <f>IF(PPG!O72="", "", PPG!O72)</f>
        <v>67.900000000000006</v>
      </c>
      <c r="Z359" s="32" t="str">
        <f t="shared" si="15"/>
        <v>0.00</v>
      </c>
      <c r="AA359" s="7" t="str">
        <f t="shared" si="16"/>
        <v>0</v>
      </c>
      <c r="AB359" s="7" t="str">
        <f t="shared" si="17"/>
        <v>0</v>
      </c>
    </row>
    <row r="360" spans="1:28">
      <c r="A360" s="7">
        <f>IF(OUT!C73="", "", OUT!C73)</f>
        <v>722</v>
      </c>
      <c r="B360" s="19">
        <f>IF(OUT!A73="", "", OUT!A73)</f>
        <v>88475</v>
      </c>
      <c r="C360" s="7" t="str">
        <f>IF(OUT!D73="", "", OUT!D73)</f>
        <v>AG</v>
      </c>
      <c r="D360" s="27"/>
      <c r="E360" s="7" t="str">
        <f>IF(OUT!E73="", "", OUT!E73)</f>
        <v>38 TRAY</v>
      </c>
      <c r="F360" s="24" t="str">
        <f>IF(OUT!AE73="NEW", "✷", "")</f>
        <v/>
      </c>
      <c r="G360" s="10" t="str">
        <f>IF(OUT!B73="", "", OUT!B73)</f>
        <v>GRASS   MISCANTHUS SINENSIS FIRE DRAGON</v>
      </c>
      <c r="H360" s="20">
        <f>IF(AND($K$3=1,$K$4="N"),P360,IF(AND($K$3=2,$K$4="N"),R360,IF(AND($K$3=3,$K$4="N"),T360,IF(AND($K$3=4,$K$4="N"),V360,IF(AND($K$3=5,$K$4="N"),X360,IF(AND($K$3=1,$K$4="Y"),#REF!,IF(AND($K$3=2,$K$4="Y"),#REF!,IF(AND($K$3=3,$K$4="Y"),#REF!,IF(AND($K$3=4,$K$4="Y"),#REF!,IF(AND($K$3=5,$K$4="Y"),#REF!,"FALSE"))))))))))</f>
        <v>2.391</v>
      </c>
      <c r="I360" s="21">
        <f>IF(AND($K$3=1,$K$4="N"),Q360,IF(AND($K$3=2,$K$4="N"),S360,IF(AND($K$3=3,$K$4="N"),U360,IF(AND($K$3=4,$K$4="N"),W360,IF(AND($K$3=5,$K$4="N"),Y360,IF(AND($K$3=1,$K$4="Y"),#REF!,IF(AND($K$3=2,$K$4="Y"),#REF!,IF(AND($K$3=3,$K$4="Y"),#REF!,IF(AND($K$3=4,$K$4="Y"),#REF!,IF(AND($K$3=5,$K$4="Y"),#REF!,"FALSE"))))))))))</f>
        <v>90.85</v>
      </c>
      <c r="J360" s="33" t="str">
        <f>IF(OUT!F73="", "", OUT!F73)</f>
        <v/>
      </c>
      <c r="K360" s="7">
        <f>IF(OUT!P73="", "", OUT!P73)</f>
        <v>38</v>
      </c>
      <c r="L360" s="7" t="str">
        <f>IF(OUT!AE73="", "", OUT!AE73)</f>
        <v/>
      </c>
      <c r="M360" s="7" t="str">
        <f>IF(OUT!AG73="", "", OUT!AG73)</f>
        <v>PAT</v>
      </c>
      <c r="N360" s="7" t="str">
        <f>IF(OUT!AQ73="", "", OUT!AQ73)</f>
        <v/>
      </c>
      <c r="O360" s="7" t="str">
        <f>IF(OUT!BM73="", "", OUT!BM73)</f>
        <v>T3</v>
      </c>
      <c r="P360" s="8">
        <f>IF(OUT!N73="", "", OUT!N73)</f>
        <v>2.391</v>
      </c>
      <c r="Q360" s="9">
        <f>IF(OUT!O73="", "", OUT!O73)</f>
        <v>90.85</v>
      </c>
      <c r="R360" s="8">
        <f>IF(PPG!H73="", "", PPG!H73)</f>
        <v>2.2669999999999999</v>
      </c>
      <c r="S360" s="9">
        <f>IF(PPG!I73="", "", PPG!I73)</f>
        <v>86.14</v>
      </c>
      <c r="T360" s="8">
        <f>IF(PPG!J73="", "", PPG!J73)</f>
        <v>2.2250000000000001</v>
      </c>
      <c r="U360" s="9">
        <f>IF(PPG!K73="", "", PPG!K73)</f>
        <v>84.55</v>
      </c>
      <c r="V360" s="8">
        <f>IF(PPG!L73="", "", PPG!L73)</f>
        <v>2.14</v>
      </c>
      <c r="W360" s="9">
        <f>IF(PPG!M73="", "", PPG!M73)</f>
        <v>81.319999999999993</v>
      </c>
      <c r="X360" s="8">
        <f>IF(PPG!N73="", "", PPG!N73)</f>
        <v>2.0990000000000002</v>
      </c>
      <c r="Y360" s="9">
        <f>IF(PPG!O73="", "", PPG!O73)</f>
        <v>79.760000000000005</v>
      </c>
      <c r="Z360" s="32" t="str">
        <f t="shared" si="15"/>
        <v>0.00</v>
      </c>
      <c r="AA360" s="7" t="str">
        <f t="shared" si="16"/>
        <v>0</v>
      </c>
      <c r="AB360" s="7" t="str">
        <f t="shared" si="17"/>
        <v>0</v>
      </c>
    </row>
    <row r="361" spans="1:28">
      <c r="A361" s="7">
        <f>IF(OUT!C74="", "", OUT!C74)</f>
        <v>722</v>
      </c>
      <c r="B361" s="19">
        <f>IF(OUT!A74="", "", OUT!A74)</f>
        <v>71800</v>
      </c>
      <c r="C361" s="7" t="str">
        <f>IF(OUT!D74="", "", OUT!D74)</f>
        <v>AG</v>
      </c>
      <c r="D361" s="27"/>
      <c r="E361" s="7" t="str">
        <f>IF(OUT!E74="", "", OUT!E74)</f>
        <v>38 TRAY</v>
      </c>
      <c r="F361" s="24" t="str">
        <f>IF(OUT!AE74="NEW", "✷", "")</f>
        <v/>
      </c>
      <c r="G361" s="10" t="str">
        <f>IF(OUT!B74="", "", OUT!B74)</f>
        <v>GRASS   MISCANTHUS SINENSIS GOLD BAR</v>
      </c>
      <c r="H361" s="20">
        <f>IF(AND($K$3=1,$K$4="N"),P361,IF(AND($K$3=2,$K$4="N"),R361,IF(AND($K$3=3,$K$4="N"),T361,IF(AND($K$3=4,$K$4="N"),V361,IF(AND($K$3=5,$K$4="N"),X361,IF(AND($K$3=1,$K$4="Y"),#REF!,IF(AND($K$3=2,$K$4="Y"),#REF!,IF(AND($K$3=3,$K$4="Y"),#REF!,IF(AND($K$3=4,$K$4="Y"),#REF!,IF(AND($K$3=5,$K$4="Y"),#REF!,"FALSE"))))))))))</f>
        <v>2.625</v>
      </c>
      <c r="I361" s="21">
        <f>IF(AND($K$3=1,$K$4="N"),Q361,IF(AND($K$3=2,$K$4="N"),S361,IF(AND($K$3=3,$K$4="N"),U361,IF(AND($K$3=4,$K$4="N"),W361,IF(AND($K$3=5,$K$4="N"),Y361,IF(AND($K$3=1,$K$4="Y"),#REF!,IF(AND($K$3=2,$K$4="Y"),#REF!,IF(AND($K$3=3,$K$4="Y"),#REF!,IF(AND($K$3=4,$K$4="Y"),#REF!,IF(AND($K$3=5,$K$4="Y"),#REF!,"FALSE"))))))))))</f>
        <v>99.75</v>
      </c>
      <c r="J361" s="33" t="str">
        <f>IF(OUT!F74="", "", OUT!F74)</f>
        <v/>
      </c>
      <c r="K361" s="7">
        <f>IF(OUT!P74="", "", OUT!P74)</f>
        <v>38</v>
      </c>
      <c r="L361" s="7" t="str">
        <f>IF(OUT!AE74="", "", OUT!AE74)</f>
        <v/>
      </c>
      <c r="M361" s="7" t="str">
        <f>IF(OUT!AG74="", "", OUT!AG74)</f>
        <v>PAT</v>
      </c>
      <c r="N361" s="7" t="str">
        <f>IF(OUT!AQ74="", "", OUT!AQ74)</f>
        <v>CUT</v>
      </c>
      <c r="O361" s="7" t="str">
        <f>IF(OUT!BM74="", "", OUT!BM74)</f>
        <v>T3</v>
      </c>
      <c r="P361" s="8">
        <f>IF(OUT!N74="", "", OUT!N74)</f>
        <v>2.625</v>
      </c>
      <c r="Q361" s="9">
        <f>IF(OUT!O74="", "", OUT!O74)</f>
        <v>99.75</v>
      </c>
      <c r="R361" s="8">
        <f>IF(PPG!H74="", "", PPG!H74)</f>
        <v>2.488</v>
      </c>
      <c r="S361" s="9">
        <f>IF(PPG!I74="", "", PPG!I74)</f>
        <v>94.54</v>
      </c>
      <c r="T361" s="8">
        <f>IF(PPG!J74="", "", PPG!J74)</f>
        <v>2.4409999999999998</v>
      </c>
      <c r="U361" s="9">
        <f>IF(PPG!K74="", "", PPG!K74)</f>
        <v>92.75</v>
      </c>
      <c r="V361" s="8">
        <f>IF(PPG!L74="", "", PPG!L74)</f>
        <v>2.347</v>
      </c>
      <c r="W361" s="9">
        <f>IF(PPG!M74="", "", PPG!M74)</f>
        <v>89.18</v>
      </c>
      <c r="X361" s="8">
        <f>IF(PPG!N74="", "", PPG!N74)</f>
        <v>2.302</v>
      </c>
      <c r="Y361" s="9">
        <f>IF(PPG!O74="", "", PPG!O74)</f>
        <v>87.47</v>
      </c>
      <c r="Z361" s="32" t="str">
        <f t="shared" si="15"/>
        <v>0.00</v>
      </c>
      <c r="AA361" s="7" t="str">
        <f t="shared" si="16"/>
        <v>0</v>
      </c>
      <c r="AB361" s="7" t="str">
        <f t="shared" si="17"/>
        <v>0</v>
      </c>
    </row>
    <row r="362" spans="1:28">
      <c r="A362" s="7">
        <f>IF(OUT!C75="", "", OUT!C75)</f>
        <v>722</v>
      </c>
      <c r="B362" s="19">
        <f>IF(OUT!A75="", "", OUT!A75)</f>
        <v>76611</v>
      </c>
      <c r="C362" s="7" t="str">
        <f>IF(OUT!D75="", "", OUT!D75)</f>
        <v>AG</v>
      </c>
      <c r="D362" s="27"/>
      <c r="E362" s="7" t="str">
        <f>IF(OUT!E75="", "", OUT!E75)</f>
        <v>38 TRAY</v>
      </c>
      <c r="F362" s="24" t="str">
        <f>IF(OUT!AE75="NEW", "✷", "")</f>
        <v/>
      </c>
      <c r="G362" s="10" t="str">
        <f>IF(OUT!B75="", "", OUT!B75)</f>
        <v>GRASS   MISCANTHUS SINENSIS GOLD BREEZE</v>
      </c>
      <c r="H362" s="20">
        <f>IF(AND($K$3=1,$K$4="N"),P362,IF(AND($K$3=2,$K$4="N"),R362,IF(AND($K$3=3,$K$4="N"),T362,IF(AND($K$3=4,$K$4="N"),V362,IF(AND($K$3=5,$K$4="N"),X362,IF(AND($K$3=1,$K$4="Y"),#REF!,IF(AND($K$3=2,$K$4="Y"),#REF!,IF(AND($K$3=3,$K$4="Y"),#REF!,IF(AND($K$3=4,$K$4="Y"),#REF!,IF(AND($K$3=5,$K$4="Y"),#REF!,"FALSE"))))))))))</f>
        <v>2.391</v>
      </c>
      <c r="I362" s="21">
        <f>IF(AND($K$3=1,$K$4="N"),Q362,IF(AND($K$3=2,$K$4="N"),S362,IF(AND($K$3=3,$K$4="N"),U362,IF(AND($K$3=4,$K$4="N"),W362,IF(AND($K$3=5,$K$4="N"),Y362,IF(AND($K$3=1,$K$4="Y"),#REF!,IF(AND($K$3=2,$K$4="Y"),#REF!,IF(AND($K$3=3,$K$4="Y"),#REF!,IF(AND($K$3=4,$K$4="Y"),#REF!,IF(AND($K$3=5,$K$4="Y"),#REF!,"FALSE"))))))))))</f>
        <v>90.85</v>
      </c>
      <c r="J362" s="33" t="str">
        <f>IF(OUT!F75="", "", OUT!F75)</f>
        <v/>
      </c>
      <c r="K362" s="7">
        <f>IF(OUT!P75="", "", OUT!P75)</f>
        <v>38</v>
      </c>
      <c r="L362" s="7" t="str">
        <f>IF(OUT!AE75="", "", OUT!AE75)</f>
        <v/>
      </c>
      <c r="M362" s="7" t="str">
        <f>IF(OUT!AG75="", "", OUT!AG75)</f>
        <v>PAT</v>
      </c>
      <c r="N362" s="7" t="str">
        <f>IF(OUT!AQ75="", "", OUT!AQ75)</f>
        <v/>
      </c>
      <c r="O362" s="7" t="str">
        <f>IF(OUT!BM75="", "", OUT!BM75)</f>
        <v>T3</v>
      </c>
      <c r="P362" s="8">
        <f>IF(OUT!N75="", "", OUT!N75)</f>
        <v>2.391</v>
      </c>
      <c r="Q362" s="9">
        <f>IF(OUT!O75="", "", OUT!O75)</f>
        <v>90.85</v>
      </c>
      <c r="R362" s="8">
        <f>IF(PPG!H75="", "", PPG!H75)</f>
        <v>2.2669999999999999</v>
      </c>
      <c r="S362" s="9">
        <f>IF(PPG!I75="", "", PPG!I75)</f>
        <v>86.14</v>
      </c>
      <c r="T362" s="8">
        <f>IF(PPG!J75="", "", PPG!J75)</f>
        <v>2.2250000000000001</v>
      </c>
      <c r="U362" s="9">
        <f>IF(PPG!K75="", "", PPG!K75)</f>
        <v>84.55</v>
      </c>
      <c r="V362" s="8">
        <f>IF(PPG!L75="", "", PPG!L75)</f>
        <v>2.14</v>
      </c>
      <c r="W362" s="9">
        <f>IF(PPG!M75="", "", PPG!M75)</f>
        <v>81.319999999999993</v>
      </c>
      <c r="X362" s="8">
        <f>IF(PPG!N75="", "", PPG!N75)</f>
        <v>2.0990000000000002</v>
      </c>
      <c r="Y362" s="9">
        <f>IF(PPG!O75="", "", PPG!O75)</f>
        <v>79.760000000000005</v>
      </c>
      <c r="Z362" s="32" t="str">
        <f t="shared" si="15"/>
        <v>0.00</v>
      </c>
      <c r="AA362" s="7" t="str">
        <f t="shared" si="16"/>
        <v>0</v>
      </c>
      <c r="AB362" s="7" t="str">
        <f t="shared" si="17"/>
        <v>0</v>
      </c>
    </row>
    <row r="363" spans="1:28">
      <c r="A363" s="7">
        <f>IF(OUT!C3="", "", OUT!C3)</f>
        <v>722</v>
      </c>
      <c r="B363" s="19">
        <f>IF(OUT!A3="", "", OUT!A3)</f>
        <v>30574</v>
      </c>
      <c r="C363" s="7" t="str">
        <f>IF(OUT!D3="", "", OUT!D3)</f>
        <v>BJ</v>
      </c>
      <c r="D363" s="27"/>
      <c r="E363" s="7" t="str">
        <f>IF(OUT!E3="", "", OUT!E3)</f>
        <v>21 TRAY</v>
      </c>
      <c r="F363" s="24" t="str">
        <f>IF(OUT!AE3="NEW", "✷", "")</f>
        <v/>
      </c>
      <c r="G363" s="10" t="str">
        <f>IF(OUT!B3="", "", OUT!B3)</f>
        <v>GRASS   MISCANTHUS SINENSIS GRACILLIMUS</v>
      </c>
      <c r="H363" s="20">
        <f>IF(AND($K$3=1,$K$4="N"),P363,IF(AND($K$3=2,$K$4="N"),R363,IF(AND($K$3=3,$K$4="N"),T363,IF(AND($K$3=4,$K$4="N"),V363,IF(AND($K$3=5,$K$4="N"),X363,IF(AND($K$3=1,$K$4="Y"),#REF!,IF(AND($K$3=2,$K$4="Y"),#REF!,IF(AND($K$3=3,$K$4="Y"),#REF!,IF(AND($K$3=4,$K$4="Y"),#REF!,IF(AND($K$3=5,$K$4="Y"),#REF!,"FALSE"))))))))))</f>
        <v>2.2050000000000001</v>
      </c>
      <c r="I363" s="21">
        <f>IF(AND($K$3=1,$K$4="N"),Q363,IF(AND($K$3=2,$K$4="N"),S363,IF(AND($K$3=3,$K$4="N"),U363,IF(AND($K$3=4,$K$4="N"),W363,IF(AND($K$3=5,$K$4="N"),Y363,IF(AND($K$3=1,$K$4="Y"),#REF!,IF(AND($K$3=2,$K$4="Y"),#REF!,IF(AND($K$3=3,$K$4="Y"),#REF!,IF(AND($K$3=4,$K$4="Y"),#REF!,IF(AND($K$3=5,$K$4="Y"),#REF!,"FALSE"))))))))))</f>
        <v>46.3</v>
      </c>
      <c r="J363" s="33" t="str">
        <f>IF(OUT!F3="", "", OUT!F3)</f>
        <v/>
      </c>
      <c r="K363" s="7">
        <f>IF(OUT!P3="", "", OUT!P3)</f>
        <v>21</v>
      </c>
      <c r="L363" s="7" t="str">
        <f>IF(OUT!AE3="", "", OUT!AE3)</f>
        <v/>
      </c>
      <c r="M363" s="7" t="str">
        <f>IF(OUT!AG3="", "", OUT!AG3)</f>
        <v/>
      </c>
      <c r="N363" s="7" t="str">
        <f>IF(OUT!AQ3="", "", OUT!AQ3)</f>
        <v>CUT</v>
      </c>
      <c r="O363" s="7" t="str">
        <f>IF(OUT!BM3="", "", OUT!BM3)</f>
        <v>T3</v>
      </c>
      <c r="P363" s="8">
        <f>IF(OUT!N3="", "", OUT!N3)</f>
        <v>2.2050000000000001</v>
      </c>
      <c r="Q363" s="9">
        <f>IF(OUT!O3="", "", OUT!O3)</f>
        <v>46.3</v>
      </c>
      <c r="R363" s="8">
        <f>IF(PPG!H3="", "", PPG!H3)</f>
        <v>2.0720000000000001</v>
      </c>
      <c r="S363" s="9">
        <f>IF(PPG!I3="", "", PPG!I3)</f>
        <v>43.51</v>
      </c>
      <c r="T363" s="8">
        <f>IF(PPG!J3="", "", PPG!J3)</f>
        <v>2.0289999999999999</v>
      </c>
      <c r="U363" s="9">
        <f>IF(PPG!K3="", "", PPG!K3)</f>
        <v>42.6</v>
      </c>
      <c r="V363" s="8">
        <f>IF(PPG!L3="", "", PPG!L3)</f>
        <v>1.944</v>
      </c>
      <c r="W363" s="9">
        <f>IF(PPG!M3="", "", PPG!M3)</f>
        <v>40.82</v>
      </c>
      <c r="X363" s="8">
        <f>IF(PPG!N3="", "", PPG!N3)</f>
        <v>1.9019999999999999</v>
      </c>
      <c r="Y363" s="9">
        <f>IF(PPG!O3="", "", PPG!O3)</f>
        <v>39.94</v>
      </c>
      <c r="Z363" s="32" t="str">
        <f t="shared" si="15"/>
        <v>0.00</v>
      </c>
      <c r="AA363" s="7" t="str">
        <f t="shared" si="16"/>
        <v>0</v>
      </c>
      <c r="AB363" s="7" t="str">
        <f t="shared" si="17"/>
        <v>0</v>
      </c>
    </row>
    <row r="364" spans="1:28">
      <c r="A364" s="7">
        <f>IF(OUT!C76="", "", OUT!C76)</f>
        <v>722</v>
      </c>
      <c r="B364" s="19">
        <f>IF(OUT!A76="", "", OUT!A76)</f>
        <v>30574</v>
      </c>
      <c r="C364" s="7" t="str">
        <f>IF(OUT!D76="", "", OUT!D76)</f>
        <v>AG</v>
      </c>
      <c r="D364" s="27"/>
      <c r="E364" s="7" t="str">
        <f>IF(OUT!E76="", "", OUT!E76)</f>
        <v>38 TRAY</v>
      </c>
      <c r="F364" s="24" t="str">
        <f>IF(OUT!AE76="NEW", "✷", "")</f>
        <v/>
      </c>
      <c r="G364" s="10" t="str">
        <f>IF(OUT!B76="", "", OUT!B76)</f>
        <v>GRASS   MISCANTHUS SINENSIS GRACILLIMUS</v>
      </c>
      <c r="H364" s="20">
        <f>IF(AND($K$3=1,$K$4="N"),P364,IF(AND($K$3=2,$K$4="N"),R364,IF(AND($K$3=3,$K$4="N"),T364,IF(AND($K$3=4,$K$4="N"),V364,IF(AND($K$3=5,$K$4="N"),X364,IF(AND($K$3=1,$K$4="Y"),#REF!,IF(AND($K$3=2,$K$4="Y"),#REF!,IF(AND($K$3=3,$K$4="Y"),#REF!,IF(AND($K$3=4,$K$4="Y"),#REF!,IF(AND($K$3=5,$K$4="Y"),#REF!,"FALSE"))))))))))</f>
        <v>1.5920000000000001</v>
      </c>
      <c r="I364" s="21">
        <f>IF(AND($K$3=1,$K$4="N"),Q364,IF(AND($K$3=2,$K$4="N"),S364,IF(AND($K$3=3,$K$4="N"),U364,IF(AND($K$3=4,$K$4="N"),W364,IF(AND($K$3=5,$K$4="N"),Y364,IF(AND($K$3=1,$K$4="Y"),#REF!,IF(AND($K$3=2,$K$4="Y"),#REF!,IF(AND($K$3=3,$K$4="Y"),#REF!,IF(AND($K$3=4,$K$4="Y"),#REF!,IF(AND($K$3=5,$K$4="Y"),#REF!,"FALSE"))))))))))</f>
        <v>60.49</v>
      </c>
      <c r="J364" s="33" t="str">
        <f>IF(OUT!F76="", "", OUT!F76)</f>
        <v/>
      </c>
      <c r="K364" s="7">
        <f>IF(OUT!P76="", "", OUT!P76)</f>
        <v>38</v>
      </c>
      <c r="L364" s="7" t="str">
        <f>IF(OUT!AE76="", "", OUT!AE76)</f>
        <v/>
      </c>
      <c r="M364" s="7" t="str">
        <f>IF(OUT!AG76="", "", OUT!AG76)</f>
        <v/>
      </c>
      <c r="N364" s="7" t="str">
        <f>IF(OUT!AQ76="", "", OUT!AQ76)</f>
        <v>CUT</v>
      </c>
      <c r="O364" s="7" t="str">
        <f>IF(OUT!BM76="", "", OUT!BM76)</f>
        <v>T3</v>
      </c>
      <c r="P364" s="8">
        <f>IF(OUT!N76="", "", OUT!N76)</f>
        <v>1.5920000000000001</v>
      </c>
      <c r="Q364" s="9">
        <f>IF(OUT!O76="", "", OUT!O76)</f>
        <v>60.49</v>
      </c>
      <c r="R364" s="8">
        <f>IF(PPG!H76="", "", PPG!H76)</f>
        <v>1.4970000000000001</v>
      </c>
      <c r="S364" s="9">
        <f>IF(PPG!I76="", "", PPG!I76)</f>
        <v>56.88</v>
      </c>
      <c r="T364" s="8">
        <f>IF(PPG!J76="", "", PPG!J76)</f>
        <v>1.4650000000000001</v>
      </c>
      <c r="U364" s="9">
        <f>IF(PPG!K76="", "", PPG!K76)</f>
        <v>55.67</v>
      </c>
      <c r="V364" s="8">
        <f>IF(PPG!L76="", "", PPG!L76)</f>
        <v>1.4039999999999999</v>
      </c>
      <c r="W364" s="9">
        <f>IF(PPG!M76="", "", PPG!M76)</f>
        <v>53.35</v>
      </c>
      <c r="X364" s="8">
        <f>IF(PPG!N76="", "", PPG!N76)</f>
        <v>1.373</v>
      </c>
      <c r="Y364" s="9">
        <f>IF(PPG!O76="", "", PPG!O76)</f>
        <v>52.17</v>
      </c>
      <c r="Z364" s="32" t="str">
        <f t="shared" si="15"/>
        <v>0.00</v>
      </c>
      <c r="AA364" s="7" t="str">
        <f t="shared" si="16"/>
        <v>0</v>
      </c>
      <c r="AB364" s="7" t="str">
        <f t="shared" si="17"/>
        <v>0</v>
      </c>
    </row>
    <row r="365" spans="1:28">
      <c r="A365" s="7">
        <f>IF(OUT!C482="", "", OUT!C482)</f>
        <v>722</v>
      </c>
      <c r="B365" s="19">
        <f>IF(OUT!A482="", "", OUT!A482)</f>
        <v>30574</v>
      </c>
      <c r="C365" s="7" t="str">
        <f>IF(OUT!D482="", "", OUT!D482)</f>
        <v>O</v>
      </c>
      <c r="D365" s="27"/>
      <c r="E365" s="7" t="str">
        <f>IF(OUT!E482="", "", OUT!E482)</f>
        <v>72 TRAY</v>
      </c>
      <c r="F365" s="24" t="str">
        <f>IF(OUT!AE482="NEW", "✷", "")</f>
        <v/>
      </c>
      <c r="G365" s="10" t="str">
        <f>IF(OUT!B482="", "", OUT!B482)</f>
        <v>GRASS   MISCANTHUS SINENSIS GRACILLIMUS</v>
      </c>
      <c r="H365" s="20">
        <f>IF(AND($K$3=1,$K$4="N"),P365,IF(AND($K$3=2,$K$4="N"),R365,IF(AND($K$3=3,$K$4="N"),T365,IF(AND($K$3=4,$K$4="N"),V365,IF(AND($K$3=5,$K$4="N"),X365,IF(AND($K$3=1,$K$4="Y"),#REF!,IF(AND($K$3=2,$K$4="Y"),#REF!,IF(AND($K$3=3,$K$4="Y"),#REF!,IF(AND($K$3=4,$K$4="Y"),#REF!,IF(AND($K$3=5,$K$4="Y"),#REF!,"FALSE"))))))))))</f>
        <v>1.194</v>
      </c>
      <c r="I365" s="21">
        <f>IF(AND($K$3=1,$K$4="N"),Q365,IF(AND($K$3=2,$K$4="N"),S365,IF(AND($K$3=3,$K$4="N"),U365,IF(AND($K$3=4,$K$4="N"),W365,IF(AND($K$3=5,$K$4="N"),Y365,IF(AND($K$3=1,$K$4="Y"),#REF!,IF(AND($K$3=2,$K$4="Y"),#REF!,IF(AND($K$3=3,$K$4="Y"),#REF!,IF(AND($K$3=4,$K$4="Y"),#REF!,IF(AND($K$3=5,$K$4="Y"),#REF!,"FALSE"))))))))))</f>
        <v>85.96</v>
      </c>
      <c r="J365" s="33" t="str">
        <f>IF(OUT!F482="", "", OUT!F482)</f>
        <v/>
      </c>
      <c r="K365" s="7">
        <f>IF(OUT!P482="", "", OUT!P482)</f>
        <v>72</v>
      </c>
      <c r="L365" s="7" t="str">
        <f>IF(OUT!AE482="", "", OUT!AE482)</f>
        <v/>
      </c>
      <c r="M365" s="7" t="str">
        <f>IF(OUT!AG482="", "", OUT!AG482)</f>
        <v/>
      </c>
      <c r="N365" s="7" t="str">
        <f>IF(OUT!AQ482="", "", OUT!AQ482)</f>
        <v>CUT</v>
      </c>
      <c r="O365" s="7" t="str">
        <f>IF(OUT!BM482="", "", OUT!BM482)</f>
        <v>T3</v>
      </c>
      <c r="P365" s="8">
        <f>IF(OUT!N482="", "", OUT!N482)</f>
        <v>1.194</v>
      </c>
      <c r="Q365" s="9">
        <f>IF(OUT!O482="", "", OUT!O482)</f>
        <v>85.96</v>
      </c>
      <c r="R365" s="8">
        <f>IF(PPG!H482="", "", PPG!H482)</f>
        <v>1.123</v>
      </c>
      <c r="S365" s="9">
        <f>IF(PPG!I482="", "", PPG!I482)</f>
        <v>80.849999999999994</v>
      </c>
      <c r="T365" s="8">
        <f>IF(PPG!J482="", "", PPG!J482)</f>
        <v>1.099</v>
      </c>
      <c r="U365" s="9">
        <f>IF(PPG!K482="", "", PPG!K482)</f>
        <v>79.12</v>
      </c>
      <c r="V365" s="8">
        <f>IF(PPG!L482="", "", PPG!L482)</f>
        <v>1.0529999999999999</v>
      </c>
      <c r="W365" s="9">
        <f>IF(PPG!M482="", "", PPG!M482)</f>
        <v>75.81</v>
      </c>
      <c r="X365" s="8">
        <f>IF(PPG!N482="", "", PPG!N482)</f>
        <v>1.03</v>
      </c>
      <c r="Y365" s="9">
        <f>IF(PPG!O482="", "", PPG!O482)</f>
        <v>74.16</v>
      </c>
      <c r="Z365" s="32" t="str">
        <f t="shared" si="15"/>
        <v>0.00</v>
      </c>
      <c r="AA365" s="7" t="str">
        <f t="shared" si="16"/>
        <v>0</v>
      </c>
      <c r="AB365" s="7" t="str">
        <f t="shared" si="17"/>
        <v>0</v>
      </c>
    </row>
    <row r="366" spans="1:28">
      <c r="A366" s="7">
        <f>IF(OUT!C77="", "", OUT!C77)</f>
        <v>722</v>
      </c>
      <c r="B366" s="19">
        <f>IF(OUT!A77="", "", OUT!A77)</f>
        <v>30575</v>
      </c>
      <c r="C366" s="7" t="str">
        <f>IF(OUT!D77="", "", OUT!D77)</f>
        <v>AG</v>
      </c>
      <c r="D366" s="27"/>
      <c r="E366" s="7" t="str">
        <f>IF(OUT!E77="", "", OUT!E77)</f>
        <v>38 TRAY</v>
      </c>
      <c r="F366" s="24" t="str">
        <f>IF(OUT!AE77="NEW", "✷", "")</f>
        <v/>
      </c>
      <c r="G366" s="10" t="str">
        <f>IF(OUT!B77="", "", OUT!B77)</f>
        <v>GRASS   MISCANTHUS SINENSIS GRAZIELLA (MAIDEN)</v>
      </c>
      <c r="H366" s="20">
        <f>IF(AND($K$3=1,$K$4="N"),P366,IF(AND($K$3=2,$K$4="N"),R366,IF(AND($K$3=3,$K$4="N"),T366,IF(AND($K$3=4,$K$4="N"),V366,IF(AND($K$3=5,$K$4="N"),X366,IF(AND($K$3=1,$K$4="Y"),#REF!,IF(AND($K$3=2,$K$4="Y"),#REF!,IF(AND($K$3=3,$K$4="Y"),#REF!,IF(AND($K$3=4,$K$4="Y"),#REF!,IF(AND($K$3=5,$K$4="Y"),#REF!,"FALSE"))))))))))</f>
        <v>1.5920000000000001</v>
      </c>
      <c r="I366" s="21">
        <f>IF(AND($K$3=1,$K$4="N"),Q366,IF(AND($K$3=2,$K$4="N"),S366,IF(AND($K$3=3,$K$4="N"),U366,IF(AND($K$3=4,$K$4="N"),W366,IF(AND($K$3=5,$K$4="N"),Y366,IF(AND($K$3=1,$K$4="Y"),#REF!,IF(AND($K$3=2,$K$4="Y"),#REF!,IF(AND($K$3=3,$K$4="Y"),#REF!,IF(AND($K$3=4,$K$4="Y"),#REF!,IF(AND($K$3=5,$K$4="Y"),#REF!,"FALSE"))))))))))</f>
        <v>60.49</v>
      </c>
      <c r="J366" s="33" t="str">
        <f>IF(OUT!F77="", "", OUT!F77)</f>
        <v/>
      </c>
      <c r="K366" s="7">
        <f>IF(OUT!P77="", "", OUT!P77)</f>
        <v>38</v>
      </c>
      <c r="L366" s="7" t="str">
        <f>IF(OUT!AE77="", "", OUT!AE77)</f>
        <v/>
      </c>
      <c r="M366" s="7" t="str">
        <f>IF(OUT!AG77="", "", OUT!AG77)</f>
        <v/>
      </c>
      <c r="N366" s="7" t="str">
        <f>IF(OUT!AQ77="", "", OUT!AQ77)</f>
        <v>CUT</v>
      </c>
      <c r="O366" s="7" t="str">
        <f>IF(OUT!BM77="", "", OUT!BM77)</f>
        <v>T3</v>
      </c>
      <c r="P366" s="8">
        <f>IF(OUT!N77="", "", OUT!N77)</f>
        <v>1.5920000000000001</v>
      </c>
      <c r="Q366" s="9">
        <f>IF(OUT!O77="", "", OUT!O77)</f>
        <v>60.49</v>
      </c>
      <c r="R366" s="8">
        <f>IF(PPG!H77="", "", PPG!H77)</f>
        <v>1.4970000000000001</v>
      </c>
      <c r="S366" s="9">
        <f>IF(PPG!I77="", "", PPG!I77)</f>
        <v>56.88</v>
      </c>
      <c r="T366" s="8">
        <f>IF(PPG!J77="", "", PPG!J77)</f>
        <v>1.4650000000000001</v>
      </c>
      <c r="U366" s="9">
        <f>IF(PPG!K77="", "", PPG!K77)</f>
        <v>55.67</v>
      </c>
      <c r="V366" s="8">
        <f>IF(PPG!L77="", "", PPG!L77)</f>
        <v>1.4039999999999999</v>
      </c>
      <c r="W366" s="9">
        <f>IF(PPG!M77="", "", PPG!M77)</f>
        <v>53.35</v>
      </c>
      <c r="X366" s="8">
        <f>IF(PPG!N77="", "", PPG!N77)</f>
        <v>1.373</v>
      </c>
      <c r="Y366" s="9">
        <f>IF(PPG!O77="", "", PPG!O77)</f>
        <v>52.17</v>
      </c>
      <c r="Z366" s="32" t="str">
        <f t="shared" si="15"/>
        <v>0.00</v>
      </c>
      <c r="AA366" s="7" t="str">
        <f t="shared" si="16"/>
        <v>0</v>
      </c>
      <c r="AB366" s="7" t="str">
        <f t="shared" si="17"/>
        <v>0</v>
      </c>
    </row>
    <row r="367" spans="1:28">
      <c r="A367" s="7">
        <f>IF(OUT!C78="", "", OUT!C78)</f>
        <v>722</v>
      </c>
      <c r="B367" s="19">
        <f>IF(OUT!A78="", "", OUT!A78)</f>
        <v>96684</v>
      </c>
      <c r="C367" s="7" t="str">
        <f>IF(OUT!D78="", "", OUT!D78)</f>
        <v>AG</v>
      </c>
      <c r="D367" s="27"/>
      <c r="E367" s="7" t="str">
        <f>IF(OUT!E78="", "", OUT!E78)</f>
        <v>38 TRAY</v>
      </c>
      <c r="F367" s="24" t="str">
        <f>IF(OUT!AE78="NEW", "✷", "")</f>
        <v>✷</v>
      </c>
      <c r="G367" s="10" t="str">
        <f>IF(OUT!B78="", "", OUT!B78)</f>
        <v>GRASS   MISCANTHUS SINENSIS HIGH FREQUENCY</v>
      </c>
      <c r="H367" s="20">
        <f>IF(AND($K$3=1,$K$4="N"),P367,IF(AND($K$3=2,$K$4="N"),R367,IF(AND($K$3=3,$K$4="N"),T367,IF(AND($K$3=4,$K$4="N"),V367,IF(AND($K$3=5,$K$4="N"),X367,IF(AND($K$3=1,$K$4="Y"),#REF!,IF(AND($K$3=2,$K$4="Y"),#REF!,IF(AND($K$3=3,$K$4="Y"),#REF!,IF(AND($K$3=4,$K$4="Y"),#REF!,IF(AND($K$3=5,$K$4="Y"),#REF!,"FALSE"))))))))))</f>
        <v>2.5209999999999999</v>
      </c>
      <c r="I367" s="21">
        <f>IF(AND($K$3=1,$K$4="N"),Q367,IF(AND($K$3=2,$K$4="N"),S367,IF(AND($K$3=3,$K$4="N"),U367,IF(AND($K$3=4,$K$4="N"),W367,IF(AND($K$3=5,$K$4="N"),Y367,IF(AND($K$3=1,$K$4="Y"),#REF!,IF(AND($K$3=2,$K$4="Y"),#REF!,IF(AND($K$3=3,$K$4="Y"),#REF!,IF(AND($K$3=4,$K$4="Y"),#REF!,IF(AND($K$3=5,$K$4="Y"),#REF!,"FALSE"))))))))))</f>
        <v>95.79</v>
      </c>
      <c r="J367" s="33" t="str">
        <f>IF(OUT!F78="", "", OUT!F78)</f>
        <v/>
      </c>
      <c r="K367" s="7">
        <f>IF(OUT!P78="", "", OUT!P78)</f>
        <v>38</v>
      </c>
      <c r="L367" s="7" t="str">
        <f>IF(OUT!AE78="", "", OUT!AE78)</f>
        <v>NEW</v>
      </c>
      <c r="M367" s="7" t="str">
        <f>IF(OUT!AG78="", "", OUT!AG78)</f>
        <v>PAT</v>
      </c>
      <c r="N367" s="7" t="str">
        <f>IF(OUT!AQ78="", "", OUT!AQ78)</f>
        <v/>
      </c>
      <c r="O367" s="7" t="str">
        <f>IF(OUT!BM78="", "", OUT!BM78)</f>
        <v>T3</v>
      </c>
      <c r="P367" s="8">
        <f>IF(OUT!N78="", "", OUT!N78)</f>
        <v>2.5209999999999999</v>
      </c>
      <c r="Q367" s="9">
        <f>IF(OUT!O78="", "", OUT!O78)</f>
        <v>95.79</v>
      </c>
      <c r="R367" s="8">
        <f>IF(PPG!H78="", "", PPG!H78)</f>
        <v>2.3969999999999998</v>
      </c>
      <c r="S367" s="9">
        <f>IF(PPG!I78="", "", PPG!I78)</f>
        <v>91.08</v>
      </c>
      <c r="T367" s="8">
        <f>IF(PPG!J78="", "", PPG!J78)</f>
        <v>2.355</v>
      </c>
      <c r="U367" s="9">
        <f>IF(PPG!K78="", "", PPG!K78)</f>
        <v>89.49</v>
      </c>
      <c r="V367" s="8">
        <f>IF(PPG!L78="", "", PPG!L78)</f>
        <v>2.2679999999999998</v>
      </c>
      <c r="W367" s="9">
        <f>IF(PPG!M78="", "", PPG!M78)</f>
        <v>86.18</v>
      </c>
      <c r="X367" s="8">
        <f>IF(PPG!N78="", "", PPG!N78)</f>
        <v>2.2269999999999999</v>
      </c>
      <c r="Y367" s="9">
        <f>IF(PPG!O78="", "", PPG!O78)</f>
        <v>84.62</v>
      </c>
      <c r="Z367" s="32" t="str">
        <f t="shared" si="15"/>
        <v>0.00</v>
      </c>
      <c r="AA367" s="7" t="str">
        <f t="shared" si="16"/>
        <v>0</v>
      </c>
      <c r="AB367" s="7" t="str">
        <f t="shared" si="17"/>
        <v>0</v>
      </c>
    </row>
    <row r="368" spans="1:28">
      <c r="A368" s="7">
        <f>IF(OUT!C483="", "", OUT!C483)</f>
        <v>722</v>
      </c>
      <c r="B368" s="19">
        <f>IF(OUT!A483="", "", OUT!A483)</f>
        <v>64958</v>
      </c>
      <c r="C368" s="7" t="str">
        <f>IF(OUT!D483="", "", OUT!D483)</f>
        <v>O</v>
      </c>
      <c r="D368" s="27"/>
      <c r="E368" s="7" t="str">
        <f>IF(OUT!E483="", "", OUT!E483)</f>
        <v>72 TRAY</v>
      </c>
      <c r="F368" s="24" t="str">
        <f>IF(OUT!AE483="NEW", "✷", "")</f>
        <v/>
      </c>
      <c r="G368" s="10" t="str">
        <f>IF(OUT!B483="", "", OUT!B483)</f>
        <v>GRASS   MISCANTHUS SINENSIS LITTLE KITTEN (DWARF MAIDEN)</v>
      </c>
      <c r="H368" s="20">
        <f>IF(AND($K$3=1,$K$4="N"),P368,IF(AND($K$3=2,$K$4="N"),R368,IF(AND($K$3=3,$K$4="N"),T368,IF(AND($K$3=4,$K$4="N"),V368,IF(AND($K$3=5,$K$4="N"),X368,IF(AND($K$3=1,$K$4="Y"),#REF!,IF(AND($K$3=2,$K$4="Y"),#REF!,IF(AND($K$3=3,$K$4="Y"),#REF!,IF(AND($K$3=4,$K$4="Y"),#REF!,IF(AND($K$3=5,$K$4="Y"),#REF!,"FALSE"))))))))))</f>
        <v>1.3069999999999999</v>
      </c>
      <c r="I368" s="21">
        <f>IF(AND($K$3=1,$K$4="N"),Q368,IF(AND($K$3=2,$K$4="N"),S368,IF(AND($K$3=3,$K$4="N"),U368,IF(AND($K$3=4,$K$4="N"),W368,IF(AND($K$3=5,$K$4="N"),Y368,IF(AND($K$3=1,$K$4="Y"),#REF!,IF(AND($K$3=2,$K$4="Y"),#REF!,IF(AND($K$3=3,$K$4="Y"),#REF!,IF(AND($K$3=4,$K$4="Y"),#REF!,IF(AND($K$3=5,$K$4="Y"),#REF!,"FALSE"))))))))))</f>
        <v>94.1</v>
      </c>
      <c r="J368" s="33" t="str">
        <f>IF(OUT!F483="", "", OUT!F483)</f>
        <v/>
      </c>
      <c r="K368" s="7">
        <f>IF(OUT!P483="", "", OUT!P483)</f>
        <v>72</v>
      </c>
      <c r="L368" s="7" t="str">
        <f>IF(OUT!AE483="", "", OUT!AE483)</f>
        <v/>
      </c>
      <c r="M368" s="7" t="str">
        <f>IF(OUT!AG483="", "", OUT!AG483)</f>
        <v/>
      </c>
      <c r="N368" s="7" t="str">
        <f>IF(OUT!AQ483="", "", OUT!AQ483)</f>
        <v/>
      </c>
      <c r="O368" s="7" t="str">
        <f>IF(OUT!BM483="", "", OUT!BM483)</f>
        <v>T3</v>
      </c>
      <c r="P368" s="8">
        <f>IF(OUT!N483="", "", OUT!N483)</f>
        <v>1.3069999999999999</v>
      </c>
      <c r="Q368" s="9">
        <f>IF(OUT!O483="", "", OUT!O483)</f>
        <v>94.1</v>
      </c>
      <c r="R368" s="8">
        <f>IF(PPG!H483="", "", PPG!H483)</f>
        <v>1.2290000000000001</v>
      </c>
      <c r="S368" s="9">
        <f>IF(PPG!I483="", "", PPG!I483)</f>
        <v>88.48</v>
      </c>
      <c r="T368" s="8">
        <f>IF(PPG!J483="", "", PPG!J483)</f>
        <v>1.202</v>
      </c>
      <c r="U368" s="9">
        <f>IF(PPG!K483="", "", PPG!K483)</f>
        <v>86.54</v>
      </c>
      <c r="V368" s="8">
        <f>IF(PPG!L483="", "", PPG!L483)</f>
        <v>1.153</v>
      </c>
      <c r="W368" s="9">
        <f>IF(PPG!M483="", "", PPG!M483)</f>
        <v>83.01</v>
      </c>
      <c r="X368" s="8">
        <f>IF(PPG!N483="", "", PPG!N483)</f>
        <v>1.127</v>
      </c>
      <c r="Y368" s="9">
        <f>IF(PPG!O483="", "", PPG!O483)</f>
        <v>81.14</v>
      </c>
      <c r="Z368" s="32" t="str">
        <f t="shared" si="15"/>
        <v>0.00</v>
      </c>
      <c r="AA368" s="7" t="str">
        <f t="shared" si="16"/>
        <v>0</v>
      </c>
      <c r="AB368" s="7" t="str">
        <f t="shared" si="17"/>
        <v>0</v>
      </c>
    </row>
    <row r="369" spans="1:28">
      <c r="A369" s="7">
        <f>IF(OUT!C79="", "", OUT!C79)</f>
        <v>722</v>
      </c>
      <c r="B369" s="19">
        <f>IF(OUT!A79="", "", OUT!A79)</f>
        <v>53946</v>
      </c>
      <c r="C369" s="7" t="str">
        <f>IF(OUT!D79="", "", OUT!D79)</f>
        <v>AG</v>
      </c>
      <c r="D369" s="27"/>
      <c r="E369" s="7" t="str">
        <f>IF(OUT!E79="", "", OUT!E79)</f>
        <v>38 TRAY</v>
      </c>
      <c r="F369" s="24" t="str">
        <f>IF(OUT!AE79="NEW", "✷", "")</f>
        <v/>
      </c>
      <c r="G369" s="10" t="str">
        <f>IF(OUT!B79="", "", OUT!B79)</f>
        <v>GRASS   MISCANTHUS SINENSIS LITTLE MISS</v>
      </c>
      <c r="H369" s="20">
        <f>IF(AND($K$3=1,$K$4="N"),P369,IF(AND($K$3=2,$K$4="N"),R369,IF(AND($K$3=3,$K$4="N"),T369,IF(AND($K$3=4,$K$4="N"),V369,IF(AND($K$3=5,$K$4="N"),X369,IF(AND($K$3=1,$K$4="Y"),#REF!,IF(AND($K$3=2,$K$4="Y"),#REF!,IF(AND($K$3=3,$K$4="Y"),#REF!,IF(AND($K$3=4,$K$4="Y"),#REF!,IF(AND($K$3=5,$K$4="Y"),#REF!,"FALSE"))))))))))</f>
        <v>2.1659999999999999</v>
      </c>
      <c r="I369" s="21">
        <f>IF(AND($K$3=1,$K$4="N"),Q369,IF(AND($K$3=2,$K$4="N"),S369,IF(AND($K$3=3,$K$4="N"),U369,IF(AND($K$3=4,$K$4="N"),W369,IF(AND($K$3=5,$K$4="N"),Y369,IF(AND($K$3=1,$K$4="Y"),#REF!,IF(AND($K$3=2,$K$4="Y"),#REF!,IF(AND($K$3=3,$K$4="Y"),#REF!,IF(AND($K$3=4,$K$4="Y"),#REF!,IF(AND($K$3=5,$K$4="Y"),#REF!,"FALSE"))))))))))</f>
        <v>82.3</v>
      </c>
      <c r="J369" s="33" t="str">
        <f>IF(OUT!F79="", "", OUT!F79)</f>
        <v/>
      </c>
      <c r="K369" s="7">
        <f>IF(OUT!P79="", "", OUT!P79)</f>
        <v>38</v>
      </c>
      <c r="L369" s="7" t="str">
        <f>IF(OUT!AE79="", "", OUT!AE79)</f>
        <v/>
      </c>
      <c r="M369" s="7" t="str">
        <f>IF(OUT!AG79="", "", OUT!AG79)</f>
        <v>PAT</v>
      </c>
      <c r="N369" s="7" t="str">
        <f>IF(OUT!AQ79="", "", OUT!AQ79)</f>
        <v/>
      </c>
      <c r="O369" s="7" t="str">
        <f>IF(OUT!BM79="", "", OUT!BM79)</f>
        <v>T3</v>
      </c>
      <c r="P369" s="8">
        <f>IF(OUT!N79="", "", OUT!N79)</f>
        <v>2.1659999999999999</v>
      </c>
      <c r="Q369" s="9">
        <f>IF(OUT!O79="", "", OUT!O79)</f>
        <v>82.3</v>
      </c>
      <c r="R369" s="8">
        <f>IF(PPG!H79="", "", PPG!H79)</f>
        <v>2.0550000000000002</v>
      </c>
      <c r="S369" s="9">
        <f>IF(PPG!I79="", "", PPG!I79)</f>
        <v>78.09</v>
      </c>
      <c r="T369" s="8">
        <f>IF(PPG!J79="", "", PPG!J79)</f>
        <v>2.0179999999999998</v>
      </c>
      <c r="U369" s="9">
        <f>IF(PPG!K79="", "", PPG!K79)</f>
        <v>76.680000000000007</v>
      </c>
      <c r="V369" s="8">
        <f>IF(PPG!L79="", "", PPG!L79)</f>
        <v>1.9419999999999999</v>
      </c>
      <c r="W369" s="9">
        <f>IF(PPG!M79="", "", PPG!M79)</f>
        <v>73.790000000000006</v>
      </c>
      <c r="X369" s="8">
        <f>IF(PPG!N79="", "", PPG!N79)</f>
        <v>1.905</v>
      </c>
      <c r="Y369" s="9">
        <f>IF(PPG!O79="", "", PPG!O79)</f>
        <v>72.39</v>
      </c>
      <c r="Z369" s="32" t="str">
        <f t="shared" si="15"/>
        <v>0.00</v>
      </c>
      <c r="AA369" s="7" t="str">
        <f t="shared" si="16"/>
        <v>0</v>
      </c>
      <c r="AB369" s="7" t="str">
        <f t="shared" si="17"/>
        <v>0</v>
      </c>
    </row>
    <row r="370" spans="1:28">
      <c r="A370" s="7">
        <f>IF(OUT!C484="", "", OUT!C484)</f>
        <v>722</v>
      </c>
      <c r="B370" s="19">
        <f>IF(OUT!A484="", "", OUT!A484)</f>
        <v>53946</v>
      </c>
      <c r="C370" s="7" t="str">
        <f>IF(OUT!D484="", "", OUT!D484)</f>
        <v>O</v>
      </c>
      <c r="D370" s="27"/>
      <c r="E370" s="7" t="str">
        <f>IF(OUT!E484="", "", OUT!E484)</f>
        <v>72 TRAY</v>
      </c>
      <c r="F370" s="24" t="str">
        <f>IF(OUT!AE484="NEW", "✷", "")</f>
        <v/>
      </c>
      <c r="G370" s="10" t="str">
        <f>IF(OUT!B484="", "", OUT!B484)</f>
        <v>GRASS   MISCANTHUS SINENSIS LITTLE MISS</v>
      </c>
      <c r="H370" s="20">
        <f>IF(AND($K$3=1,$K$4="N"),P370,IF(AND($K$3=2,$K$4="N"),R370,IF(AND($K$3=3,$K$4="N"),T370,IF(AND($K$3=4,$K$4="N"),V370,IF(AND($K$3=5,$K$4="N"),X370,IF(AND($K$3=1,$K$4="Y"),#REF!,IF(AND($K$3=2,$K$4="Y"),#REF!,IF(AND($K$3=3,$K$4="Y"),#REF!,IF(AND($K$3=4,$K$4="Y"),#REF!,IF(AND($K$3=5,$K$4="Y"),#REF!,"FALSE"))))))))))</f>
        <v>1.625</v>
      </c>
      <c r="I370" s="21">
        <f>IF(AND($K$3=1,$K$4="N"),Q370,IF(AND($K$3=2,$K$4="N"),S370,IF(AND($K$3=3,$K$4="N"),U370,IF(AND($K$3=4,$K$4="N"),W370,IF(AND($K$3=5,$K$4="N"),Y370,IF(AND($K$3=1,$K$4="Y"),#REF!,IF(AND($K$3=2,$K$4="Y"),#REF!,IF(AND($K$3=3,$K$4="Y"),#REF!,IF(AND($K$3=4,$K$4="Y"),#REF!,IF(AND($K$3=5,$K$4="Y"),#REF!,"FALSE"))))))))))</f>
        <v>117</v>
      </c>
      <c r="J370" s="33" t="str">
        <f>IF(OUT!F484="", "", OUT!F484)</f>
        <v/>
      </c>
      <c r="K370" s="7">
        <f>IF(OUT!P484="", "", OUT!P484)</f>
        <v>72</v>
      </c>
      <c r="L370" s="7" t="str">
        <f>IF(OUT!AE484="", "", OUT!AE484)</f>
        <v/>
      </c>
      <c r="M370" s="7" t="str">
        <f>IF(OUT!AG484="", "", OUT!AG484)</f>
        <v>PAT</v>
      </c>
      <c r="N370" s="7" t="str">
        <f>IF(OUT!AQ484="", "", OUT!AQ484)</f>
        <v/>
      </c>
      <c r="O370" s="7" t="str">
        <f>IF(OUT!BM484="", "", OUT!BM484)</f>
        <v>T3</v>
      </c>
      <c r="P370" s="8">
        <f>IF(OUT!N484="", "", OUT!N484)</f>
        <v>1.625</v>
      </c>
      <c r="Q370" s="9">
        <f>IF(OUT!O484="", "", OUT!O484)</f>
        <v>117</v>
      </c>
      <c r="R370" s="8">
        <f>IF(PPG!H484="", "", PPG!H484)</f>
        <v>1.548</v>
      </c>
      <c r="S370" s="9">
        <f>IF(PPG!I484="", "", PPG!I484)</f>
        <v>111.45</v>
      </c>
      <c r="T370" s="8">
        <f>IF(PPG!J484="", "", PPG!J484)</f>
        <v>1.5209999999999999</v>
      </c>
      <c r="U370" s="9">
        <f>IF(PPG!K484="", "", PPG!K484)</f>
        <v>109.51</v>
      </c>
      <c r="V370" s="8">
        <f>IF(PPG!L484="", "", PPG!L484)</f>
        <v>1.4650000000000001</v>
      </c>
      <c r="W370" s="9">
        <f>IF(PPG!M484="", "", PPG!M484)</f>
        <v>105.48</v>
      </c>
      <c r="X370" s="8">
        <f>IF(PPG!N484="", "", PPG!N484)</f>
        <v>1.4390000000000001</v>
      </c>
      <c r="Y370" s="9">
        <f>IF(PPG!O484="", "", PPG!O484)</f>
        <v>103.6</v>
      </c>
      <c r="Z370" s="32" t="str">
        <f t="shared" si="15"/>
        <v>0.00</v>
      </c>
      <c r="AA370" s="7" t="str">
        <f t="shared" si="16"/>
        <v>0</v>
      </c>
      <c r="AB370" s="7" t="str">
        <f t="shared" si="17"/>
        <v>0</v>
      </c>
    </row>
    <row r="371" spans="1:28">
      <c r="A371" s="7">
        <f>IF(OUT!C80="", "", OUT!C80)</f>
        <v>722</v>
      </c>
      <c r="B371" s="19">
        <f>IF(OUT!A80="", "", OUT!A80)</f>
        <v>64872</v>
      </c>
      <c r="C371" s="7" t="str">
        <f>IF(OUT!D80="", "", OUT!D80)</f>
        <v>AG</v>
      </c>
      <c r="D371" s="27"/>
      <c r="E371" s="7" t="str">
        <f>IF(OUT!E80="", "", OUT!E80)</f>
        <v>38 TRAY</v>
      </c>
      <c r="F371" s="24" t="str">
        <f>IF(OUT!AE80="NEW", "✷", "")</f>
        <v/>
      </c>
      <c r="G371" s="10" t="str">
        <f>IF(OUT!B80="", "", OUT!B80)</f>
        <v>GRASS   MISCANTHUS SINENSIS LITTLE ZEBRA (DWARF ZEBRA)</v>
      </c>
      <c r="H371" s="20">
        <f>IF(AND($K$3=1,$K$4="N"),P371,IF(AND($K$3=2,$K$4="N"),R371,IF(AND($K$3=3,$K$4="N"),T371,IF(AND($K$3=4,$K$4="N"),V371,IF(AND($K$3=5,$K$4="N"),X371,IF(AND($K$3=1,$K$4="Y"),#REF!,IF(AND($K$3=2,$K$4="Y"),#REF!,IF(AND($K$3=3,$K$4="Y"),#REF!,IF(AND($K$3=4,$K$4="Y"),#REF!,IF(AND($K$3=5,$K$4="Y"),#REF!,"FALSE"))))))))))</f>
        <v>1.847</v>
      </c>
      <c r="I371" s="21">
        <f>IF(AND($K$3=1,$K$4="N"),Q371,IF(AND($K$3=2,$K$4="N"),S371,IF(AND($K$3=3,$K$4="N"),U371,IF(AND($K$3=4,$K$4="N"),W371,IF(AND($K$3=5,$K$4="N"),Y371,IF(AND($K$3=1,$K$4="Y"),#REF!,IF(AND($K$3=2,$K$4="Y"),#REF!,IF(AND($K$3=3,$K$4="Y"),#REF!,IF(AND($K$3=4,$K$4="Y"),#REF!,IF(AND($K$3=5,$K$4="Y"),#REF!,"FALSE"))))))))))</f>
        <v>70.180000000000007</v>
      </c>
      <c r="J371" s="33" t="str">
        <f>IF(OUT!F80="", "", OUT!F80)</f>
        <v/>
      </c>
      <c r="K371" s="7">
        <f>IF(OUT!P80="", "", OUT!P80)</f>
        <v>38</v>
      </c>
      <c r="L371" s="7" t="str">
        <f>IF(OUT!AE80="", "", OUT!AE80)</f>
        <v/>
      </c>
      <c r="M371" s="7" t="str">
        <f>IF(OUT!AG80="", "", OUT!AG80)</f>
        <v>PAT</v>
      </c>
      <c r="N371" s="7" t="str">
        <f>IF(OUT!AQ80="", "", OUT!AQ80)</f>
        <v/>
      </c>
      <c r="O371" s="7" t="str">
        <f>IF(OUT!BM80="", "", OUT!BM80)</f>
        <v>T3</v>
      </c>
      <c r="P371" s="8">
        <f>IF(OUT!N80="", "", OUT!N80)</f>
        <v>1.847</v>
      </c>
      <c r="Q371" s="9">
        <f>IF(OUT!O80="", "", OUT!O80)</f>
        <v>70.180000000000007</v>
      </c>
      <c r="R371" s="8">
        <f>IF(PPG!H80="", "", PPG!H80)</f>
        <v>1.736</v>
      </c>
      <c r="S371" s="9">
        <f>IF(PPG!I80="", "", PPG!I80)</f>
        <v>65.959999999999994</v>
      </c>
      <c r="T371" s="8">
        <f>IF(PPG!J80="", "", PPG!J80)</f>
        <v>1.6990000000000001</v>
      </c>
      <c r="U371" s="9">
        <f>IF(PPG!K80="", "", PPG!K80)</f>
        <v>64.56</v>
      </c>
      <c r="V371" s="8">
        <f>IF(PPG!L80="", "", PPG!L80)</f>
        <v>1.629</v>
      </c>
      <c r="W371" s="9">
        <f>IF(PPG!M80="", "", PPG!M80)</f>
        <v>61.9</v>
      </c>
      <c r="X371" s="8">
        <f>IF(PPG!N80="", "", PPG!N80)</f>
        <v>1.593</v>
      </c>
      <c r="Y371" s="9">
        <f>IF(PPG!O80="", "", PPG!O80)</f>
        <v>60.53</v>
      </c>
      <c r="Z371" s="32" t="str">
        <f t="shared" si="15"/>
        <v>0.00</v>
      </c>
      <c r="AA371" s="7" t="str">
        <f t="shared" si="16"/>
        <v>0</v>
      </c>
      <c r="AB371" s="7" t="str">
        <f t="shared" si="17"/>
        <v>0</v>
      </c>
    </row>
    <row r="372" spans="1:28">
      <c r="A372" s="7">
        <f>IF(OUT!C485="", "", OUT!C485)</f>
        <v>722</v>
      </c>
      <c r="B372" s="19">
        <f>IF(OUT!A485="", "", OUT!A485)</f>
        <v>64872</v>
      </c>
      <c r="C372" s="7" t="str">
        <f>IF(OUT!D485="", "", OUT!D485)</f>
        <v>O</v>
      </c>
      <c r="D372" s="27"/>
      <c r="E372" s="7" t="str">
        <f>IF(OUT!E485="", "", OUT!E485)</f>
        <v>72 TRAY</v>
      </c>
      <c r="F372" s="24" t="str">
        <f>IF(OUT!AE485="NEW", "✷", "")</f>
        <v/>
      </c>
      <c r="G372" s="10" t="str">
        <f>IF(OUT!B485="", "", OUT!B485)</f>
        <v>GRASS   MISCANTHUS SINENSIS LITTLE ZEBRA (DWARF ZEBRA)</v>
      </c>
      <c r="H372" s="20">
        <f>IF(AND($K$3=1,$K$4="N"),P372,IF(AND($K$3=2,$K$4="N"),R372,IF(AND($K$3=3,$K$4="N"),T372,IF(AND($K$3=4,$K$4="N"),V372,IF(AND($K$3=5,$K$4="N"),X372,IF(AND($K$3=1,$K$4="Y"),#REF!,IF(AND($K$3=2,$K$4="Y"),#REF!,IF(AND($K$3=3,$K$4="Y"),#REF!,IF(AND($K$3=4,$K$4="Y"),#REF!,IF(AND($K$3=5,$K$4="Y"),#REF!,"FALSE"))))))))))</f>
        <v>1.3069999999999999</v>
      </c>
      <c r="I372" s="21">
        <f>IF(AND($K$3=1,$K$4="N"),Q372,IF(AND($K$3=2,$K$4="N"),S372,IF(AND($K$3=3,$K$4="N"),U372,IF(AND($K$3=4,$K$4="N"),W372,IF(AND($K$3=5,$K$4="N"),Y372,IF(AND($K$3=1,$K$4="Y"),#REF!,IF(AND($K$3=2,$K$4="Y"),#REF!,IF(AND($K$3=3,$K$4="Y"),#REF!,IF(AND($K$3=4,$K$4="Y"),#REF!,IF(AND($K$3=5,$K$4="Y"),#REF!,"FALSE"))))))))))</f>
        <v>94.1</v>
      </c>
      <c r="J372" s="33" t="str">
        <f>IF(OUT!F485="", "", OUT!F485)</f>
        <v/>
      </c>
      <c r="K372" s="7">
        <f>IF(OUT!P485="", "", OUT!P485)</f>
        <v>72</v>
      </c>
      <c r="L372" s="7" t="str">
        <f>IF(OUT!AE485="", "", OUT!AE485)</f>
        <v/>
      </c>
      <c r="M372" s="7" t="str">
        <f>IF(OUT!AG485="", "", OUT!AG485)</f>
        <v>PAT</v>
      </c>
      <c r="N372" s="7" t="str">
        <f>IF(OUT!AQ485="", "", OUT!AQ485)</f>
        <v/>
      </c>
      <c r="O372" s="7" t="str">
        <f>IF(OUT!BM485="", "", OUT!BM485)</f>
        <v>T3</v>
      </c>
      <c r="P372" s="8">
        <f>IF(OUT!N485="", "", OUT!N485)</f>
        <v>1.3069999999999999</v>
      </c>
      <c r="Q372" s="9">
        <f>IF(OUT!O485="", "", OUT!O485)</f>
        <v>94.1</v>
      </c>
      <c r="R372" s="8">
        <f>IF(PPG!H485="", "", PPG!H485)</f>
        <v>1.2290000000000001</v>
      </c>
      <c r="S372" s="9">
        <f>IF(PPG!I485="", "", PPG!I485)</f>
        <v>88.48</v>
      </c>
      <c r="T372" s="8">
        <f>IF(PPG!J485="", "", PPG!J485)</f>
        <v>1.202</v>
      </c>
      <c r="U372" s="9">
        <f>IF(PPG!K485="", "", PPG!K485)</f>
        <v>86.54</v>
      </c>
      <c r="V372" s="8">
        <f>IF(PPG!L485="", "", PPG!L485)</f>
        <v>1.153</v>
      </c>
      <c r="W372" s="9">
        <f>IF(PPG!M485="", "", PPG!M485)</f>
        <v>83.01</v>
      </c>
      <c r="X372" s="8">
        <f>IF(PPG!N485="", "", PPG!N485)</f>
        <v>1.127</v>
      </c>
      <c r="Y372" s="9">
        <f>IF(PPG!O485="", "", PPG!O485)</f>
        <v>81.14</v>
      </c>
      <c r="Z372" s="32" t="str">
        <f t="shared" si="15"/>
        <v>0.00</v>
      </c>
      <c r="AA372" s="7" t="str">
        <f t="shared" si="16"/>
        <v>0</v>
      </c>
      <c r="AB372" s="7" t="str">
        <f t="shared" si="17"/>
        <v>0</v>
      </c>
    </row>
    <row r="373" spans="1:28">
      <c r="A373" s="7">
        <f>IF(OUT!C81="", "", OUT!C81)</f>
        <v>722</v>
      </c>
      <c r="B373" s="19">
        <f>IF(OUT!A81="", "", OUT!A81)</f>
        <v>30577</v>
      </c>
      <c r="C373" s="7" t="str">
        <f>IF(OUT!D81="", "", OUT!D81)</f>
        <v>AG</v>
      </c>
      <c r="D373" s="27"/>
      <c r="E373" s="7" t="str">
        <f>IF(OUT!E81="", "", OUT!E81)</f>
        <v>38 TRAY</v>
      </c>
      <c r="F373" s="24" t="str">
        <f>IF(OUT!AE81="NEW", "✷", "")</f>
        <v/>
      </c>
      <c r="G373" s="10" t="str">
        <f>IF(OUT!B81="", "", OUT!B81)</f>
        <v>GRASS   MISCANTHUS SINENSIS MALEPARTUS (JAPANESE SILVER)</v>
      </c>
      <c r="H373" s="20">
        <f>IF(AND($K$3=1,$K$4="N"),P373,IF(AND($K$3=2,$K$4="N"),R373,IF(AND($K$3=3,$K$4="N"),T373,IF(AND($K$3=4,$K$4="N"),V373,IF(AND($K$3=5,$K$4="N"),X373,IF(AND($K$3=1,$K$4="Y"),#REF!,IF(AND($K$3=2,$K$4="Y"),#REF!,IF(AND($K$3=3,$K$4="Y"),#REF!,IF(AND($K$3=4,$K$4="Y"),#REF!,IF(AND($K$3=5,$K$4="Y"),#REF!,"FALSE"))))))))))</f>
        <v>1.847</v>
      </c>
      <c r="I373" s="21">
        <f>IF(AND($K$3=1,$K$4="N"),Q373,IF(AND($K$3=2,$K$4="N"),S373,IF(AND($K$3=3,$K$4="N"),U373,IF(AND($K$3=4,$K$4="N"),W373,IF(AND($K$3=5,$K$4="N"),Y373,IF(AND($K$3=1,$K$4="Y"),#REF!,IF(AND($K$3=2,$K$4="Y"),#REF!,IF(AND($K$3=3,$K$4="Y"),#REF!,IF(AND($K$3=4,$K$4="Y"),#REF!,IF(AND($K$3=5,$K$4="Y"),#REF!,"FALSE"))))))))))</f>
        <v>70.180000000000007</v>
      </c>
      <c r="J373" s="33" t="str">
        <f>IF(OUT!F81="", "", OUT!F81)</f>
        <v/>
      </c>
      <c r="K373" s="7">
        <f>IF(OUT!P81="", "", OUT!P81)</f>
        <v>38</v>
      </c>
      <c r="L373" s="7" t="str">
        <f>IF(OUT!AE81="", "", OUT!AE81)</f>
        <v/>
      </c>
      <c r="M373" s="7" t="str">
        <f>IF(OUT!AG81="", "", OUT!AG81)</f>
        <v/>
      </c>
      <c r="N373" s="7" t="str">
        <f>IF(OUT!AQ81="", "", OUT!AQ81)</f>
        <v/>
      </c>
      <c r="O373" s="7" t="str">
        <f>IF(OUT!BM81="", "", OUT!BM81)</f>
        <v>T3</v>
      </c>
      <c r="P373" s="8">
        <f>IF(OUT!N81="", "", OUT!N81)</f>
        <v>1.847</v>
      </c>
      <c r="Q373" s="9">
        <f>IF(OUT!O81="", "", OUT!O81)</f>
        <v>70.180000000000007</v>
      </c>
      <c r="R373" s="8">
        <f>IF(PPG!H81="", "", PPG!H81)</f>
        <v>1.736</v>
      </c>
      <c r="S373" s="9">
        <f>IF(PPG!I81="", "", PPG!I81)</f>
        <v>65.959999999999994</v>
      </c>
      <c r="T373" s="8">
        <f>IF(PPG!J81="", "", PPG!J81)</f>
        <v>1.6990000000000001</v>
      </c>
      <c r="U373" s="9">
        <f>IF(PPG!K81="", "", PPG!K81)</f>
        <v>64.56</v>
      </c>
      <c r="V373" s="8">
        <f>IF(PPG!L81="", "", PPG!L81)</f>
        <v>1.629</v>
      </c>
      <c r="W373" s="9">
        <f>IF(PPG!M81="", "", PPG!M81)</f>
        <v>61.9</v>
      </c>
      <c r="X373" s="8">
        <f>IF(PPG!N81="", "", PPG!N81)</f>
        <v>1.593</v>
      </c>
      <c r="Y373" s="9">
        <f>IF(PPG!O81="", "", PPG!O81)</f>
        <v>60.53</v>
      </c>
      <c r="Z373" s="32" t="str">
        <f t="shared" si="15"/>
        <v>0.00</v>
      </c>
      <c r="AA373" s="7" t="str">
        <f t="shared" si="16"/>
        <v>0</v>
      </c>
      <c r="AB373" s="7" t="str">
        <f t="shared" si="17"/>
        <v>0</v>
      </c>
    </row>
    <row r="374" spans="1:28">
      <c r="A374" s="7">
        <f>IF(OUT!C82="", "", OUT!C82)</f>
        <v>722</v>
      </c>
      <c r="B374" s="19">
        <f>IF(OUT!A82="", "", OUT!A82)</f>
        <v>30576</v>
      </c>
      <c r="C374" s="7" t="str">
        <f>IF(OUT!D82="", "", OUT!D82)</f>
        <v>AG</v>
      </c>
      <c r="D374" s="27"/>
      <c r="E374" s="7" t="str">
        <f>IF(OUT!E82="", "", OUT!E82)</f>
        <v>38 TRAY</v>
      </c>
      <c r="F374" s="24" t="str">
        <f>IF(OUT!AE82="NEW", "✷", "")</f>
        <v/>
      </c>
      <c r="G374" s="10" t="str">
        <f>IF(OUT!B82="", "", OUT!B82)</f>
        <v>GRASS   MISCANTHUS SINENSIS MORNING LIGHT (VARIEGATED MAIDEN)</v>
      </c>
      <c r="H374" s="20">
        <f>IF(AND($K$3=1,$K$4="N"),P374,IF(AND($K$3=2,$K$4="N"),R374,IF(AND($K$3=3,$K$4="N"),T374,IF(AND($K$3=4,$K$4="N"),V374,IF(AND($K$3=5,$K$4="N"),X374,IF(AND($K$3=1,$K$4="Y"),#REF!,IF(AND($K$3=2,$K$4="Y"),#REF!,IF(AND($K$3=3,$K$4="Y"),#REF!,IF(AND($K$3=4,$K$4="Y"),#REF!,IF(AND($K$3=5,$K$4="Y"),#REF!,"FALSE"))))))))))</f>
        <v>2.0720000000000001</v>
      </c>
      <c r="I374" s="21">
        <f>IF(AND($K$3=1,$K$4="N"),Q374,IF(AND($K$3=2,$K$4="N"),S374,IF(AND($K$3=3,$K$4="N"),U374,IF(AND($K$3=4,$K$4="N"),W374,IF(AND($K$3=5,$K$4="N"),Y374,IF(AND($K$3=1,$K$4="Y"),#REF!,IF(AND($K$3=2,$K$4="Y"),#REF!,IF(AND($K$3=3,$K$4="Y"),#REF!,IF(AND($K$3=4,$K$4="Y"),#REF!,IF(AND($K$3=5,$K$4="Y"),#REF!,"FALSE"))))))))))</f>
        <v>78.73</v>
      </c>
      <c r="J374" s="33" t="str">
        <f>IF(OUT!F82="", "", OUT!F82)</f>
        <v/>
      </c>
      <c r="K374" s="7">
        <f>IF(OUT!P82="", "", OUT!P82)</f>
        <v>38</v>
      </c>
      <c r="L374" s="7" t="str">
        <f>IF(OUT!AE82="", "", OUT!AE82)</f>
        <v/>
      </c>
      <c r="M374" s="7" t="str">
        <f>IF(OUT!AG82="", "", OUT!AG82)</f>
        <v/>
      </c>
      <c r="N374" s="7" t="str">
        <f>IF(OUT!AQ82="", "", OUT!AQ82)</f>
        <v>CUT</v>
      </c>
      <c r="O374" s="7" t="str">
        <f>IF(OUT!BM82="", "", OUT!BM82)</f>
        <v>T3</v>
      </c>
      <c r="P374" s="8">
        <f>IF(OUT!N82="", "", OUT!N82)</f>
        <v>2.0720000000000001</v>
      </c>
      <c r="Q374" s="9">
        <f>IF(OUT!O82="", "", OUT!O82)</f>
        <v>78.73</v>
      </c>
      <c r="R374" s="8">
        <f>IF(PPG!H82="", "", PPG!H82)</f>
        <v>1.948</v>
      </c>
      <c r="S374" s="9">
        <f>IF(PPG!I82="", "", PPG!I82)</f>
        <v>74.02</v>
      </c>
      <c r="T374" s="8">
        <f>IF(PPG!J82="", "", PPG!J82)</f>
        <v>1.9059999999999999</v>
      </c>
      <c r="U374" s="9">
        <f>IF(PPG!K82="", "", PPG!K82)</f>
        <v>72.42</v>
      </c>
      <c r="V374" s="8">
        <f>IF(PPG!L82="", "", PPG!L82)</f>
        <v>1.8280000000000001</v>
      </c>
      <c r="W374" s="9">
        <f>IF(PPG!M82="", "", PPG!M82)</f>
        <v>69.459999999999994</v>
      </c>
      <c r="X374" s="8">
        <f>IF(PPG!N82="", "", PPG!N82)</f>
        <v>1.7869999999999999</v>
      </c>
      <c r="Y374" s="9">
        <f>IF(PPG!O82="", "", PPG!O82)</f>
        <v>67.900000000000006</v>
      </c>
      <c r="Z374" s="32" t="str">
        <f t="shared" si="15"/>
        <v>0.00</v>
      </c>
      <c r="AA374" s="7" t="str">
        <f t="shared" si="16"/>
        <v>0</v>
      </c>
      <c r="AB374" s="7" t="str">
        <f t="shared" si="17"/>
        <v>0</v>
      </c>
    </row>
    <row r="375" spans="1:28">
      <c r="A375" s="7">
        <f>IF(OUT!C486="", "", OUT!C486)</f>
        <v>722</v>
      </c>
      <c r="B375" s="19">
        <f>IF(OUT!A486="", "", OUT!A486)</f>
        <v>30576</v>
      </c>
      <c r="C375" s="7" t="str">
        <f>IF(OUT!D486="", "", OUT!D486)</f>
        <v>O</v>
      </c>
      <c r="D375" s="27"/>
      <c r="E375" s="7" t="str">
        <f>IF(OUT!E486="", "", OUT!E486)</f>
        <v>72 TRAY</v>
      </c>
      <c r="F375" s="24" t="str">
        <f>IF(OUT!AE486="NEW", "✷", "")</f>
        <v/>
      </c>
      <c r="G375" s="10" t="str">
        <f>IF(OUT!B486="", "", OUT!B486)</f>
        <v>GRASS   MISCANTHUS SINENSIS MORNING LIGHT (VARIEGATED MAIDEN)</v>
      </c>
      <c r="H375" s="20">
        <f>IF(AND($K$3=1,$K$4="N"),P375,IF(AND($K$3=2,$K$4="N"),R375,IF(AND($K$3=3,$K$4="N"),T375,IF(AND($K$3=4,$K$4="N"),V375,IF(AND($K$3=5,$K$4="N"),X375,IF(AND($K$3=1,$K$4="Y"),#REF!,IF(AND($K$3=2,$K$4="Y"),#REF!,IF(AND($K$3=3,$K$4="Y"),#REF!,IF(AND($K$3=4,$K$4="Y"),#REF!,IF(AND($K$3=5,$K$4="Y"),#REF!,"FALSE"))))))))))</f>
        <v>1.4490000000000001</v>
      </c>
      <c r="I375" s="21">
        <f>IF(AND($K$3=1,$K$4="N"),Q375,IF(AND($K$3=2,$K$4="N"),S375,IF(AND($K$3=3,$K$4="N"),U375,IF(AND($K$3=4,$K$4="N"),W375,IF(AND($K$3=5,$K$4="N"),Y375,IF(AND($K$3=1,$K$4="Y"),#REF!,IF(AND($K$3=2,$K$4="Y"),#REF!,IF(AND($K$3=3,$K$4="Y"),#REF!,IF(AND($K$3=4,$K$4="Y"),#REF!,IF(AND($K$3=5,$K$4="Y"),#REF!,"FALSE"))))))))))</f>
        <v>104.32</v>
      </c>
      <c r="J375" s="33" t="str">
        <f>IF(OUT!F486="", "", OUT!F486)</f>
        <v/>
      </c>
      <c r="K375" s="7">
        <f>IF(OUT!P486="", "", OUT!P486)</f>
        <v>72</v>
      </c>
      <c r="L375" s="7" t="str">
        <f>IF(OUT!AE486="", "", OUT!AE486)</f>
        <v/>
      </c>
      <c r="M375" s="7" t="str">
        <f>IF(OUT!AG486="", "", OUT!AG486)</f>
        <v/>
      </c>
      <c r="N375" s="7" t="str">
        <f>IF(OUT!AQ486="", "", OUT!AQ486)</f>
        <v>CUT</v>
      </c>
      <c r="O375" s="7" t="str">
        <f>IF(OUT!BM486="", "", OUT!BM486)</f>
        <v>T3</v>
      </c>
      <c r="P375" s="8">
        <f>IF(OUT!N486="", "", OUT!N486)</f>
        <v>1.4490000000000001</v>
      </c>
      <c r="Q375" s="9">
        <f>IF(OUT!O486="", "", OUT!O486)</f>
        <v>104.32</v>
      </c>
      <c r="R375" s="8">
        <f>IF(PPG!H486="", "", PPG!H486)</f>
        <v>1.363</v>
      </c>
      <c r="S375" s="9">
        <f>IF(PPG!I486="", "", PPG!I486)</f>
        <v>98.13</v>
      </c>
      <c r="T375" s="8">
        <f>IF(PPG!J486="", "", PPG!J486)</f>
        <v>1.333</v>
      </c>
      <c r="U375" s="9">
        <f>IF(PPG!K486="", "", PPG!K486)</f>
        <v>95.97</v>
      </c>
      <c r="V375" s="8">
        <f>IF(PPG!L486="", "", PPG!L486)</f>
        <v>1.278</v>
      </c>
      <c r="W375" s="9">
        <f>IF(PPG!M486="", "", PPG!M486)</f>
        <v>92.01</v>
      </c>
      <c r="X375" s="8">
        <f>IF(PPG!N486="", "", PPG!N486)</f>
        <v>1.25</v>
      </c>
      <c r="Y375" s="9">
        <f>IF(PPG!O486="", "", PPG!O486)</f>
        <v>90</v>
      </c>
      <c r="Z375" s="32" t="str">
        <f t="shared" si="15"/>
        <v>0.00</v>
      </c>
      <c r="AA375" s="7" t="str">
        <f t="shared" si="16"/>
        <v>0</v>
      </c>
      <c r="AB375" s="7" t="str">
        <f t="shared" si="17"/>
        <v>0</v>
      </c>
    </row>
    <row r="376" spans="1:28">
      <c r="A376" s="7">
        <f>IF(OUT!C83="", "", OUT!C83)</f>
        <v>722</v>
      </c>
      <c r="B376" s="19">
        <f>IF(OUT!A83="", "", OUT!A83)</f>
        <v>55958</v>
      </c>
      <c r="C376" s="7" t="str">
        <f>IF(OUT!D83="", "", OUT!D83)</f>
        <v>AG</v>
      </c>
      <c r="D376" s="27"/>
      <c r="E376" s="7" t="str">
        <f>IF(OUT!E83="", "", OUT!E83)</f>
        <v>38 TRAY</v>
      </c>
      <c r="F376" s="24" t="str">
        <f>IF(OUT!AE83="NEW", "✷", "")</f>
        <v/>
      </c>
      <c r="G376" s="10" t="str">
        <f>IF(OUT!B83="", "", OUT!B83)</f>
        <v>GRASS   MISCANTHUS SINENSIS MY FAIR MAIDEN</v>
      </c>
      <c r="H376" s="20">
        <f>IF(AND($K$3=1,$K$4="N"),P376,IF(AND($K$3=2,$K$4="N"),R376,IF(AND($K$3=3,$K$4="N"),T376,IF(AND($K$3=4,$K$4="N"),V376,IF(AND($K$3=5,$K$4="N"),X376,IF(AND($K$3=1,$K$4="Y"),#REF!,IF(AND($K$3=2,$K$4="Y"),#REF!,IF(AND($K$3=3,$K$4="Y"),#REF!,IF(AND($K$3=4,$K$4="Y"),#REF!,IF(AND($K$3=5,$K$4="Y"),#REF!,"FALSE"))))))))))</f>
        <v>2.4289999999999998</v>
      </c>
      <c r="I376" s="21">
        <f>IF(AND($K$3=1,$K$4="N"),Q376,IF(AND($K$3=2,$K$4="N"),S376,IF(AND($K$3=3,$K$4="N"),U376,IF(AND($K$3=4,$K$4="N"),W376,IF(AND($K$3=5,$K$4="N"),Y376,IF(AND($K$3=1,$K$4="Y"),#REF!,IF(AND($K$3=2,$K$4="Y"),#REF!,IF(AND($K$3=3,$K$4="Y"),#REF!,IF(AND($K$3=4,$K$4="Y"),#REF!,IF(AND($K$3=5,$K$4="Y"),#REF!,"FALSE"))))))))))</f>
        <v>92.3</v>
      </c>
      <c r="J376" s="33" t="str">
        <f>IF(OUT!F83="", "", OUT!F83)</f>
        <v/>
      </c>
      <c r="K376" s="7">
        <f>IF(OUT!P83="", "", OUT!P83)</f>
        <v>38</v>
      </c>
      <c r="L376" s="7" t="str">
        <f>IF(OUT!AE83="", "", OUT!AE83)</f>
        <v/>
      </c>
      <c r="M376" s="7" t="str">
        <f>IF(OUT!AG83="", "", OUT!AG83)</f>
        <v>PAT</v>
      </c>
      <c r="N376" s="7" t="str">
        <f>IF(OUT!AQ83="", "", OUT!AQ83)</f>
        <v/>
      </c>
      <c r="O376" s="7" t="str">
        <f>IF(OUT!BM83="", "", OUT!BM83)</f>
        <v>T3</v>
      </c>
      <c r="P376" s="8">
        <f>IF(OUT!N83="", "", OUT!N83)</f>
        <v>2.4289999999999998</v>
      </c>
      <c r="Q376" s="9">
        <f>IF(OUT!O83="", "", OUT!O83)</f>
        <v>92.3</v>
      </c>
      <c r="R376" s="8">
        <f>IF(PPG!H83="", "", PPG!H83)</f>
        <v>2.3050000000000002</v>
      </c>
      <c r="S376" s="9">
        <f>IF(PPG!I83="", "", PPG!I83)</f>
        <v>87.59</v>
      </c>
      <c r="T376" s="8">
        <f>IF(PPG!J83="", "", PPG!J83)</f>
        <v>2.2629999999999999</v>
      </c>
      <c r="U376" s="9">
        <f>IF(PPG!K83="", "", PPG!K83)</f>
        <v>85.99</v>
      </c>
      <c r="V376" s="8">
        <f>IF(PPG!L83="", "", PPG!L83)</f>
        <v>2.1779999999999999</v>
      </c>
      <c r="W376" s="9">
        <f>IF(PPG!M83="", "", PPG!M83)</f>
        <v>82.76</v>
      </c>
      <c r="X376" s="8">
        <f>IF(PPG!N83="", "", PPG!N83)</f>
        <v>2.137</v>
      </c>
      <c r="Y376" s="9">
        <f>IF(PPG!O83="", "", PPG!O83)</f>
        <v>81.2</v>
      </c>
      <c r="Z376" s="32" t="str">
        <f t="shared" si="15"/>
        <v>0.00</v>
      </c>
      <c r="AA376" s="7" t="str">
        <f t="shared" si="16"/>
        <v>0</v>
      </c>
      <c r="AB376" s="7" t="str">
        <f t="shared" si="17"/>
        <v>0</v>
      </c>
    </row>
    <row r="377" spans="1:28">
      <c r="A377" s="7">
        <f>IF(OUT!C84="", "", OUT!C84)</f>
        <v>722</v>
      </c>
      <c r="B377" s="19">
        <f>IF(OUT!A84="", "", OUT!A84)</f>
        <v>85894</v>
      </c>
      <c r="C377" s="7" t="str">
        <f>IF(OUT!D84="", "", OUT!D84)</f>
        <v>AG</v>
      </c>
      <c r="D377" s="27"/>
      <c r="E377" s="7" t="str">
        <f>IF(OUT!E84="", "", OUT!E84)</f>
        <v>38 TRAY</v>
      </c>
      <c r="F377" s="24" t="str">
        <f>IF(OUT!AE84="NEW", "✷", "")</f>
        <v/>
      </c>
      <c r="G377" s="10" t="str">
        <f>IF(OUT!B84="", "", OUT!B84)</f>
        <v>GRASS   MISCANTHUS SINENSIS OKTOBERFEST</v>
      </c>
      <c r="H377" s="20">
        <f>IF(AND($K$3=1,$K$4="N"),P377,IF(AND($K$3=2,$K$4="N"),R377,IF(AND($K$3=3,$K$4="N"),T377,IF(AND($K$3=4,$K$4="N"),V377,IF(AND($K$3=5,$K$4="N"),X377,IF(AND($K$3=1,$K$4="Y"),#REF!,IF(AND($K$3=2,$K$4="Y"),#REF!,IF(AND($K$3=3,$K$4="Y"),#REF!,IF(AND($K$3=4,$K$4="Y"),#REF!,IF(AND($K$3=5,$K$4="Y"),#REF!,"FALSE"))))))))))</f>
        <v>2.23</v>
      </c>
      <c r="I377" s="21">
        <f>IF(AND($K$3=1,$K$4="N"),Q377,IF(AND($K$3=2,$K$4="N"),S377,IF(AND($K$3=3,$K$4="N"),U377,IF(AND($K$3=4,$K$4="N"),W377,IF(AND($K$3=5,$K$4="N"),Y377,IF(AND($K$3=1,$K$4="Y"),#REF!,IF(AND($K$3=2,$K$4="Y"),#REF!,IF(AND($K$3=3,$K$4="Y"),#REF!,IF(AND($K$3=4,$K$4="Y"),#REF!,IF(AND($K$3=5,$K$4="Y"),#REF!,"FALSE"))))))))))</f>
        <v>84.74</v>
      </c>
      <c r="J377" s="33" t="str">
        <f>IF(OUT!F84="", "", OUT!F84)</f>
        <v/>
      </c>
      <c r="K377" s="7">
        <f>IF(OUT!P84="", "", OUT!P84)</f>
        <v>38</v>
      </c>
      <c r="L377" s="7" t="str">
        <f>IF(OUT!AE84="", "", OUT!AE84)</f>
        <v/>
      </c>
      <c r="M377" s="7" t="str">
        <f>IF(OUT!AG84="", "", OUT!AG84)</f>
        <v>PAT</v>
      </c>
      <c r="N377" s="7" t="str">
        <f>IF(OUT!AQ84="", "", OUT!AQ84)</f>
        <v/>
      </c>
      <c r="O377" s="7" t="str">
        <f>IF(OUT!BM84="", "", OUT!BM84)</f>
        <v>T3</v>
      </c>
      <c r="P377" s="8">
        <f>IF(OUT!N84="", "", OUT!N84)</f>
        <v>2.23</v>
      </c>
      <c r="Q377" s="9">
        <f>IF(OUT!O84="", "", OUT!O84)</f>
        <v>84.74</v>
      </c>
      <c r="R377" s="8">
        <f>IF(PPG!H84="", "", PPG!H84)</f>
        <v>2.1190000000000002</v>
      </c>
      <c r="S377" s="9">
        <f>IF(PPG!I84="", "", PPG!I84)</f>
        <v>80.52</v>
      </c>
      <c r="T377" s="8">
        <f>IF(PPG!J84="", "", PPG!J84)</f>
        <v>2.0819999999999999</v>
      </c>
      <c r="U377" s="9">
        <f>IF(PPG!K84="", "", PPG!K84)</f>
        <v>79.11</v>
      </c>
      <c r="V377" s="8">
        <f>IF(PPG!L84="", "", PPG!L84)</f>
        <v>2.004</v>
      </c>
      <c r="W377" s="9">
        <f>IF(PPG!M84="", "", PPG!M84)</f>
        <v>76.150000000000006</v>
      </c>
      <c r="X377" s="8">
        <f>IF(PPG!N84="", "", PPG!N84)</f>
        <v>1.968</v>
      </c>
      <c r="Y377" s="9">
        <f>IF(PPG!O84="", "", PPG!O84)</f>
        <v>74.78</v>
      </c>
      <c r="Z377" s="32" t="str">
        <f t="shared" si="15"/>
        <v>0.00</v>
      </c>
      <c r="AA377" s="7" t="str">
        <f t="shared" si="16"/>
        <v>0</v>
      </c>
      <c r="AB377" s="7" t="str">
        <f t="shared" si="17"/>
        <v>0</v>
      </c>
    </row>
    <row r="378" spans="1:28">
      <c r="A378" s="7">
        <f>IF(OUT!C85="", "", OUT!C85)</f>
        <v>722</v>
      </c>
      <c r="B378" s="19">
        <f>IF(OUT!A85="", "", OUT!A85)</f>
        <v>68077</v>
      </c>
      <c r="C378" s="7" t="str">
        <f>IF(OUT!D85="", "", OUT!D85)</f>
        <v>AG</v>
      </c>
      <c r="D378" s="27"/>
      <c r="E378" s="7" t="str">
        <f>IF(OUT!E85="", "", OUT!E85)</f>
        <v>38 TRAY</v>
      </c>
      <c r="F378" s="24" t="str">
        <f>IF(OUT!AE85="NEW", "✷", "")</f>
        <v/>
      </c>
      <c r="G378" s="10" t="str">
        <f>IF(OUT!B85="", "", OUT!B85)</f>
        <v>GRASS   MISCANTHUS SINENSIS RIGOLETTO (JAPANESE SILVER)</v>
      </c>
      <c r="H378" s="20">
        <f>IF(AND($K$3=1,$K$4="N"),P378,IF(AND($K$3=2,$K$4="N"),R378,IF(AND($K$3=3,$K$4="N"),T378,IF(AND($K$3=4,$K$4="N"),V378,IF(AND($K$3=5,$K$4="N"),X378,IF(AND($K$3=1,$K$4="Y"),#REF!,IF(AND($K$3=2,$K$4="Y"),#REF!,IF(AND($K$3=3,$K$4="Y"),#REF!,IF(AND($K$3=4,$K$4="Y"),#REF!,IF(AND($K$3=5,$K$4="Y"),#REF!,"FALSE"))))))))))</f>
        <v>1.847</v>
      </c>
      <c r="I378" s="21">
        <f>IF(AND($K$3=1,$K$4="N"),Q378,IF(AND($K$3=2,$K$4="N"),S378,IF(AND($K$3=3,$K$4="N"),U378,IF(AND($K$3=4,$K$4="N"),W378,IF(AND($K$3=5,$K$4="N"),Y378,IF(AND($K$3=1,$K$4="Y"),#REF!,IF(AND($K$3=2,$K$4="Y"),#REF!,IF(AND($K$3=3,$K$4="Y"),#REF!,IF(AND($K$3=4,$K$4="Y"),#REF!,IF(AND($K$3=5,$K$4="Y"),#REF!,"FALSE"))))))))))</f>
        <v>70.180000000000007</v>
      </c>
      <c r="J378" s="33" t="str">
        <f>IF(OUT!F85="", "", OUT!F85)</f>
        <v/>
      </c>
      <c r="K378" s="7">
        <f>IF(OUT!P85="", "", OUT!P85)</f>
        <v>38</v>
      </c>
      <c r="L378" s="7" t="str">
        <f>IF(OUT!AE85="", "", OUT!AE85)</f>
        <v/>
      </c>
      <c r="M378" s="7" t="str">
        <f>IF(OUT!AG85="", "", OUT!AG85)</f>
        <v/>
      </c>
      <c r="N378" s="7" t="str">
        <f>IF(OUT!AQ85="", "", OUT!AQ85)</f>
        <v/>
      </c>
      <c r="O378" s="7" t="str">
        <f>IF(OUT!BM85="", "", OUT!BM85)</f>
        <v>T3</v>
      </c>
      <c r="P378" s="8">
        <f>IF(OUT!N85="", "", OUT!N85)</f>
        <v>1.847</v>
      </c>
      <c r="Q378" s="9">
        <f>IF(OUT!O85="", "", OUT!O85)</f>
        <v>70.180000000000007</v>
      </c>
      <c r="R378" s="8">
        <f>IF(PPG!H85="", "", PPG!H85)</f>
        <v>1.736</v>
      </c>
      <c r="S378" s="9">
        <f>IF(PPG!I85="", "", PPG!I85)</f>
        <v>65.959999999999994</v>
      </c>
      <c r="T378" s="8">
        <f>IF(PPG!J85="", "", PPG!J85)</f>
        <v>1.6990000000000001</v>
      </c>
      <c r="U378" s="9">
        <f>IF(PPG!K85="", "", PPG!K85)</f>
        <v>64.56</v>
      </c>
      <c r="V378" s="8">
        <f>IF(PPG!L85="", "", PPG!L85)</f>
        <v>1.629</v>
      </c>
      <c r="W378" s="9">
        <f>IF(PPG!M85="", "", PPG!M85)</f>
        <v>61.9</v>
      </c>
      <c r="X378" s="8">
        <f>IF(PPG!N85="", "", PPG!N85)</f>
        <v>1.593</v>
      </c>
      <c r="Y378" s="9">
        <f>IF(PPG!O85="", "", PPG!O85)</f>
        <v>60.53</v>
      </c>
      <c r="Z378" s="32" t="str">
        <f t="shared" si="15"/>
        <v>0.00</v>
      </c>
      <c r="AA378" s="7" t="str">
        <f t="shared" si="16"/>
        <v>0</v>
      </c>
      <c r="AB378" s="7" t="str">
        <f t="shared" si="17"/>
        <v>0</v>
      </c>
    </row>
    <row r="379" spans="1:28">
      <c r="A379" s="7">
        <f>IF(OUT!C487="", "", OUT!C487)</f>
        <v>722</v>
      </c>
      <c r="B379" s="19">
        <f>IF(OUT!A487="", "", OUT!A487)</f>
        <v>68077</v>
      </c>
      <c r="C379" s="7" t="str">
        <f>IF(OUT!D487="", "", OUT!D487)</f>
        <v>O</v>
      </c>
      <c r="D379" s="27"/>
      <c r="E379" s="7" t="str">
        <f>IF(OUT!E487="", "", OUT!E487)</f>
        <v>72 TRAY</v>
      </c>
      <c r="F379" s="24" t="str">
        <f>IF(OUT!AE487="NEW", "✷", "")</f>
        <v/>
      </c>
      <c r="G379" s="10" t="str">
        <f>IF(OUT!B487="", "", OUT!B487)</f>
        <v>GRASS   MISCANTHUS SINENSIS RIGOLETTO (JAPANESE SILVER)</v>
      </c>
      <c r="H379" s="20">
        <f>IF(AND($K$3=1,$K$4="N"),P379,IF(AND($K$3=2,$K$4="N"),R379,IF(AND($K$3=3,$K$4="N"),T379,IF(AND($K$3=4,$K$4="N"),V379,IF(AND($K$3=5,$K$4="N"),X379,IF(AND($K$3=1,$K$4="Y"),#REF!,IF(AND($K$3=2,$K$4="Y"),#REF!,IF(AND($K$3=3,$K$4="Y"),#REF!,IF(AND($K$3=4,$K$4="Y"),#REF!,IF(AND($K$3=5,$K$4="Y"),#REF!,"FALSE"))))))))))</f>
        <v>1.3069999999999999</v>
      </c>
      <c r="I379" s="21">
        <f>IF(AND($K$3=1,$K$4="N"),Q379,IF(AND($K$3=2,$K$4="N"),S379,IF(AND($K$3=3,$K$4="N"),U379,IF(AND($K$3=4,$K$4="N"),W379,IF(AND($K$3=5,$K$4="N"),Y379,IF(AND($K$3=1,$K$4="Y"),#REF!,IF(AND($K$3=2,$K$4="Y"),#REF!,IF(AND($K$3=3,$K$4="Y"),#REF!,IF(AND($K$3=4,$K$4="Y"),#REF!,IF(AND($K$3=5,$K$4="Y"),#REF!,"FALSE"))))))))))</f>
        <v>94.1</v>
      </c>
      <c r="J379" s="33" t="str">
        <f>IF(OUT!F487="", "", OUT!F487)</f>
        <v/>
      </c>
      <c r="K379" s="7">
        <f>IF(OUT!P487="", "", OUT!P487)</f>
        <v>72</v>
      </c>
      <c r="L379" s="7" t="str">
        <f>IF(OUT!AE487="", "", OUT!AE487)</f>
        <v/>
      </c>
      <c r="M379" s="7" t="str">
        <f>IF(OUT!AG487="", "", OUT!AG487)</f>
        <v/>
      </c>
      <c r="N379" s="7" t="str">
        <f>IF(OUT!AQ487="", "", OUT!AQ487)</f>
        <v/>
      </c>
      <c r="O379" s="7" t="str">
        <f>IF(OUT!BM487="", "", OUT!BM487)</f>
        <v>T3</v>
      </c>
      <c r="P379" s="8">
        <f>IF(OUT!N487="", "", OUT!N487)</f>
        <v>1.3069999999999999</v>
      </c>
      <c r="Q379" s="9">
        <f>IF(OUT!O487="", "", OUT!O487)</f>
        <v>94.1</v>
      </c>
      <c r="R379" s="8">
        <f>IF(PPG!H487="", "", PPG!H487)</f>
        <v>1.2290000000000001</v>
      </c>
      <c r="S379" s="9">
        <f>IF(PPG!I487="", "", PPG!I487)</f>
        <v>88.48</v>
      </c>
      <c r="T379" s="8">
        <f>IF(PPG!J487="", "", PPG!J487)</f>
        <v>1.202</v>
      </c>
      <c r="U379" s="9">
        <f>IF(PPG!K487="", "", PPG!K487)</f>
        <v>86.54</v>
      </c>
      <c r="V379" s="8">
        <f>IF(PPG!L487="", "", PPG!L487)</f>
        <v>1.153</v>
      </c>
      <c r="W379" s="9">
        <f>IF(PPG!M487="", "", PPG!M487)</f>
        <v>83.01</v>
      </c>
      <c r="X379" s="8">
        <f>IF(PPG!N487="", "", PPG!N487)</f>
        <v>1.127</v>
      </c>
      <c r="Y379" s="9">
        <f>IF(PPG!O487="", "", PPG!O487)</f>
        <v>81.14</v>
      </c>
      <c r="Z379" s="32" t="str">
        <f t="shared" si="15"/>
        <v>0.00</v>
      </c>
      <c r="AA379" s="7" t="str">
        <f t="shared" si="16"/>
        <v>0</v>
      </c>
      <c r="AB379" s="7" t="str">
        <f t="shared" si="17"/>
        <v>0</v>
      </c>
    </row>
    <row r="380" spans="1:28">
      <c r="A380" s="7">
        <f>IF(OUT!C86="", "", OUT!C86)</f>
        <v>722</v>
      </c>
      <c r="B380" s="19">
        <f>IF(OUT!A86="", "", OUT!A86)</f>
        <v>56851</v>
      </c>
      <c r="C380" s="7" t="str">
        <f>IF(OUT!D86="", "", OUT!D86)</f>
        <v>AG</v>
      </c>
      <c r="D380" s="27"/>
      <c r="E380" s="7" t="str">
        <f>IF(OUT!E86="", "", OUT!E86)</f>
        <v>38 TRAY</v>
      </c>
      <c r="F380" s="24" t="str">
        <f>IF(OUT!AE86="NEW", "✷", "")</f>
        <v/>
      </c>
      <c r="G380" s="10" t="str">
        <f>IF(OUT!B86="", "", OUT!B86)</f>
        <v>GRASS   MISCANTHUS SINENSIS SCOUT</v>
      </c>
      <c r="H380" s="20">
        <f>IF(AND($K$3=1,$K$4="N"),P380,IF(AND($K$3=2,$K$4="N"),R380,IF(AND($K$3=3,$K$4="N"),T380,IF(AND($K$3=4,$K$4="N"),V380,IF(AND($K$3=5,$K$4="N"),X380,IF(AND($K$3=1,$K$4="Y"),#REF!,IF(AND($K$3=2,$K$4="Y"),#REF!,IF(AND($K$3=3,$K$4="Y"),#REF!,IF(AND($K$3=4,$K$4="Y"),#REF!,IF(AND($K$3=5,$K$4="Y"),#REF!,"FALSE"))))))))))</f>
        <v>1.911</v>
      </c>
      <c r="I380" s="21">
        <f>IF(AND($K$3=1,$K$4="N"),Q380,IF(AND($K$3=2,$K$4="N"),S380,IF(AND($K$3=3,$K$4="N"),U380,IF(AND($K$3=4,$K$4="N"),W380,IF(AND($K$3=5,$K$4="N"),Y380,IF(AND($K$3=1,$K$4="Y"),#REF!,IF(AND($K$3=2,$K$4="Y"),#REF!,IF(AND($K$3=3,$K$4="Y"),#REF!,IF(AND($K$3=4,$K$4="Y"),#REF!,IF(AND($K$3=5,$K$4="Y"),#REF!,"FALSE"))))))))))</f>
        <v>72.61</v>
      </c>
      <c r="J380" s="33" t="str">
        <f>IF(OUT!F86="", "", OUT!F86)</f>
        <v/>
      </c>
      <c r="K380" s="7">
        <f>IF(OUT!P86="", "", OUT!P86)</f>
        <v>38</v>
      </c>
      <c r="L380" s="7" t="str">
        <f>IF(OUT!AE86="", "", OUT!AE86)</f>
        <v/>
      </c>
      <c r="M380" s="7" t="str">
        <f>IF(OUT!AG86="", "", OUT!AG86)</f>
        <v>PAT</v>
      </c>
      <c r="N380" s="7" t="str">
        <f>IF(OUT!AQ86="", "", OUT!AQ86)</f>
        <v/>
      </c>
      <c r="O380" s="7" t="str">
        <f>IF(OUT!BM86="", "", OUT!BM86)</f>
        <v>T3</v>
      </c>
      <c r="P380" s="8">
        <f>IF(OUT!N86="", "", OUT!N86)</f>
        <v>1.911</v>
      </c>
      <c r="Q380" s="9">
        <f>IF(OUT!O86="", "", OUT!O86)</f>
        <v>72.61</v>
      </c>
      <c r="R380" s="8">
        <f>IF(PPG!H86="", "", PPG!H86)</f>
        <v>1.8160000000000001</v>
      </c>
      <c r="S380" s="9">
        <f>IF(PPG!I86="", "", PPG!I86)</f>
        <v>69</v>
      </c>
      <c r="T380" s="8">
        <f>IF(PPG!J86="", "", PPG!J86)</f>
        <v>1.784</v>
      </c>
      <c r="U380" s="9">
        <f>IF(PPG!K86="", "", PPG!K86)</f>
        <v>67.790000000000006</v>
      </c>
      <c r="V380" s="8">
        <f>IF(PPG!L86="", "", PPG!L86)</f>
        <v>1.7170000000000001</v>
      </c>
      <c r="W380" s="9">
        <f>IF(PPG!M86="", "", PPG!M86)</f>
        <v>65.239999999999995</v>
      </c>
      <c r="X380" s="8">
        <f>IF(PPG!N86="", "", PPG!N86)</f>
        <v>1.6850000000000001</v>
      </c>
      <c r="Y380" s="9">
        <f>IF(PPG!O86="", "", PPG!O86)</f>
        <v>64.03</v>
      </c>
      <c r="Z380" s="32" t="str">
        <f t="shared" si="15"/>
        <v>0.00</v>
      </c>
      <c r="AA380" s="7" t="str">
        <f t="shared" si="16"/>
        <v>0</v>
      </c>
      <c r="AB380" s="7" t="str">
        <f t="shared" si="17"/>
        <v>0</v>
      </c>
    </row>
    <row r="381" spans="1:28">
      <c r="A381" s="7">
        <f>IF(OUT!C488="", "", OUT!C488)</f>
        <v>722</v>
      </c>
      <c r="B381" s="19">
        <f>IF(OUT!A488="", "", OUT!A488)</f>
        <v>56851</v>
      </c>
      <c r="C381" s="7" t="str">
        <f>IF(OUT!D488="", "", OUT!D488)</f>
        <v>O</v>
      </c>
      <c r="D381" s="27"/>
      <c r="E381" s="7" t="str">
        <f>IF(OUT!E488="", "", OUT!E488)</f>
        <v>72 TRAY</v>
      </c>
      <c r="F381" s="24" t="str">
        <f>IF(OUT!AE488="NEW", "✷", "")</f>
        <v/>
      </c>
      <c r="G381" s="10" t="str">
        <f>IF(OUT!B488="", "", OUT!B488)</f>
        <v>GRASS   MISCANTHUS SINENSIS SCOUT</v>
      </c>
      <c r="H381" s="20">
        <f>IF(AND($K$3=1,$K$4="N"),P381,IF(AND($K$3=2,$K$4="N"),R381,IF(AND($K$3=3,$K$4="N"),T381,IF(AND($K$3=4,$K$4="N"),V381,IF(AND($K$3=5,$K$4="N"),X381,IF(AND($K$3=1,$K$4="Y"),#REF!,IF(AND($K$3=2,$K$4="Y"),#REF!,IF(AND($K$3=3,$K$4="Y"),#REF!,IF(AND($K$3=4,$K$4="Y"),#REF!,IF(AND($K$3=5,$K$4="Y"),#REF!,"FALSE"))))))))))</f>
        <v>1.5129999999999999</v>
      </c>
      <c r="I381" s="21">
        <f>IF(AND($K$3=1,$K$4="N"),Q381,IF(AND($K$3=2,$K$4="N"),S381,IF(AND($K$3=3,$K$4="N"),U381,IF(AND($K$3=4,$K$4="N"),W381,IF(AND($K$3=5,$K$4="N"),Y381,IF(AND($K$3=1,$K$4="Y"),#REF!,IF(AND($K$3=2,$K$4="Y"),#REF!,IF(AND($K$3=3,$K$4="Y"),#REF!,IF(AND($K$3=4,$K$4="Y"),#REF!,IF(AND($K$3=5,$K$4="Y"),#REF!,"FALSE"))))))))))</f>
        <v>108.93</v>
      </c>
      <c r="J381" s="33" t="str">
        <f>IF(OUT!F488="", "", OUT!F488)</f>
        <v/>
      </c>
      <c r="K381" s="7">
        <f>IF(OUT!P488="", "", OUT!P488)</f>
        <v>72</v>
      </c>
      <c r="L381" s="7" t="str">
        <f>IF(OUT!AE488="", "", OUT!AE488)</f>
        <v/>
      </c>
      <c r="M381" s="7" t="str">
        <f>IF(OUT!AG488="", "", OUT!AG488)</f>
        <v>PAT</v>
      </c>
      <c r="N381" s="7" t="str">
        <f>IF(OUT!AQ488="", "", OUT!AQ488)</f>
        <v/>
      </c>
      <c r="O381" s="7" t="str">
        <f>IF(OUT!BM488="", "", OUT!BM488)</f>
        <v>T3</v>
      </c>
      <c r="P381" s="8">
        <f>IF(OUT!N488="", "", OUT!N488)</f>
        <v>1.5129999999999999</v>
      </c>
      <c r="Q381" s="9">
        <f>IF(OUT!O488="", "", OUT!O488)</f>
        <v>108.93</v>
      </c>
      <c r="R381" s="8">
        <f>IF(PPG!H488="", "", PPG!H488)</f>
        <v>1.4419999999999999</v>
      </c>
      <c r="S381" s="9">
        <f>IF(PPG!I488="", "", PPG!I488)</f>
        <v>103.82</v>
      </c>
      <c r="T381" s="8">
        <f>IF(PPG!J488="", "", PPG!J488)</f>
        <v>1.4179999999999999</v>
      </c>
      <c r="U381" s="9">
        <f>IF(PPG!K488="", "", PPG!K488)</f>
        <v>102.09</v>
      </c>
      <c r="V381" s="8">
        <f>IF(PPG!L488="", "", PPG!L488)</f>
        <v>1.365</v>
      </c>
      <c r="W381" s="9">
        <f>IF(PPG!M488="", "", PPG!M488)</f>
        <v>98.28</v>
      </c>
      <c r="X381" s="8">
        <f>IF(PPG!N488="", "", PPG!N488)</f>
        <v>1.343</v>
      </c>
      <c r="Y381" s="9">
        <f>IF(PPG!O488="", "", PPG!O488)</f>
        <v>96.69</v>
      </c>
      <c r="Z381" s="32" t="str">
        <f t="shared" si="15"/>
        <v>0.00</v>
      </c>
      <c r="AA381" s="7" t="str">
        <f t="shared" si="16"/>
        <v>0</v>
      </c>
      <c r="AB381" s="7" t="str">
        <f t="shared" si="17"/>
        <v>0</v>
      </c>
    </row>
    <row r="382" spans="1:28">
      <c r="A382" s="7">
        <f>IF(OUT!C87="", "", OUT!C87)</f>
        <v>722</v>
      </c>
      <c r="B382" s="19">
        <f>IF(OUT!A87="", "", OUT!A87)</f>
        <v>30580</v>
      </c>
      <c r="C382" s="7" t="str">
        <f>IF(OUT!D87="", "", OUT!D87)</f>
        <v>AG</v>
      </c>
      <c r="D382" s="27"/>
      <c r="E382" s="7" t="str">
        <f>IF(OUT!E87="", "", OUT!E87)</f>
        <v>38 TRAY</v>
      </c>
      <c r="F382" s="24" t="str">
        <f>IF(OUT!AE87="NEW", "✷", "")</f>
        <v/>
      </c>
      <c r="G382" s="10" t="str">
        <f>IF(OUT!B87="", "", OUT!B87)</f>
        <v>GRASS   MISCANTHUS SINENSIS SILBERFEDER (SILVER FEATHER)</v>
      </c>
      <c r="H382" s="20">
        <f>IF(AND($K$3=1,$K$4="N"),P382,IF(AND($K$3=2,$K$4="N"),R382,IF(AND($K$3=3,$K$4="N"),T382,IF(AND($K$3=4,$K$4="N"),V382,IF(AND($K$3=5,$K$4="N"),X382,IF(AND($K$3=1,$K$4="Y"),#REF!,IF(AND($K$3=2,$K$4="Y"),#REF!,IF(AND($K$3=3,$K$4="Y"),#REF!,IF(AND($K$3=4,$K$4="Y"),#REF!,IF(AND($K$3=5,$K$4="Y"),#REF!,"FALSE"))))))))))</f>
        <v>1.847</v>
      </c>
      <c r="I382" s="21">
        <f>IF(AND($K$3=1,$K$4="N"),Q382,IF(AND($K$3=2,$K$4="N"),S382,IF(AND($K$3=3,$K$4="N"),U382,IF(AND($K$3=4,$K$4="N"),W382,IF(AND($K$3=5,$K$4="N"),Y382,IF(AND($K$3=1,$K$4="Y"),#REF!,IF(AND($K$3=2,$K$4="Y"),#REF!,IF(AND($K$3=3,$K$4="Y"),#REF!,IF(AND($K$3=4,$K$4="Y"),#REF!,IF(AND($K$3=5,$K$4="Y"),#REF!,"FALSE"))))))))))</f>
        <v>70.180000000000007</v>
      </c>
      <c r="J382" s="33" t="str">
        <f>IF(OUT!F87="", "", OUT!F87)</f>
        <v/>
      </c>
      <c r="K382" s="7">
        <f>IF(OUT!P87="", "", OUT!P87)</f>
        <v>38</v>
      </c>
      <c r="L382" s="7" t="str">
        <f>IF(OUT!AE87="", "", OUT!AE87)</f>
        <v/>
      </c>
      <c r="M382" s="7" t="str">
        <f>IF(OUT!AG87="", "", OUT!AG87)</f>
        <v/>
      </c>
      <c r="N382" s="7" t="str">
        <f>IF(OUT!AQ87="", "", OUT!AQ87)</f>
        <v/>
      </c>
      <c r="O382" s="7" t="str">
        <f>IF(OUT!BM87="", "", OUT!BM87)</f>
        <v>T3</v>
      </c>
      <c r="P382" s="8">
        <f>IF(OUT!N87="", "", OUT!N87)</f>
        <v>1.847</v>
      </c>
      <c r="Q382" s="9">
        <f>IF(OUT!O87="", "", OUT!O87)</f>
        <v>70.180000000000007</v>
      </c>
      <c r="R382" s="8">
        <f>IF(PPG!H87="", "", PPG!H87)</f>
        <v>1.736</v>
      </c>
      <c r="S382" s="9">
        <f>IF(PPG!I87="", "", PPG!I87)</f>
        <v>65.959999999999994</v>
      </c>
      <c r="T382" s="8">
        <f>IF(PPG!J87="", "", PPG!J87)</f>
        <v>1.6990000000000001</v>
      </c>
      <c r="U382" s="9">
        <f>IF(PPG!K87="", "", PPG!K87)</f>
        <v>64.56</v>
      </c>
      <c r="V382" s="8">
        <f>IF(PPG!L87="", "", PPG!L87)</f>
        <v>1.629</v>
      </c>
      <c r="W382" s="9">
        <f>IF(PPG!M87="", "", PPG!M87)</f>
        <v>61.9</v>
      </c>
      <c r="X382" s="8">
        <f>IF(PPG!N87="", "", PPG!N87)</f>
        <v>1.593</v>
      </c>
      <c r="Y382" s="9">
        <f>IF(PPG!O87="", "", PPG!O87)</f>
        <v>60.53</v>
      </c>
      <c r="Z382" s="32" t="str">
        <f t="shared" si="15"/>
        <v>0.00</v>
      </c>
      <c r="AA382" s="7" t="str">
        <f t="shared" si="16"/>
        <v>0</v>
      </c>
      <c r="AB382" s="7" t="str">
        <f t="shared" si="17"/>
        <v>0</v>
      </c>
    </row>
    <row r="383" spans="1:28">
      <c r="A383" s="7">
        <f>IF(OUT!C88="", "", OUT!C88)</f>
        <v>722</v>
      </c>
      <c r="B383" s="19">
        <f>IF(OUT!A88="", "", OUT!A88)</f>
        <v>30582</v>
      </c>
      <c r="C383" s="7" t="str">
        <f>IF(OUT!D88="", "", OUT!D88)</f>
        <v>AG</v>
      </c>
      <c r="D383" s="27"/>
      <c r="E383" s="7" t="str">
        <f>IF(OUT!E88="", "", OUT!E88)</f>
        <v>38 TRAY</v>
      </c>
      <c r="F383" s="24" t="str">
        <f>IF(OUT!AE88="NEW", "✷", "")</f>
        <v/>
      </c>
      <c r="G383" s="10" t="str">
        <f>IF(OUT!B88="", "", OUT!B88)</f>
        <v>GRASS   MISCANTHUS SINENSIS STRICTUS (PORCUPINE)</v>
      </c>
      <c r="H383" s="20">
        <f>IF(AND($K$3=1,$K$4="N"),P383,IF(AND($K$3=2,$K$4="N"),R383,IF(AND($K$3=3,$K$4="N"),T383,IF(AND($K$3=4,$K$4="N"),V383,IF(AND($K$3=5,$K$4="N"),X383,IF(AND($K$3=1,$K$4="Y"),#REF!,IF(AND($K$3=2,$K$4="Y"),#REF!,IF(AND($K$3=3,$K$4="Y"),#REF!,IF(AND($K$3=4,$K$4="Y"),#REF!,IF(AND($K$3=5,$K$4="Y"),#REF!,"FALSE"))))))))))</f>
        <v>2.0720000000000001</v>
      </c>
      <c r="I383" s="21">
        <f>IF(AND($K$3=1,$K$4="N"),Q383,IF(AND($K$3=2,$K$4="N"),S383,IF(AND($K$3=3,$K$4="N"),U383,IF(AND($K$3=4,$K$4="N"),W383,IF(AND($K$3=5,$K$4="N"),Y383,IF(AND($K$3=1,$K$4="Y"),#REF!,IF(AND($K$3=2,$K$4="Y"),#REF!,IF(AND($K$3=3,$K$4="Y"),#REF!,IF(AND($K$3=4,$K$4="Y"),#REF!,IF(AND($K$3=5,$K$4="Y"),#REF!,"FALSE"))))))))))</f>
        <v>78.73</v>
      </c>
      <c r="J383" s="33" t="str">
        <f>IF(OUT!F88="", "", OUT!F88)</f>
        <v/>
      </c>
      <c r="K383" s="7">
        <f>IF(OUT!P88="", "", OUT!P88)</f>
        <v>38</v>
      </c>
      <c r="L383" s="7" t="str">
        <f>IF(OUT!AE88="", "", OUT!AE88)</f>
        <v/>
      </c>
      <c r="M383" s="7" t="str">
        <f>IF(OUT!AG88="", "", OUT!AG88)</f>
        <v/>
      </c>
      <c r="N383" s="7" t="str">
        <f>IF(OUT!AQ88="", "", OUT!AQ88)</f>
        <v>CUT</v>
      </c>
      <c r="O383" s="7" t="str">
        <f>IF(OUT!BM88="", "", OUT!BM88)</f>
        <v>T3</v>
      </c>
      <c r="P383" s="8">
        <f>IF(OUT!N88="", "", OUT!N88)</f>
        <v>2.0720000000000001</v>
      </c>
      <c r="Q383" s="9">
        <f>IF(OUT!O88="", "", OUT!O88)</f>
        <v>78.73</v>
      </c>
      <c r="R383" s="8">
        <f>IF(PPG!H88="", "", PPG!H88)</f>
        <v>1.948</v>
      </c>
      <c r="S383" s="9">
        <f>IF(PPG!I88="", "", PPG!I88)</f>
        <v>74.02</v>
      </c>
      <c r="T383" s="8">
        <f>IF(PPG!J88="", "", PPG!J88)</f>
        <v>1.9059999999999999</v>
      </c>
      <c r="U383" s="9">
        <f>IF(PPG!K88="", "", PPG!K88)</f>
        <v>72.42</v>
      </c>
      <c r="V383" s="8">
        <f>IF(PPG!L88="", "", PPG!L88)</f>
        <v>1.8280000000000001</v>
      </c>
      <c r="W383" s="9">
        <f>IF(PPG!M88="", "", PPG!M88)</f>
        <v>69.459999999999994</v>
      </c>
      <c r="X383" s="8">
        <f>IF(PPG!N88="", "", PPG!N88)</f>
        <v>1.7869999999999999</v>
      </c>
      <c r="Y383" s="9">
        <f>IF(PPG!O88="", "", PPG!O88)</f>
        <v>67.900000000000006</v>
      </c>
      <c r="Z383" s="32" t="str">
        <f t="shared" si="15"/>
        <v>0.00</v>
      </c>
      <c r="AA383" s="7" t="str">
        <f t="shared" si="16"/>
        <v>0</v>
      </c>
      <c r="AB383" s="7" t="str">
        <f t="shared" si="17"/>
        <v>0</v>
      </c>
    </row>
    <row r="384" spans="1:28">
      <c r="A384" s="7">
        <f>IF(OUT!C489="", "", OUT!C489)</f>
        <v>722</v>
      </c>
      <c r="B384" s="19">
        <f>IF(OUT!A489="", "", OUT!A489)</f>
        <v>30582</v>
      </c>
      <c r="C384" s="7" t="str">
        <f>IF(OUT!D489="", "", OUT!D489)</f>
        <v>O</v>
      </c>
      <c r="D384" s="27"/>
      <c r="E384" s="7" t="str">
        <f>IF(OUT!E489="", "", OUT!E489)</f>
        <v>72 TRAY</v>
      </c>
      <c r="F384" s="24" t="str">
        <f>IF(OUT!AE489="NEW", "✷", "")</f>
        <v/>
      </c>
      <c r="G384" s="10" t="str">
        <f>IF(OUT!B489="", "", OUT!B489)</f>
        <v>GRASS   MISCANTHUS SINENSIS STRICTUS (PORCUPINE)</v>
      </c>
      <c r="H384" s="20">
        <f>IF(AND($K$3=1,$K$4="N"),P384,IF(AND($K$3=2,$K$4="N"),R384,IF(AND($K$3=3,$K$4="N"),T384,IF(AND($K$3=4,$K$4="N"),V384,IF(AND($K$3=5,$K$4="N"),X384,IF(AND($K$3=1,$K$4="Y"),#REF!,IF(AND($K$3=2,$K$4="Y"),#REF!,IF(AND($K$3=3,$K$4="Y"),#REF!,IF(AND($K$3=4,$K$4="Y"),#REF!,IF(AND($K$3=5,$K$4="Y"),#REF!,"FALSE"))))))))))</f>
        <v>1.4490000000000001</v>
      </c>
      <c r="I384" s="21">
        <f>IF(AND($K$3=1,$K$4="N"),Q384,IF(AND($K$3=2,$K$4="N"),S384,IF(AND($K$3=3,$K$4="N"),U384,IF(AND($K$3=4,$K$4="N"),W384,IF(AND($K$3=5,$K$4="N"),Y384,IF(AND($K$3=1,$K$4="Y"),#REF!,IF(AND($K$3=2,$K$4="Y"),#REF!,IF(AND($K$3=3,$K$4="Y"),#REF!,IF(AND($K$3=4,$K$4="Y"),#REF!,IF(AND($K$3=5,$K$4="Y"),#REF!,"FALSE"))))))))))</f>
        <v>104.32</v>
      </c>
      <c r="J384" s="33" t="str">
        <f>IF(OUT!F489="", "", OUT!F489)</f>
        <v/>
      </c>
      <c r="K384" s="7">
        <f>IF(OUT!P489="", "", OUT!P489)</f>
        <v>72</v>
      </c>
      <c r="L384" s="7" t="str">
        <f>IF(OUT!AE489="", "", OUT!AE489)</f>
        <v/>
      </c>
      <c r="M384" s="7" t="str">
        <f>IF(OUT!AG489="", "", OUT!AG489)</f>
        <v/>
      </c>
      <c r="N384" s="7" t="str">
        <f>IF(OUT!AQ489="", "", OUT!AQ489)</f>
        <v>CUT</v>
      </c>
      <c r="O384" s="7" t="str">
        <f>IF(OUT!BM489="", "", OUT!BM489)</f>
        <v>T3</v>
      </c>
      <c r="P384" s="8">
        <f>IF(OUT!N489="", "", OUT!N489)</f>
        <v>1.4490000000000001</v>
      </c>
      <c r="Q384" s="9">
        <f>IF(OUT!O489="", "", OUT!O489)</f>
        <v>104.32</v>
      </c>
      <c r="R384" s="8">
        <f>IF(PPG!H489="", "", PPG!H489)</f>
        <v>1.363</v>
      </c>
      <c r="S384" s="9">
        <f>IF(PPG!I489="", "", PPG!I489)</f>
        <v>98.13</v>
      </c>
      <c r="T384" s="8">
        <f>IF(PPG!J489="", "", PPG!J489)</f>
        <v>1.333</v>
      </c>
      <c r="U384" s="9">
        <f>IF(PPG!K489="", "", PPG!K489)</f>
        <v>95.97</v>
      </c>
      <c r="V384" s="8">
        <f>IF(PPG!L489="", "", PPG!L489)</f>
        <v>1.278</v>
      </c>
      <c r="W384" s="9">
        <f>IF(PPG!M489="", "", PPG!M489)</f>
        <v>92.01</v>
      </c>
      <c r="X384" s="8">
        <f>IF(PPG!N489="", "", PPG!N489)</f>
        <v>1.25</v>
      </c>
      <c r="Y384" s="9">
        <f>IF(PPG!O489="", "", PPG!O489)</f>
        <v>90</v>
      </c>
      <c r="Z384" s="32" t="str">
        <f t="shared" si="15"/>
        <v>0.00</v>
      </c>
      <c r="AA384" s="7" t="str">
        <f t="shared" si="16"/>
        <v>0</v>
      </c>
      <c r="AB384" s="7" t="str">
        <f t="shared" si="17"/>
        <v>0</v>
      </c>
    </row>
    <row r="385" spans="1:28">
      <c r="A385" s="7">
        <f>IF(OUT!C89="", "", OUT!C89)</f>
        <v>722</v>
      </c>
      <c r="B385" s="19">
        <f>IF(OUT!A89="", "", OUT!A89)</f>
        <v>55461</v>
      </c>
      <c r="C385" s="7" t="str">
        <f>IF(OUT!D89="", "", OUT!D89)</f>
        <v>AG</v>
      </c>
      <c r="D385" s="27"/>
      <c r="E385" s="7" t="str">
        <f>IF(OUT!E89="", "", OUT!E89)</f>
        <v>38 TRAY</v>
      </c>
      <c r="F385" s="24" t="str">
        <f>IF(OUT!AE89="NEW", "✷", "")</f>
        <v/>
      </c>
      <c r="G385" s="10" t="str">
        <f>IF(OUT!B89="", "", OUT!B89)</f>
        <v>GRASS   MISCANTHUS SINENSIS TIGER TAIL</v>
      </c>
      <c r="H385" s="20">
        <f>IF(AND($K$3=1,$K$4="N"),P385,IF(AND($K$3=2,$K$4="N"),R385,IF(AND($K$3=3,$K$4="N"),T385,IF(AND($K$3=4,$K$4="N"),V385,IF(AND($K$3=5,$K$4="N"),X385,IF(AND($K$3=1,$K$4="Y"),#REF!,IF(AND($K$3=2,$K$4="Y"),#REF!,IF(AND($K$3=3,$K$4="Y"),#REF!,IF(AND($K$3=4,$K$4="Y"),#REF!,IF(AND($K$3=5,$K$4="Y"),#REF!,"FALSE"))))))))))</f>
        <v>1.911</v>
      </c>
      <c r="I385" s="21">
        <f>IF(AND($K$3=1,$K$4="N"),Q385,IF(AND($K$3=2,$K$4="N"),S385,IF(AND($K$3=3,$K$4="N"),U385,IF(AND($K$3=4,$K$4="N"),W385,IF(AND($K$3=5,$K$4="N"),Y385,IF(AND($K$3=1,$K$4="Y"),#REF!,IF(AND($K$3=2,$K$4="Y"),#REF!,IF(AND($K$3=3,$K$4="Y"),#REF!,IF(AND($K$3=4,$K$4="Y"),#REF!,IF(AND($K$3=5,$K$4="Y"),#REF!,"FALSE"))))))))))</f>
        <v>72.61</v>
      </c>
      <c r="J385" s="33" t="str">
        <f>IF(OUT!F89="", "", OUT!F89)</f>
        <v/>
      </c>
      <c r="K385" s="7">
        <f>IF(OUT!P89="", "", OUT!P89)</f>
        <v>38</v>
      </c>
      <c r="L385" s="7" t="str">
        <f>IF(OUT!AE89="", "", OUT!AE89)</f>
        <v/>
      </c>
      <c r="M385" s="7" t="str">
        <f>IF(OUT!AG89="", "", OUT!AG89)</f>
        <v>PAT</v>
      </c>
      <c r="N385" s="7" t="str">
        <f>IF(OUT!AQ89="", "", OUT!AQ89)</f>
        <v/>
      </c>
      <c r="O385" s="7" t="str">
        <f>IF(OUT!BM89="", "", OUT!BM89)</f>
        <v>T3</v>
      </c>
      <c r="P385" s="8">
        <f>IF(OUT!N89="", "", OUT!N89)</f>
        <v>1.911</v>
      </c>
      <c r="Q385" s="9">
        <f>IF(OUT!O89="", "", OUT!O89)</f>
        <v>72.61</v>
      </c>
      <c r="R385" s="8">
        <f>IF(PPG!H89="", "", PPG!H89)</f>
        <v>1.8160000000000001</v>
      </c>
      <c r="S385" s="9">
        <f>IF(PPG!I89="", "", PPG!I89)</f>
        <v>69</v>
      </c>
      <c r="T385" s="8">
        <f>IF(PPG!J89="", "", PPG!J89)</f>
        <v>1.784</v>
      </c>
      <c r="U385" s="9">
        <f>IF(PPG!K89="", "", PPG!K89)</f>
        <v>67.790000000000006</v>
      </c>
      <c r="V385" s="8">
        <f>IF(PPG!L89="", "", PPG!L89)</f>
        <v>1.7170000000000001</v>
      </c>
      <c r="W385" s="9">
        <f>IF(PPG!M89="", "", PPG!M89)</f>
        <v>65.239999999999995</v>
      </c>
      <c r="X385" s="8">
        <f>IF(PPG!N89="", "", PPG!N89)</f>
        <v>1.6850000000000001</v>
      </c>
      <c r="Y385" s="9">
        <f>IF(PPG!O89="", "", PPG!O89)</f>
        <v>64.03</v>
      </c>
      <c r="Z385" s="32" t="str">
        <f t="shared" si="15"/>
        <v>0.00</v>
      </c>
      <c r="AA385" s="7" t="str">
        <f t="shared" si="16"/>
        <v>0</v>
      </c>
      <c r="AB385" s="7" t="str">
        <f t="shared" si="17"/>
        <v>0</v>
      </c>
    </row>
    <row r="386" spans="1:28">
      <c r="A386" s="7">
        <f>IF(OUT!C90="", "", OUT!C90)</f>
        <v>722</v>
      </c>
      <c r="B386" s="19">
        <f>IF(OUT!A90="", "", OUT!A90)</f>
        <v>30584</v>
      </c>
      <c r="C386" s="7" t="str">
        <f>IF(OUT!D90="", "", OUT!D90)</f>
        <v>AG</v>
      </c>
      <c r="D386" s="27"/>
      <c r="E386" s="7" t="str">
        <f>IF(OUT!E90="", "", OUT!E90)</f>
        <v>38 TRAY</v>
      </c>
      <c r="F386" s="24" t="str">
        <f>IF(OUT!AE90="NEW", "✷", "")</f>
        <v/>
      </c>
      <c r="G386" s="10" t="str">
        <f>IF(OUT!B90="", "", OUT!B90)</f>
        <v>GRASS   MISCANTHUS SINENSIS VARIEGATUS (VARIEGATED JAPANESE SILVER)</v>
      </c>
      <c r="H386" s="20">
        <f>IF(AND($K$3=1,$K$4="N"),P386,IF(AND($K$3=2,$K$4="N"),R386,IF(AND($K$3=3,$K$4="N"),T386,IF(AND($K$3=4,$K$4="N"),V386,IF(AND($K$3=5,$K$4="N"),X386,IF(AND($K$3=1,$K$4="Y"),#REF!,IF(AND($K$3=2,$K$4="Y"),#REF!,IF(AND($K$3=3,$K$4="Y"),#REF!,IF(AND($K$3=4,$K$4="Y"),#REF!,IF(AND($K$3=5,$K$4="Y"),#REF!,"FALSE"))))))))))</f>
        <v>1.847</v>
      </c>
      <c r="I386" s="21">
        <f>IF(AND($K$3=1,$K$4="N"),Q386,IF(AND($K$3=2,$K$4="N"),S386,IF(AND($K$3=3,$K$4="N"),U386,IF(AND($K$3=4,$K$4="N"),W386,IF(AND($K$3=5,$K$4="N"),Y386,IF(AND($K$3=1,$K$4="Y"),#REF!,IF(AND($K$3=2,$K$4="Y"),#REF!,IF(AND($K$3=3,$K$4="Y"),#REF!,IF(AND($K$3=4,$K$4="Y"),#REF!,IF(AND($K$3=5,$K$4="Y"),#REF!,"FALSE"))))))))))</f>
        <v>70.180000000000007</v>
      </c>
      <c r="J386" s="33" t="str">
        <f>IF(OUT!F90="", "", OUT!F90)</f>
        <v/>
      </c>
      <c r="K386" s="7">
        <f>IF(OUT!P90="", "", OUT!P90)</f>
        <v>38</v>
      </c>
      <c r="L386" s="7" t="str">
        <f>IF(OUT!AE90="", "", OUT!AE90)</f>
        <v/>
      </c>
      <c r="M386" s="7" t="str">
        <f>IF(OUT!AG90="", "", OUT!AG90)</f>
        <v/>
      </c>
      <c r="N386" s="7" t="str">
        <f>IF(OUT!AQ90="", "", OUT!AQ90)</f>
        <v>CUT</v>
      </c>
      <c r="O386" s="7" t="str">
        <f>IF(OUT!BM90="", "", OUT!BM90)</f>
        <v>T3</v>
      </c>
      <c r="P386" s="8">
        <f>IF(OUT!N90="", "", OUT!N90)</f>
        <v>1.847</v>
      </c>
      <c r="Q386" s="9">
        <f>IF(OUT!O90="", "", OUT!O90)</f>
        <v>70.180000000000007</v>
      </c>
      <c r="R386" s="8">
        <f>IF(PPG!H90="", "", PPG!H90)</f>
        <v>1.736</v>
      </c>
      <c r="S386" s="9">
        <f>IF(PPG!I90="", "", PPG!I90)</f>
        <v>65.959999999999994</v>
      </c>
      <c r="T386" s="8">
        <f>IF(PPG!J90="", "", PPG!J90)</f>
        <v>1.6990000000000001</v>
      </c>
      <c r="U386" s="9">
        <f>IF(PPG!K90="", "", PPG!K90)</f>
        <v>64.56</v>
      </c>
      <c r="V386" s="8">
        <f>IF(PPG!L90="", "", PPG!L90)</f>
        <v>1.629</v>
      </c>
      <c r="W386" s="9">
        <f>IF(PPG!M90="", "", PPG!M90)</f>
        <v>61.9</v>
      </c>
      <c r="X386" s="8">
        <f>IF(PPG!N90="", "", PPG!N90)</f>
        <v>1.593</v>
      </c>
      <c r="Y386" s="9">
        <f>IF(PPG!O90="", "", PPG!O90)</f>
        <v>60.53</v>
      </c>
      <c r="Z386" s="32" t="str">
        <f t="shared" si="15"/>
        <v>0.00</v>
      </c>
      <c r="AA386" s="7" t="str">
        <f t="shared" si="16"/>
        <v>0</v>
      </c>
      <c r="AB386" s="7" t="str">
        <f t="shared" si="17"/>
        <v>0</v>
      </c>
    </row>
    <row r="387" spans="1:28">
      <c r="A387" s="7">
        <f>IF(OUT!C490="", "", OUT!C490)</f>
        <v>722</v>
      </c>
      <c r="B387" s="19">
        <f>IF(OUT!A490="", "", OUT!A490)</f>
        <v>30584</v>
      </c>
      <c r="C387" s="7" t="str">
        <f>IF(OUT!D490="", "", OUT!D490)</f>
        <v>O</v>
      </c>
      <c r="D387" s="27"/>
      <c r="E387" s="7" t="str">
        <f>IF(OUT!E490="", "", OUT!E490)</f>
        <v>72 TRAY</v>
      </c>
      <c r="F387" s="24" t="str">
        <f>IF(OUT!AE490="NEW", "✷", "")</f>
        <v/>
      </c>
      <c r="G387" s="10" t="str">
        <f>IF(OUT!B490="", "", OUT!B490)</f>
        <v>GRASS   MISCANTHUS SINENSIS VARIEGATUS (VARIEGATED JAPANESE SILVER)</v>
      </c>
      <c r="H387" s="20">
        <f>IF(AND($K$3=1,$K$4="N"),P387,IF(AND($K$3=2,$K$4="N"),R387,IF(AND($K$3=3,$K$4="N"),T387,IF(AND($K$3=4,$K$4="N"),V387,IF(AND($K$3=5,$K$4="N"),X387,IF(AND($K$3=1,$K$4="Y"),#REF!,IF(AND($K$3=2,$K$4="Y"),#REF!,IF(AND($K$3=3,$K$4="Y"),#REF!,IF(AND($K$3=4,$K$4="Y"),#REF!,IF(AND($K$3=5,$K$4="Y"),#REF!,"FALSE"))))))))))</f>
        <v>1.3069999999999999</v>
      </c>
      <c r="I387" s="21">
        <f>IF(AND($K$3=1,$K$4="N"),Q387,IF(AND($K$3=2,$K$4="N"),S387,IF(AND($K$3=3,$K$4="N"),U387,IF(AND($K$3=4,$K$4="N"),W387,IF(AND($K$3=5,$K$4="N"),Y387,IF(AND($K$3=1,$K$4="Y"),#REF!,IF(AND($K$3=2,$K$4="Y"),#REF!,IF(AND($K$3=3,$K$4="Y"),#REF!,IF(AND($K$3=4,$K$4="Y"),#REF!,IF(AND($K$3=5,$K$4="Y"),#REF!,"FALSE"))))))))))</f>
        <v>94.1</v>
      </c>
      <c r="J387" s="33" t="str">
        <f>IF(OUT!F490="", "", OUT!F490)</f>
        <v/>
      </c>
      <c r="K387" s="7">
        <f>IF(OUT!P490="", "", OUT!P490)</f>
        <v>72</v>
      </c>
      <c r="L387" s="7" t="str">
        <f>IF(OUT!AE490="", "", OUT!AE490)</f>
        <v/>
      </c>
      <c r="M387" s="7" t="str">
        <f>IF(OUT!AG490="", "", OUT!AG490)</f>
        <v/>
      </c>
      <c r="N387" s="7" t="str">
        <f>IF(OUT!AQ490="", "", OUT!AQ490)</f>
        <v>CUT</v>
      </c>
      <c r="O387" s="7" t="str">
        <f>IF(OUT!BM490="", "", OUT!BM490)</f>
        <v>T3</v>
      </c>
      <c r="P387" s="8">
        <f>IF(OUT!N490="", "", OUT!N490)</f>
        <v>1.3069999999999999</v>
      </c>
      <c r="Q387" s="9">
        <f>IF(OUT!O490="", "", OUT!O490)</f>
        <v>94.1</v>
      </c>
      <c r="R387" s="8">
        <f>IF(PPG!H490="", "", PPG!H490)</f>
        <v>1.2290000000000001</v>
      </c>
      <c r="S387" s="9">
        <f>IF(PPG!I490="", "", PPG!I490)</f>
        <v>88.48</v>
      </c>
      <c r="T387" s="8">
        <f>IF(PPG!J490="", "", PPG!J490)</f>
        <v>1.202</v>
      </c>
      <c r="U387" s="9">
        <f>IF(PPG!K490="", "", PPG!K490)</f>
        <v>86.54</v>
      </c>
      <c r="V387" s="8">
        <f>IF(PPG!L490="", "", PPG!L490)</f>
        <v>1.153</v>
      </c>
      <c r="W387" s="9">
        <f>IF(PPG!M490="", "", PPG!M490)</f>
        <v>83.01</v>
      </c>
      <c r="X387" s="8">
        <f>IF(PPG!N490="", "", PPG!N490)</f>
        <v>1.127</v>
      </c>
      <c r="Y387" s="9">
        <f>IF(PPG!O490="", "", PPG!O490)</f>
        <v>81.14</v>
      </c>
      <c r="Z387" s="32" t="str">
        <f t="shared" si="15"/>
        <v>0.00</v>
      </c>
      <c r="AA387" s="7" t="str">
        <f t="shared" si="16"/>
        <v>0</v>
      </c>
      <c r="AB387" s="7" t="str">
        <f t="shared" si="17"/>
        <v>0</v>
      </c>
    </row>
    <row r="388" spans="1:28">
      <c r="A388" s="7">
        <f>IF(OUT!C91="", "", OUT!C91)</f>
        <v>722</v>
      </c>
      <c r="B388" s="19">
        <f>IF(OUT!A91="", "", OUT!A91)</f>
        <v>30586</v>
      </c>
      <c r="C388" s="7" t="str">
        <f>IF(OUT!D91="", "", OUT!D91)</f>
        <v>AG</v>
      </c>
      <c r="D388" s="27"/>
      <c r="E388" s="7" t="str">
        <f>IF(OUT!E91="", "", OUT!E91)</f>
        <v>38 TRAY</v>
      </c>
      <c r="F388" s="24" t="str">
        <f>IF(OUT!AE91="NEW", "✷", "")</f>
        <v/>
      </c>
      <c r="G388" s="10" t="str">
        <f>IF(OUT!B91="", "", OUT!B91)</f>
        <v>GRASS   MISCANTHUS SINENSIS ZEBRINUS (ZEBRA) (Green/Yellow Banding)</v>
      </c>
      <c r="H388" s="20">
        <f>IF(AND($K$3=1,$K$4="N"),P388,IF(AND($K$3=2,$K$4="N"),R388,IF(AND($K$3=3,$K$4="N"),T388,IF(AND($K$3=4,$K$4="N"),V388,IF(AND($K$3=5,$K$4="N"),X388,IF(AND($K$3=1,$K$4="Y"),#REF!,IF(AND($K$3=2,$K$4="Y"),#REF!,IF(AND($K$3=3,$K$4="Y"),#REF!,IF(AND($K$3=4,$K$4="Y"),#REF!,IF(AND($K$3=5,$K$4="Y"),#REF!,"FALSE"))))))))))</f>
        <v>2.0720000000000001</v>
      </c>
      <c r="I388" s="21">
        <f>IF(AND($K$3=1,$K$4="N"),Q388,IF(AND($K$3=2,$K$4="N"),S388,IF(AND($K$3=3,$K$4="N"),U388,IF(AND($K$3=4,$K$4="N"),W388,IF(AND($K$3=5,$K$4="N"),Y388,IF(AND($K$3=1,$K$4="Y"),#REF!,IF(AND($K$3=2,$K$4="Y"),#REF!,IF(AND($K$3=3,$K$4="Y"),#REF!,IF(AND($K$3=4,$K$4="Y"),#REF!,IF(AND($K$3=5,$K$4="Y"),#REF!,"FALSE"))))))))))</f>
        <v>78.73</v>
      </c>
      <c r="J388" s="33" t="str">
        <f>IF(OUT!F91="", "", OUT!F91)</f>
        <v/>
      </c>
      <c r="K388" s="7">
        <f>IF(OUT!P91="", "", OUT!P91)</f>
        <v>38</v>
      </c>
      <c r="L388" s="7" t="str">
        <f>IF(OUT!AE91="", "", OUT!AE91)</f>
        <v/>
      </c>
      <c r="M388" s="7" t="str">
        <f>IF(OUT!AG91="", "", OUT!AG91)</f>
        <v/>
      </c>
      <c r="N388" s="7" t="str">
        <f>IF(OUT!AQ91="", "", OUT!AQ91)</f>
        <v/>
      </c>
      <c r="O388" s="7" t="str">
        <f>IF(OUT!BM91="", "", OUT!BM91)</f>
        <v>T3</v>
      </c>
      <c r="P388" s="8">
        <f>IF(OUT!N91="", "", OUT!N91)</f>
        <v>2.0720000000000001</v>
      </c>
      <c r="Q388" s="9">
        <f>IF(OUT!O91="", "", OUT!O91)</f>
        <v>78.73</v>
      </c>
      <c r="R388" s="8">
        <f>IF(PPG!H91="", "", PPG!H91)</f>
        <v>1.948</v>
      </c>
      <c r="S388" s="9">
        <f>IF(PPG!I91="", "", PPG!I91)</f>
        <v>74.02</v>
      </c>
      <c r="T388" s="8">
        <f>IF(PPG!J91="", "", PPG!J91)</f>
        <v>1.9059999999999999</v>
      </c>
      <c r="U388" s="9">
        <f>IF(PPG!K91="", "", PPG!K91)</f>
        <v>72.42</v>
      </c>
      <c r="V388" s="8">
        <f>IF(PPG!L91="", "", PPG!L91)</f>
        <v>1.8280000000000001</v>
      </c>
      <c r="W388" s="9">
        <f>IF(PPG!M91="", "", PPG!M91)</f>
        <v>69.459999999999994</v>
      </c>
      <c r="X388" s="8">
        <f>IF(PPG!N91="", "", PPG!N91)</f>
        <v>1.7869999999999999</v>
      </c>
      <c r="Y388" s="9">
        <f>IF(PPG!O91="", "", PPG!O91)</f>
        <v>67.900000000000006</v>
      </c>
      <c r="Z388" s="32" t="str">
        <f t="shared" si="15"/>
        <v>0.00</v>
      </c>
      <c r="AA388" s="7" t="str">
        <f t="shared" si="16"/>
        <v>0</v>
      </c>
      <c r="AB388" s="7" t="str">
        <f t="shared" si="17"/>
        <v>0</v>
      </c>
    </row>
    <row r="389" spans="1:28">
      <c r="A389" s="7">
        <f>IF(OUT!C491="", "", OUT!C491)</f>
        <v>722</v>
      </c>
      <c r="B389" s="19">
        <f>IF(OUT!A491="", "", OUT!A491)</f>
        <v>30586</v>
      </c>
      <c r="C389" s="7" t="str">
        <f>IF(OUT!D491="", "", OUT!D491)</f>
        <v>O</v>
      </c>
      <c r="D389" s="27"/>
      <c r="E389" s="7" t="str">
        <f>IF(OUT!E491="", "", OUT!E491)</f>
        <v>72 TRAY</v>
      </c>
      <c r="F389" s="24" t="str">
        <f>IF(OUT!AE491="NEW", "✷", "")</f>
        <v/>
      </c>
      <c r="G389" s="10" t="str">
        <f>IF(OUT!B491="", "", OUT!B491)</f>
        <v>GRASS   MISCANTHUS SINENSIS ZEBRINUS (ZEBRA) (Green/Yellow Banding)</v>
      </c>
      <c r="H389" s="20">
        <f>IF(AND($K$3=1,$K$4="N"),P389,IF(AND($K$3=2,$K$4="N"),R389,IF(AND($K$3=3,$K$4="N"),T389,IF(AND($K$3=4,$K$4="N"),V389,IF(AND($K$3=5,$K$4="N"),X389,IF(AND($K$3=1,$K$4="Y"),#REF!,IF(AND($K$3=2,$K$4="Y"),#REF!,IF(AND($K$3=3,$K$4="Y"),#REF!,IF(AND($K$3=4,$K$4="Y"),#REF!,IF(AND($K$3=5,$K$4="Y"),#REF!,"FALSE"))))))))))</f>
        <v>1.4490000000000001</v>
      </c>
      <c r="I389" s="21">
        <f>IF(AND($K$3=1,$K$4="N"),Q389,IF(AND($K$3=2,$K$4="N"),S389,IF(AND($K$3=3,$K$4="N"),U389,IF(AND($K$3=4,$K$4="N"),W389,IF(AND($K$3=5,$K$4="N"),Y389,IF(AND($K$3=1,$K$4="Y"),#REF!,IF(AND($K$3=2,$K$4="Y"),#REF!,IF(AND($K$3=3,$K$4="Y"),#REF!,IF(AND($K$3=4,$K$4="Y"),#REF!,IF(AND($K$3=5,$K$4="Y"),#REF!,"FALSE"))))))))))</f>
        <v>104.32</v>
      </c>
      <c r="J389" s="33" t="str">
        <f>IF(OUT!F491="", "", OUT!F491)</f>
        <v/>
      </c>
      <c r="K389" s="7">
        <f>IF(OUT!P491="", "", OUT!P491)</f>
        <v>72</v>
      </c>
      <c r="L389" s="7" t="str">
        <f>IF(OUT!AE491="", "", OUT!AE491)</f>
        <v/>
      </c>
      <c r="M389" s="7" t="str">
        <f>IF(OUT!AG491="", "", OUT!AG491)</f>
        <v/>
      </c>
      <c r="N389" s="7" t="str">
        <f>IF(OUT!AQ491="", "", OUT!AQ491)</f>
        <v/>
      </c>
      <c r="O389" s="7" t="str">
        <f>IF(OUT!BM491="", "", OUT!BM491)</f>
        <v>T3</v>
      </c>
      <c r="P389" s="8">
        <f>IF(OUT!N491="", "", OUT!N491)</f>
        <v>1.4490000000000001</v>
      </c>
      <c r="Q389" s="9">
        <f>IF(OUT!O491="", "", OUT!O491)</f>
        <v>104.32</v>
      </c>
      <c r="R389" s="8">
        <f>IF(PPG!H491="", "", PPG!H491)</f>
        <v>1.363</v>
      </c>
      <c r="S389" s="9">
        <f>IF(PPG!I491="", "", PPG!I491)</f>
        <v>98.13</v>
      </c>
      <c r="T389" s="8">
        <f>IF(PPG!J491="", "", PPG!J491)</f>
        <v>1.333</v>
      </c>
      <c r="U389" s="9">
        <f>IF(PPG!K491="", "", PPG!K491)</f>
        <v>95.97</v>
      </c>
      <c r="V389" s="8">
        <f>IF(PPG!L491="", "", PPG!L491)</f>
        <v>1.278</v>
      </c>
      <c r="W389" s="9">
        <f>IF(PPG!M491="", "", PPG!M491)</f>
        <v>92.01</v>
      </c>
      <c r="X389" s="8">
        <f>IF(PPG!N491="", "", PPG!N491)</f>
        <v>1.25</v>
      </c>
      <c r="Y389" s="9">
        <f>IF(PPG!O491="", "", PPG!O491)</f>
        <v>90</v>
      </c>
      <c r="Z389" s="32" t="str">
        <f t="shared" si="15"/>
        <v>0.00</v>
      </c>
      <c r="AA389" s="7" t="str">
        <f t="shared" si="16"/>
        <v>0</v>
      </c>
      <c r="AB389" s="7" t="str">
        <f t="shared" si="17"/>
        <v>0</v>
      </c>
    </row>
    <row r="390" spans="1:28">
      <c r="A390" s="7">
        <f>IF(OUT!C92="", "", OUT!C92)</f>
        <v>722</v>
      </c>
      <c r="B390" s="19">
        <f>IF(OUT!A92="", "", OUT!A92)</f>
        <v>33613</v>
      </c>
      <c r="C390" s="7" t="str">
        <f>IF(OUT!D92="", "", OUT!D92)</f>
        <v>AG</v>
      </c>
      <c r="D390" s="27"/>
      <c r="E390" s="7" t="str">
        <f>IF(OUT!E92="", "", OUT!E92)</f>
        <v>38 TRAY</v>
      </c>
      <c r="F390" s="24" t="str">
        <f>IF(OUT!AE92="NEW", "✷", "")</f>
        <v/>
      </c>
      <c r="G390" s="10" t="str">
        <f>IF(OUT!B92="", "", OUT!B92)</f>
        <v>GRASS   MUHLENBERGIA CAPILLARIS  (MUHLY GRASS) (Pink)</v>
      </c>
      <c r="H390" s="20">
        <f>IF(AND($K$3=1,$K$4="N"),P390,IF(AND($K$3=2,$K$4="N"),R390,IF(AND($K$3=3,$K$4="N"),T390,IF(AND($K$3=4,$K$4="N"),V390,IF(AND($K$3=5,$K$4="N"),X390,IF(AND($K$3=1,$K$4="Y"),#REF!,IF(AND($K$3=2,$K$4="Y"),#REF!,IF(AND($K$3=3,$K$4="Y"),#REF!,IF(AND($K$3=4,$K$4="Y"),#REF!,IF(AND($K$3=5,$K$4="Y"),#REF!,"FALSE"))))))))))</f>
        <v>1.3169999999999999</v>
      </c>
      <c r="I390" s="21">
        <f>IF(AND($K$3=1,$K$4="N"),Q390,IF(AND($K$3=2,$K$4="N"),S390,IF(AND($K$3=3,$K$4="N"),U390,IF(AND($K$3=4,$K$4="N"),W390,IF(AND($K$3=5,$K$4="N"),Y390,IF(AND($K$3=1,$K$4="Y"),#REF!,IF(AND($K$3=2,$K$4="Y"),#REF!,IF(AND($K$3=3,$K$4="Y"),#REF!,IF(AND($K$3=4,$K$4="Y"),#REF!,IF(AND($K$3=5,$K$4="Y"),#REF!,"FALSE"))))))))))</f>
        <v>50.04</v>
      </c>
      <c r="J390" s="33" t="str">
        <f>IF(OUT!F92="", "", OUT!F92)</f>
        <v/>
      </c>
      <c r="K390" s="7">
        <f>IF(OUT!P92="", "", OUT!P92)</f>
        <v>38</v>
      </c>
      <c r="L390" s="7" t="str">
        <f>IF(OUT!AE92="", "", OUT!AE92)</f>
        <v/>
      </c>
      <c r="M390" s="7" t="str">
        <f>IF(OUT!AG92="", "", OUT!AG92)</f>
        <v/>
      </c>
      <c r="N390" s="7" t="str">
        <f>IF(OUT!AQ92="", "", OUT!AQ92)</f>
        <v/>
      </c>
      <c r="O390" s="7" t="str">
        <f>IF(OUT!BM92="", "", OUT!BM92)</f>
        <v>T3</v>
      </c>
      <c r="P390" s="8">
        <f>IF(OUT!N92="", "", OUT!N92)</f>
        <v>1.3169999999999999</v>
      </c>
      <c r="Q390" s="9">
        <f>IF(OUT!O92="", "", OUT!O92)</f>
        <v>50.04</v>
      </c>
      <c r="R390" s="8">
        <f>IF(PPG!H92="", "", PPG!H92)</f>
        <v>1.238</v>
      </c>
      <c r="S390" s="9">
        <f>IF(PPG!I92="", "", PPG!I92)</f>
        <v>47.04</v>
      </c>
      <c r="T390" s="8">
        <f>IF(PPG!J92="", "", PPG!J92)</f>
        <v>1.2110000000000001</v>
      </c>
      <c r="U390" s="9">
        <f>IF(PPG!K92="", "", PPG!K92)</f>
        <v>46.01</v>
      </c>
      <c r="V390" s="8">
        <f>IF(PPG!L92="", "", PPG!L92)</f>
        <v>1.1619999999999999</v>
      </c>
      <c r="W390" s="9">
        <f>IF(PPG!M92="", "", PPG!M92)</f>
        <v>44.15</v>
      </c>
      <c r="X390" s="8">
        <f>IF(PPG!N92="", "", PPG!N92)</f>
        <v>1.135</v>
      </c>
      <c r="Y390" s="9">
        <f>IF(PPG!O92="", "", PPG!O92)</f>
        <v>43.13</v>
      </c>
      <c r="Z390" s="32" t="str">
        <f t="shared" si="15"/>
        <v>0.00</v>
      </c>
      <c r="AA390" s="7" t="str">
        <f t="shared" si="16"/>
        <v>0</v>
      </c>
      <c r="AB390" s="7" t="str">
        <f t="shared" si="17"/>
        <v>0</v>
      </c>
    </row>
    <row r="391" spans="1:28">
      <c r="A391" s="7">
        <f>IF(OUT!C492="", "", OUT!C492)</f>
        <v>722</v>
      </c>
      <c r="B391" s="19">
        <f>IF(OUT!A492="", "", OUT!A492)</f>
        <v>33613</v>
      </c>
      <c r="C391" s="7" t="str">
        <f>IF(OUT!D492="", "", OUT!D492)</f>
        <v>O</v>
      </c>
      <c r="D391" s="27"/>
      <c r="E391" s="7" t="str">
        <f>IF(OUT!E492="", "", OUT!E492)</f>
        <v>72 TRAY</v>
      </c>
      <c r="F391" s="24" t="str">
        <f>IF(OUT!AE492="NEW", "✷", "")</f>
        <v/>
      </c>
      <c r="G391" s="10" t="str">
        <f>IF(OUT!B492="", "", OUT!B492)</f>
        <v>GRASS   MUHLENBERGIA CAPILLARIS  (MUHLY GRASS) (Pink)</v>
      </c>
      <c r="H391" s="20">
        <f>IF(AND($K$3=1,$K$4="N"),P391,IF(AND($K$3=2,$K$4="N"),R391,IF(AND($K$3=3,$K$4="N"),T391,IF(AND($K$3=4,$K$4="N"),V391,IF(AND($K$3=5,$K$4="N"),X391,IF(AND($K$3=1,$K$4="Y"),#REF!,IF(AND($K$3=2,$K$4="Y"),#REF!,IF(AND($K$3=3,$K$4="Y"),#REF!,IF(AND($K$3=4,$K$4="Y"),#REF!,IF(AND($K$3=5,$K$4="Y"),#REF!,"FALSE"))))))))))</f>
        <v>0.98</v>
      </c>
      <c r="I391" s="21">
        <f>IF(AND($K$3=1,$K$4="N"),Q391,IF(AND($K$3=2,$K$4="N"),S391,IF(AND($K$3=3,$K$4="N"),U391,IF(AND($K$3=4,$K$4="N"),W391,IF(AND($K$3=5,$K$4="N"),Y391,IF(AND($K$3=1,$K$4="Y"),#REF!,IF(AND($K$3=2,$K$4="Y"),#REF!,IF(AND($K$3=3,$K$4="Y"),#REF!,IF(AND($K$3=4,$K$4="Y"),#REF!,IF(AND($K$3=5,$K$4="Y"),#REF!,"FALSE"))))))))))</f>
        <v>70.56</v>
      </c>
      <c r="J391" s="33" t="str">
        <f>IF(OUT!F492="", "", OUT!F492)</f>
        <v/>
      </c>
      <c r="K391" s="7">
        <f>IF(OUT!P492="", "", OUT!P492)</f>
        <v>72</v>
      </c>
      <c r="L391" s="7" t="str">
        <f>IF(OUT!AE492="", "", OUT!AE492)</f>
        <v/>
      </c>
      <c r="M391" s="7" t="str">
        <f>IF(OUT!AG492="", "", OUT!AG492)</f>
        <v/>
      </c>
      <c r="N391" s="7" t="str">
        <f>IF(OUT!AQ492="", "", OUT!AQ492)</f>
        <v/>
      </c>
      <c r="O391" s="7" t="str">
        <f>IF(OUT!BM492="", "", OUT!BM492)</f>
        <v>T3</v>
      </c>
      <c r="P391" s="8">
        <f>IF(OUT!N492="", "", OUT!N492)</f>
        <v>0.98</v>
      </c>
      <c r="Q391" s="9">
        <f>IF(OUT!O492="", "", OUT!O492)</f>
        <v>70.56</v>
      </c>
      <c r="R391" s="8">
        <f>IF(PPG!H492="", "", PPG!H492)</f>
        <v>0.92100000000000004</v>
      </c>
      <c r="S391" s="9">
        <f>IF(PPG!I492="", "", PPG!I492)</f>
        <v>66.31</v>
      </c>
      <c r="T391" s="8">
        <f>IF(PPG!J492="", "", PPG!J492)</f>
        <v>0.90200000000000002</v>
      </c>
      <c r="U391" s="9">
        <f>IF(PPG!K492="", "", PPG!K492)</f>
        <v>64.94</v>
      </c>
      <c r="V391" s="8">
        <f>IF(PPG!L492="", "", PPG!L492)</f>
        <v>0.86399999999999999</v>
      </c>
      <c r="W391" s="9">
        <f>IF(PPG!M492="", "", PPG!M492)</f>
        <v>62.2</v>
      </c>
      <c r="X391" s="8">
        <f>IF(PPG!N492="", "", PPG!N492)</f>
        <v>0.84499999999999997</v>
      </c>
      <c r="Y391" s="9">
        <f>IF(PPG!O492="", "", PPG!O492)</f>
        <v>60.84</v>
      </c>
      <c r="Z391" s="32" t="str">
        <f t="shared" ref="Z391:Z454" si="18">IF(D391&lt;&gt;"",D391*I391, "0.00")</f>
        <v>0.00</v>
      </c>
      <c r="AA391" s="7" t="str">
        <f t="shared" ref="AA391:AA454" si="19">IF(D391&lt;&gt;"",D391, "0")</f>
        <v>0</v>
      </c>
      <c r="AB391" s="7" t="str">
        <f t="shared" ref="AB391:AB454" si="20">IF(D391&lt;&gt;"",D391*K391, "0")</f>
        <v>0</v>
      </c>
    </row>
    <row r="392" spans="1:28">
      <c r="A392" s="7">
        <f>IF(OUT!C493="", "", OUT!C493)</f>
        <v>722</v>
      </c>
      <c r="B392" s="19">
        <f>IF(OUT!A493="", "", OUT!A493)</f>
        <v>82536</v>
      </c>
      <c r="C392" s="7" t="str">
        <f>IF(OUT!D493="", "", OUT!D493)</f>
        <v>O</v>
      </c>
      <c r="D392" s="27"/>
      <c r="E392" s="7" t="str">
        <f>IF(OUT!E493="", "", OUT!E493)</f>
        <v>72 TRAY</v>
      </c>
      <c r="F392" s="24" t="str">
        <f>IF(OUT!AE493="NEW", "✷", "")</f>
        <v/>
      </c>
      <c r="G392" s="10" t="str">
        <f>IF(OUT!B493="", "", OUT!B493)</f>
        <v>GRASS   MUHLENBERGIA CAPILLARIS FAST FORWARD</v>
      </c>
      <c r="H392" s="20">
        <f>IF(AND($K$3=1,$K$4="N"),P392,IF(AND($K$3=2,$K$4="N"),R392,IF(AND($K$3=3,$K$4="N"),T392,IF(AND($K$3=4,$K$4="N"),V392,IF(AND($K$3=5,$K$4="N"),X392,IF(AND($K$3=1,$K$4="Y"),#REF!,IF(AND($K$3=2,$K$4="Y"),#REF!,IF(AND($K$3=3,$K$4="Y"),#REF!,IF(AND($K$3=4,$K$4="Y"),#REF!,IF(AND($K$3=5,$K$4="Y"),#REF!,"FALSE"))))))))))</f>
        <v>1.21</v>
      </c>
      <c r="I392" s="21">
        <f>IF(AND($K$3=1,$K$4="N"),Q392,IF(AND($K$3=2,$K$4="N"),S392,IF(AND($K$3=3,$K$4="N"),U392,IF(AND($K$3=4,$K$4="N"),W392,IF(AND($K$3=5,$K$4="N"),Y392,IF(AND($K$3=1,$K$4="Y"),#REF!,IF(AND($K$3=2,$K$4="Y"),#REF!,IF(AND($K$3=3,$K$4="Y"),#REF!,IF(AND($K$3=4,$K$4="Y"),#REF!,IF(AND($K$3=5,$K$4="Y"),#REF!,"FALSE"))))))))))</f>
        <v>87.12</v>
      </c>
      <c r="J392" s="33" t="str">
        <f>IF(OUT!F493="", "", OUT!F493)</f>
        <v/>
      </c>
      <c r="K392" s="7">
        <f>IF(OUT!P493="", "", OUT!P493)</f>
        <v>72</v>
      </c>
      <c r="L392" s="7" t="str">
        <f>IF(OUT!AE493="", "", OUT!AE493)</f>
        <v/>
      </c>
      <c r="M392" s="7" t="str">
        <f>IF(OUT!AG493="", "", OUT!AG493)</f>
        <v>PAT</v>
      </c>
      <c r="N392" s="7" t="str">
        <f>IF(OUT!AQ493="", "", OUT!AQ493)</f>
        <v/>
      </c>
      <c r="O392" s="7" t="str">
        <f>IF(OUT!BM493="", "", OUT!BM493)</f>
        <v>T3</v>
      </c>
      <c r="P392" s="8">
        <f>IF(OUT!N493="", "", OUT!N493)</f>
        <v>1.21</v>
      </c>
      <c r="Q392" s="9">
        <f>IF(OUT!O493="", "", OUT!O493)</f>
        <v>87.12</v>
      </c>
      <c r="R392" s="8">
        <f>IF(PPG!H493="", "", PPG!H493)</f>
        <v>1.145</v>
      </c>
      <c r="S392" s="9">
        <f>IF(PPG!I493="", "", PPG!I493)</f>
        <v>82.44</v>
      </c>
      <c r="T392" s="8">
        <f>IF(PPG!J493="", "", PPG!J493)</f>
        <v>1.123</v>
      </c>
      <c r="U392" s="9">
        <f>IF(PPG!K493="", "", PPG!K493)</f>
        <v>80.849999999999994</v>
      </c>
      <c r="V392" s="8">
        <f>IF(PPG!L493="", "", PPG!L493)</f>
        <v>1.079</v>
      </c>
      <c r="W392" s="9">
        <f>IF(PPG!M493="", "", PPG!M493)</f>
        <v>77.680000000000007</v>
      </c>
      <c r="X392" s="8">
        <f>IF(PPG!N493="", "", PPG!N493)</f>
        <v>1.0580000000000001</v>
      </c>
      <c r="Y392" s="9">
        <f>IF(PPG!O493="", "", PPG!O493)</f>
        <v>76.17</v>
      </c>
      <c r="Z392" s="32" t="str">
        <f t="shared" si="18"/>
        <v>0.00</v>
      </c>
      <c r="AA392" s="7" t="str">
        <f t="shared" si="19"/>
        <v>0</v>
      </c>
      <c r="AB392" s="7" t="str">
        <f t="shared" si="20"/>
        <v>0</v>
      </c>
    </row>
    <row r="393" spans="1:28">
      <c r="A393" s="7">
        <f>IF(OUT!C93="", "", OUT!C93)</f>
        <v>722</v>
      </c>
      <c r="B393" s="19">
        <f>IF(OUT!A93="", "", OUT!A93)</f>
        <v>84612</v>
      </c>
      <c r="C393" s="7" t="str">
        <f>IF(OUT!D93="", "", OUT!D93)</f>
        <v>AG</v>
      </c>
      <c r="D393" s="27"/>
      <c r="E393" s="7" t="str">
        <f>IF(OUT!E93="", "", OUT!E93)</f>
        <v>38 TRAY</v>
      </c>
      <c r="F393" s="24" t="str">
        <f>IF(OUT!AE93="NEW", "✷", "")</f>
        <v/>
      </c>
      <c r="G393" s="10" t="str">
        <f>IF(OUT!B93="", "", OUT!B93)</f>
        <v>GRASS   MUHLENBERGIA CAPILLARIS PINK CLOUD</v>
      </c>
      <c r="H393" s="20">
        <f>IF(AND($K$3=1,$K$4="N"),P393,IF(AND($K$3=2,$K$4="N"),R393,IF(AND($K$3=3,$K$4="N"),T393,IF(AND($K$3=4,$K$4="N"),V393,IF(AND($K$3=5,$K$4="N"),X393,IF(AND($K$3=1,$K$4="Y"),#REF!,IF(AND($K$3=2,$K$4="Y"),#REF!,IF(AND($K$3=3,$K$4="Y"),#REF!,IF(AND($K$3=4,$K$4="Y"),#REF!,IF(AND($K$3=5,$K$4="Y"),#REF!,"FALSE"))))))))))</f>
        <v>1.48</v>
      </c>
      <c r="I393" s="21">
        <f>IF(AND($K$3=1,$K$4="N"),Q393,IF(AND($K$3=2,$K$4="N"),S393,IF(AND($K$3=3,$K$4="N"),U393,IF(AND($K$3=4,$K$4="N"),W393,IF(AND($K$3=5,$K$4="N"),Y393,IF(AND($K$3=1,$K$4="Y"),#REF!,IF(AND($K$3=2,$K$4="Y"),#REF!,IF(AND($K$3=3,$K$4="Y"),#REF!,IF(AND($K$3=4,$K$4="Y"),#REF!,IF(AND($K$3=5,$K$4="Y"),#REF!,"FALSE"))))))))))</f>
        <v>56.24</v>
      </c>
      <c r="J393" s="33" t="str">
        <f>IF(OUT!F93="", "", OUT!F93)</f>
        <v/>
      </c>
      <c r="K393" s="7">
        <f>IF(OUT!P93="", "", OUT!P93)</f>
        <v>38</v>
      </c>
      <c r="L393" s="7" t="str">
        <f>IF(OUT!AE93="", "", OUT!AE93)</f>
        <v/>
      </c>
      <c r="M393" s="7" t="str">
        <f>IF(OUT!AG93="", "", OUT!AG93)</f>
        <v/>
      </c>
      <c r="N393" s="7" t="str">
        <f>IF(OUT!AQ93="", "", OUT!AQ93)</f>
        <v/>
      </c>
      <c r="O393" s="7" t="str">
        <f>IF(OUT!BM93="", "", OUT!BM93)</f>
        <v>T3</v>
      </c>
      <c r="P393" s="8">
        <f>IF(OUT!N93="", "", OUT!N93)</f>
        <v>1.48</v>
      </c>
      <c r="Q393" s="9">
        <f>IF(OUT!O93="", "", OUT!O93)</f>
        <v>56.24</v>
      </c>
      <c r="R393" s="8">
        <f>IF(PPG!H93="", "", PPG!H93)</f>
        <v>1.391</v>
      </c>
      <c r="S393" s="9">
        <f>IF(PPG!I93="", "", PPG!I93)</f>
        <v>52.85</v>
      </c>
      <c r="T393" s="8">
        <f>IF(PPG!J93="", "", PPG!J93)</f>
        <v>1.361</v>
      </c>
      <c r="U393" s="9">
        <f>IF(PPG!K93="", "", PPG!K93)</f>
        <v>51.71</v>
      </c>
      <c r="V393" s="8">
        <f>IF(PPG!L93="", "", PPG!L93)</f>
        <v>1.3049999999999999</v>
      </c>
      <c r="W393" s="9">
        <f>IF(PPG!M93="", "", PPG!M93)</f>
        <v>49.59</v>
      </c>
      <c r="X393" s="8">
        <f>IF(PPG!N93="", "", PPG!N93)</f>
        <v>1.2769999999999999</v>
      </c>
      <c r="Y393" s="9">
        <f>IF(PPG!O93="", "", PPG!O93)</f>
        <v>48.52</v>
      </c>
      <c r="Z393" s="32" t="str">
        <f t="shared" si="18"/>
        <v>0.00</v>
      </c>
      <c r="AA393" s="7" t="str">
        <f t="shared" si="19"/>
        <v>0</v>
      </c>
      <c r="AB393" s="7" t="str">
        <f t="shared" si="20"/>
        <v>0</v>
      </c>
    </row>
    <row r="394" spans="1:28">
      <c r="A394" s="7">
        <f>IF(OUT!C94="", "", OUT!C94)</f>
        <v>722</v>
      </c>
      <c r="B394" s="19">
        <f>IF(OUT!A94="", "", OUT!A94)</f>
        <v>96685</v>
      </c>
      <c r="C394" s="7" t="str">
        <f>IF(OUT!D94="", "", OUT!D94)</f>
        <v>AG</v>
      </c>
      <c r="D394" s="27"/>
      <c r="E394" s="7" t="str">
        <f>IF(OUT!E94="", "", OUT!E94)</f>
        <v>38 TRAY</v>
      </c>
      <c r="F394" s="24" t="str">
        <f>IF(OUT!AE94="NEW", "✷", "")</f>
        <v>✷</v>
      </c>
      <c r="G394" s="10" t="str">
        <f>IF(OUT!B94="", "", OUT!B94)</f>
        <v>GRASS   MUHLENBERGIA CAPILLARIS RUBY</v>
      </c>
      <c r="H394" s="20">
        <f>IF(AND($K$3=1,$K$4="N"),P394,IF(AND($K$3=2,$K$4="N"),R394,IF(AND($K$3=3,$K$4="N"),T394,IF(AND($K$3=4,$K$4="N"),V394,IF(AND($K$3=5,$K$4="N"),X394,IF(AND($K$3=1,$K$4="Y"),#REF!,IF(AND($K$3=2,$K$4="Y"),#REF!,IF(AND($K$3=3,$K$4="Y"),#REF!,IF(AND($K$3=4,$K$4="Y"),#REF!,IF(AND($K$3=5,$K$4="Y"),#REF!,"FALSE"))))))))))</f>
        <v>1.3169999999999999</v>
      </c>
      <c r="I394" s="21">
        <f>IF(AND($K$3=1,$K$4="N"),Q394,IF(AND($K$3=2,$K$4="N"),S394,IF(AND($K$3=3,$K$4="N"),U394,IF(AND($K$3=4,$K$4="N"),W394,IF(AND($K$3=5,$K$4="N"),Y394,IF(AND($K$3=1,$K$4="Y"),#REF!,IF(AND($K$3=2,$K$4="Y"),#REF!,IF(AND($K$3=3,$K$4="Y"),#REF!,IF(AND($K$3=4,$K$4="Y"),#REF!,IF(AND($K$3=5,$K$4="Y"),#REF!,"FALSE"))))))))))</f>
        <v>50.04</v>
      </c>
      <c r="J394" s="33" t="str">
        <f>IF(OUT!F94="", "", OUT!F94)</f>
        <v/>
      </c>
      <c r="K394" s="7">
        <f>IF(OUT!P94="", "", OUT!P94)</f>
        <v>38</v>
      </c>
      <c r="L394" s="7" t="str">
        <f>IF(OUT!AE94="", "", OUT!AE94)</f>
        <v>NEW</v>
      </c>
      <c r="M394" s="7" t="str">
        <f>IF(OUT!AG94="", "", OUT!AG94)</f>
        <v/>
      </c>
      <c r="N394" s="7" t="str">
        <f>IF(OUT!AQ94="", "", OUT!AQ94)</f>
        <v/>
      </c>
      <c r="O394" s="7" t="str">
        <f>IF(OUT!BM94="", "", OUT!BM94)</f>
        <v>T3</v>
      </c>
      <c r="P394" s="8">
        <f>IF(OUT!N94="", "", OUT!N94)</f>
        <v>1.3169999999999999</v>
      </c>
      <c r="Q394" s="9">
        <f>IF(OUT!O94="", "", OUT!O94)</f>
        <v>50.04</v>
      </c>
      <c r="R394" s="8">
        <f>IF(PPG!H94="", "", PPG!H94)</f>
        <v>1.238</v>
      </c>
      <c r="S394" s="9">
        <f>IF(PPG!I94="", "", PPG!I94)</f>
        <v>47.04</v>
      </c>
      <c r="T394" s="8">
        <f>IF(PPG!J94="", "", PPG!J94)</f>
        <v>1.2110000000000001</v>
      </c>
      <c r="U394" s="9">
        <f>IF(PPG!K94="", "", PPG!K94)</f>
        <v>46.01</v>
      </c>
      <c r="V394" s="8">
        <f>IF(PPG!L94="", "", PPG!L94)</f>
        <v>1.1619999999999999</v>
      </c>
      <c r="W394" s="9">
        <f>IF(PPG!M94="", "", PPG!M94)</f>
        <v>44.15</v>
      </c>
      <c r="X394" s="8">
        <f>IF(PPG!N94="", "", PPG!N94)</f>
        <v>1.135</v>
      </c>
      <c r="Y394" s="9">
        <f>IF(PPG!O94="", "", PPG!O94)</f>
        <v>43.13</v>
      </c>
      <c r="Z394" s="32" t="str">
        <f t="shared" si="18"/>
        <v>0.00</v>
      </c>
      <c r="AA394" s="7" t="str">
        <f t="shared" si="19"/>
        <v>0</v>
      </c>
      <c r="AB394" s="7" t="str">
        <f t="shared" si="20"/>
        <v>0</v>
      </c>
    </row>
    <row r="395" spans="1:28">
      <c r="A395" s="7">
        <f>IF(OUT!C95="", "", OUT!C95)</f>
        <v>722</v>
      </c>
      <c r="B395" s="19">
        <f>IF(OUT!A95="", "", OUT!A95)</f>
        <v>95146</v>
      </c>
      <c r="C395" s="7" t="str">
        <f>IF(OUT!D95="", "", OUT!D95)</f>
        <v>AG</v>
      </c>
      <c r="D395" s="27"/>
      <c r="E395" s="7" t="str">
        <f>IF(OUT!E95="", "", OUT!E95)</f>
        <v>38 TRAY</v>
      </c>
      <c r="F395" s="24" t="str">
        <f>IF(OUT!AE95="NEW", "✷", "")</f>
        <v/>
      </c>
      <c r="G395" s="10" t="str">
        <f>IF(OUT!B95="", "", OUT!B95)</f>
        <v>GRASS   MUHLENBERGIA DUMOSA  (MUHLY GRASS)</v>
      </c>
      <c r="H395" s="20">
        <f>IF(AND($K$3=1,$K$4="N"),P395,IF(AND($K$3=2,$K$4="N"),R395,IF(AND($K$3=3,$K$4="N"),T395,IF(AND($K$3=4,$K$4="N"),V395,IF(AND($K$3=5,$K$4="N"),X395,IF(AND($K$3=1,$K$4="Y"),#REF!,IF(AND($K$3=2,$K$4="Y"),#REF!,IF(AND($K$3=3,$K$4="Y"),#REF!,IF(AND($K$3=4,$K$4="Y"),#REF!,IF(AND($K$3=5,$K$4="Y"),#REF!,"FALSE"))))))))))</f>
        <v>2.1739999999999999</v>
      </c>
      <c r="I395" s="21">
        <f>IF(AND($K$3=1,$K$4="N"),Q395,IF(AND($K$3=2,$K$4="N"),S395,IF(AND($K$3=3,$K$4="N"),U395,IF(AND($K$3=4,$K$4="N"),W395,IF(AND($K$3=5,$K$4="N"),Y395,IF(AND($K$3=1,$K$4="Y"),#REF!,IF(AND($K$3=2,$K$4="Y"),#REF!,IF(AND($K$3=3,$K$4="Y"),#REF!,IF(AND($K$3=4,$K$4="Y"),#REF!,IF(AND($K$3=5,$K$4="Y"),#REF!,"FALSE"))))))))))</f>
        <v>82.61</v>
      </c>
      <c r="J395" s="33" t="str">
        <f>IF(OUT!F95="", "", OUT!F95)</f>
        <v/>
      </c>
      <c r="K395" s="7">
        <f>IF(OUT!P95="", "", OUT!P95)</f>
        <v>38</v>
      </c>
      <c r="L395" s="7" t="str">
        <f>IF(OUT!AE95="", "", OUT!AE95)</f>
        <v/>
      </c>
      <c r="M395" s="7" t="str">
        <f>IF(OUT!AG95="", "", OUT!AG95)</f>
        <v/>
      </c>
      <c r="N395" s="7" t="str">
        <f>IF(OUT!AQ95="", "", OUT!AQ95)</f>
        <v/>
      </c>
      <c r="O395" s="7" t="str">
        <f>IF(OUT!BM95="", "", OUT!BM95)</f>
        <v>T3</v>
      </c>
      <c r="P395" s="8">
        <f>IF(OUT!N95="", "", OUT!N95)</f>
        <v>2.1739999999999999</v>
      </c>
      <c r="Q395" s="9">
        <f>IF(OUT!O95="", "", OUT!O95)</f>
        <v>82.61</v>
      </c>
      <c r="R395" s="8">
        <f>IF(PPG!H95="", "", PPG!H95)</f>
        <v>2.044</v>
      </c>
      <c r="S395" s="9">
        <f>IF(PPG!I95="", "", PPG!I95)</f>
        <v>77.67</v>
      </c>
      <c r="T395" s="8">
        <f>IF(PPG!J95="", "", PPG!J95)</f>
        <v>2</v>
      </c>
      <c r="U395" s="9">
        <f>IF(PPG!K95="", "", PPG!K95)</f>
        <v>76</v>
      </c>
      <c r="V395" s="8">
        <f>IF(PPG!L95="", "", PPG!L95)</f>
        <v>1.9179999999999999</v>
      </c>
      <c r="W395" s="9">
        <f>IF(PPG!M95="", "", PPG!M95)</f>
        <v>72.88</v>
      </c>
      <c r="X395" s="8">
        <f>IF(PPG!N95="", "", PPG!N95)</f>
        <v>1.875</v>
      </c>
      <c r="Y395" s="9">
        <f>IF(PPG!O95="", "", PPG!O95)</f>
        <v>71.25</v>
      </c>
      <c r="Z395" s="32" t="str">
        <f t="shared" si="18"/>
        <v>0.00</v>
      </c>
      <c r="AA395" s="7" t="str">
        <f t="shared" si="19"/>
        <v>0</v>
      </c>
      <c r="AB395" s="7" t="str">
        <f t="shared" si="20"/>
        <v>0</v>
      </c>
    </row>
    <row r="396" spans="1:28">
      <c r="A396" s="7">
        <f>IF(OUT!C96="", "", OUT!C96)</f>
        <v>722</v>
      </c>
      <c r="B396" s="19">
        <f>IF(OUT!A96="", "", OUT!A96)</f>
        <v>70416</v>
      </c>
      <c r="C396" s="7" t="str">
        <f>IF(OUT!D96="", "", OUT!D96)</f>
        <v>AG</v>
      </c>
      <c r="D396" s="27"/>
      <c r="E396" s="7" t="str">
        <f>IF(OUT!E96="", "", OUT!E96)</f>
        <v>38 TRAY</v>
      </c>
      <c r="F396" s="24" t="str">
        <f>IF(OUT!AE96="NEW", "✷", "")</f>
        <v/>
      </c>
      <c r="G396" s="10" t="str">
        <f>IF(OUT!B96="", "", OUT!B96)</f>
        <v>GRASS   MUHLENBERGIA LINDHEIMERI</v>
      </c>
      <c r="H396" s="20">
        <f>IF(AND($K$3=1,$K$4="N"),P396,IF(AND($K$3=2,$K$4="N"),R396,IF(AND($K$3=3,$K$4="N"),T396,IF(AND($K$3=4,$K$4="N"),V396,IF(AND($K$3=5,$K$4="N"),X396,IF(AND($K$3=1,$K$4="Y"),#REF!,IF(AND($K$3=2,$K$4="Y"),#REF!,IF(AND($K$3=3,$K$4="Y"),#REF!,IF(AND($K$3=4,$K$4="Y"),#REF!,IF(AND($K$3=5,$K$4="Y"),#REF!,"FALSE"))))))))))</f>
        <v>1.5</v>
      </c>
      <c r="I396" s="21">
        <f>IF(AND($K$3=1,$K$4="N"),Q396,IF(AND($K$3=2,$K$4="N"),S396,IF(AND($K$3=3,$K$4="N"),U396,IF(AND($K$3=4,$K$4="N"),W396,IF(AND($K$3=5,$K$4="N"),Y396,IF(AND($K$3=1,$K$4="Y"),#REF!,IF(AND($K$3=2,$K$4="Y"),#REF!,IF(AND($K$3=3,$K$4="Y"),#REF!,IF(AND($K$3=4,$K$4="Y"),#REF!,IF(AND($K$3=5,$K$4="Y"),#REF!,"FALSE"))))))))))</f>
        <v>57</v>
      </c>
      <c r="J396" s="33" t="str">
        <f>IF(OUT!F96="", "", OUT!F96)</f>
        <v/>
      </c>
      <c r="K396" s="7">
        <f>IF(OUT!P96="", "", OUT!P96)</f>
        <v>38</v>
      </c>
      <c r="L396" s="7" t="str">
        <f>IF(OUT!AE96="", "", OUT!AE96)</f>
        <v/>
      </c>
      <c r="M396" s="7" t="str">
        <f>IF(OUT!AG96="", "", OUT!AG96)</f>
        <v/>
      </c>
      <c r="N396" s="7" t="str">
        <f>IF(OUT!AQ96="", "", OUT!AQ96)</f>
        <v/>
      </c>
      <c r="O396" s="7" t="str">
        <f>IF(OUT!BM96="", "", OUT!BM96)</f>
        <v>T3</v>
      </c>
      <c r="P396" s="8">
        <f>IF(OUT!N96="", "", OUT!N96)</f>
        <v>1.5</v>
      </c>
      <c r="Q396" s="9">
        <f>IF(OUT!O96="", "", OUT!O96)</f>
        <v>57</v>
      </c>
      <c r="R396" s="8">
        <f>IF(PPG!H96="", "", PPG!H96)</f>
        <v>1.41</v>
      </c>
      <c r="S396" s="9">
        <f>IF(PPG!I96="", "", PPG!I96)</f>
        <v>53.58</v>
      </c>
      <c r="T396" s="8">
        <f>IF(PPG!J96="", "", PPG!J96)</f>
        <v>1.381</v>
      </c>
      <c r="U396" s="9">
        <f>IF(PPG!K96="", "", PPG!K96)</f>
        <v>52.47</v>
      </c>
      <c r="V396" s="8">
        <f>IF(PPG!L96="", "", PPG!L96)</f>
        <v>1.323</v>
      </c>
      <c r="W396" s="9">
        <f>IF(PPG!M96="", "", PPG!M96)</f>
        <v>50.27</v>
      </c>
      <c r="X396" s="8">
        <f>IF(PPG!N96="", "", PPG!N96)</f>
        <v>1.294</v>
      </c>
      <c r="Y396" s="9">
        <f>IF(PPG!O96="", "", PPG!O96)</f>
        <v>49.17</v>
      </c>
      <c r="Z396" s="32" t="str">
        <f t="shared" si="18"/>
        <v>0.00</v>
      </c>
      <c r="AA396" s="7" t="str">
        <f t="shared" si="19"/>
        <v>0</v>
      </c>
      <c r="AB396" s="7" t="str">
        <f t="shared" si="20"/>
        <v>0</v>
      </c>
    </row>
    <row r="397" spans="1:28">
      <c r="A397" s="7">
        <f>IF(OUT!C97="", "", OUT!C97)</f>
        <v>722</v>
      </c>
      <c r="B397" s="19">
        <f>IF(OUT!A97="", "", OUT!A97)</f>
        <v>87913</v>
      </c>
      <c r="C397" s="7" t="str">
        <f>IF(OUT!D97="", "", OUT!D97)</f>
        <v>AG</v>
      </c>
      <c r="D397" s="27"/>
      <c r="E397" s="7" t="str">
        <f>IF(OUT!E97="", "", OUT!E97)</f>
        <v>38 TRAY</v>
      </c>
      <c r="F397" s="24" t="str">
        <f>IF(OUT!AE97="NEW", "✷", "")</f>
        <v/>
      </c>
      <c r="G397" s="10" t="str">
        <f>IF(OUT!B97="", "", OUT!B97)</f>
        <v>GRASS   MUHLENBERGIA REVERCHONII UNDAUNTED     PLANT SELECT</v>
      </c>
      <c r="H397" s="20">
        <f>IF(AND($K$3=1,$K$4="N"),P397,IF(AND($K$3=2,$K$4="N"),R397,IF(AND($K$3=3,$K$4="N"),T397,IF(AND($K$3=4,$K$4="N"),V397,IF(AND($K$3=5,$K$4="N"),X397,IF(AND($K$3=1,$K$4="Y"),#REF!,IF(AND($K$3=2,$K$4="Y"),#REF!,IF(AND($K$3=3,$K$4="Y"),#REF!,IF(AND($K$3=4,$K$4="Y"),#REF!,IF(AND($K$3=5,$K$4="Y"),#REF!,"FALSE"))))))))))</f>
        <v>1.4319999999999999</v>
      </c>
      <c r="I397" s="21">
        <f>IF(AND($K$3=1,$K$4="N"),Q397,IF(AND($K$3=2,$K$4="N"),S397,IF(AND($K$3=3,$K$4="N"),U397,IF(AND($K$3=4,$K$4="N"),W397,IF(AND($K$3=5,$K$4="N"),Y397,IF(AND($K$3=1,$K$4="Y"),#REF!,IF(AND($K$3=2,$K$4="Y"),#REF!,IF(AND($K$3=3,$K$4="Y"),#REF!,IF(AND($K$3=4,$K$4="Y"),#REF!,IF(AND($K$3=5,$K$4="Y"),#REF!,"FALSE"))))))))))</f>
        <v>54.41</v>
      </c>
      <c r="J397" s="33" t="str">
        <f>IF(OUT!F97="", "", OUT!F97)</f>
        <v/>
      </c>
      <c r="K397" s="7">
        <f>IF(OUT!P97="", "", OUT!P97)</f>
        <v>38</v>
      </c>
      <c r="L397" s="7" t="str">
        <f>IF(OUT!AE97="", "", OUT!AE97)</f>
        <v/>
      </c>
      <c r="M397" s="7" t="str">
        <f>IF(OUT!AG97="", "", OUT!AG97)</f>
        <v>PAT</v>
      </c>
      <c r="N397" s="7" t="str">
        <f>IF(OUT!AQ97="", "", OUT!AQ97)</f>
        <v/>
      </c>
      <c r="O397" s="7" t="str">
        <f>IF(OUT!BM97="", "", OUT!BM97)</f>
        <v>T3</v>
      </c>
      <c r="P397" s="8">
        <f>IF(OUT!N97="", "", OUT!N97)</f>
        <v>1.4319999999999999</v>
      </c>
      <c r="Q397" s="9">
        <f>IF(OUT!O97="", "", OUT!O97)</f>
        <v>54.41</v>
      </c>
      <c r="R397" s="8">
        <f>IF(PPG!H97="", "", PPG!H97)</f>
        <v>1.3520000000000001</v>
      </c>
      <c r="S397" s="9">
        <f>IF(PPG!I97="", "", PPG!I97)</f>
        <v>51.37</v>
      </c>
      <c r="T397" s="8">
        <f>IF(PPG!J97="", "", PPG!J97)</f>
        <v>1.3260000000000001</v>
      </c>
      <c r="U397" s="9">
        <f>IF(PPG!K97="", "", PPG!K97)</f>
        <v>50.38</v>
      </c>
      <c r="V397" s="8">
        <f>IF(PPG!L97="", "", PPG!L97)</f>
        <v>1.274</v>
      </c>
      <c r="W397" s="9">
        <f>IF(PPG!M97="", "", PPG!M97)</f>
        <v>48.41</v>
      </c>
      <c r="X397" s="8">
        <f>IF(PPG!N97="", "", PPG!N97)</f>
        <v>1.248</v>
      </c>
      <c r="Y397" s="9">
        <f>IF(PPG!O97="", "", PPG!O97)</f>
        <v>47.42</v>
      </c>
      <c r="Z397" s="32" t="str">
        <f t="shared" si="18"/>
        <v>0.00</v>
      </c>
      <c r="AA397" s="7" t="str">
        <f t="shared" si="19"/>
        <v>0</v>
      </c>
      <c r="AB397" s="7" t="str">
        <f t="shared" si="20"/>
        <v>0</v>
      </c>
    </row>
    <row r="398" spans="1:28">
      <c r="A398" s="7">
        <f>IF(OUT!C98="", "", OUT!C98)</f>
        <v>722</v>
      </c>
      <c r="B398" s="19">
        <f>IF(OUT!A98="", "", OUT!A98)</f>
        <v>30590</v>
      </c>
      <c r="C398" s="7" t="str">
        <f>IF(OUT!D98="", "", OUT!D98)</f>
        <v>AG</v>
      </c>
      <c r="D398" s="27"/>
      <c r="E398" s="7" t="str">
        <f>IF(OUT!E98="", "", OUT!E98)</f>
        <v>38 TRAY</v>
      </c>
      <c r="F398" s="24" t="str">
        <f>IF(OUT!AE98="NEW", "✷", "")</f>
        <v/>
      </c>
      <c r="G398" s="10" t="str">
        <f>IF(OUT!B98="", "", OUT!B98)</f>
        <v>GRASS   PANICUM VIRGATUM  (SWITCH GRASS)</v>
      </c>
      <c r="H398" s="20">
        <f>IF(AND($K$3=1,$K$4="N"),P398,IF(AND($K$3=2,$K$4="N"),R398,IF(AND($K$3=3,$K$4="N"),T398,IF(AND($K$3=4,$K$4="N"),V398,IF(AND($K$3=5,$K$4="N"),X398,IF(AND($K$3=1,$K$4="Y"),#REF!,IF(AND($K$3=2,$K$4="Y"),#REF!,IF(AND($K$3=3,$K$4="Y"),#REF!,IF(AND($K$3=4,$K$4="Y"),#REF!,IF(AND($K$3=5,$K$4="Y"),#REF!,"FALSE"))))))))))</f>
        <v>1.2150000000000001</v>
      </c>
      <c r="I398" s="21">
        <f>IF(AND($K$3=1,$K$4="N"),Q398,IF(AND($K$3=2,$K$4="N"),S398,IF(AND($K$3=3,$K$4="N"),U398,IF(AND($K$3=4,$K$4="N"),W398,IF(AND($K$3=5,$K$4="N"),Y398,IF(AND($K$3=1,$K$4="Y"),#REF!,IF(AND($K$3=2,$K$4="Y"),#REF!,IF(AND($K$3=3,$K$4="Y"),#REF!,IF(AND($K$3=4,$K$4="Y"),#REF!,IF(AND($K$3=5,$K$4="Y"),#REF!,"FALSE"))))))))))</f>
        <v>46.17</v>
      </c>
      <c r="J398" s="33" t="str">
        <f>IF(OUT!F98="", "", OUT!F98)</f>
        <v/>
      </c>
      <c r="K398" s="7">
        <f>IF(OUT!P98="", "", OUT!P98)</f>
        <v>38</v>
      </c>
      <c r="L398" s="7" t="str">
        <f>IF(OUT!AE98="", "", OUT!AE98)</f>
        <v/>
      </c>
      <c r="M398" s="7" t="str">
        <f>IF(OUT!AG98="", "", OUT!AG98)</f>
        <v/>
      </c>
      <c r="N398" s="7" t="str">
        <f>IF(OUT!AQ98="", "", OUT!AQ98)</f>
        <v>CUT</v>
      </c>
      <c r="O398" s="7" t="str">
        <f>IF(OUT!BM98="", "", OUT!BM98)</f>
        <v>T3</v>
      </c>
      <c r="P398" s="8">
        <f>IF(OUT!N98="", "", OUT!N98)</f>
        <v>1.2150000000000001</v>
      </c>
      <c r="Q398" s="9">
        <f>IF(OUT!O98="", "", OUT!O98)</f>
        <v>46.17</v>
      </c>
      <c r="R398" s="8">
        <f>IF(PPG!H98="", "", PPG!H98)</f>
        <v>1.1419999999999999</v>
      </c>
      <c r="S398" s="9">
        <f>IF(PPG!I98="", "", PPG!I98)</f>
        <v>43.39</v>
      </c>
      <c r="T398" s="8">
        <f>IF(PPG!J98="", "", PPG!J98)</f>
        <v>1.1180000000000001</v>
      </c>
      <c r="U398" s="9">
        <f>IF(PPG!K98="", "", PPG!K98)</f>
        <v>42.48</v>
      </c>
      <c r="V398" s="8">
        <f>IF(PPG!L98="", "", PPG!L98)</f>
        <v>1.0720000000000001</v>
      </c>
      <c r="W398" s="9">
        <f>IF(PPG!M98="", "", PPG!M98)</f>
        <v>40.729999999999997</v>
      </c>
      <c r="X398" s="8">
        <f>IF(PPG!N98="", "", PPG!N98)</f>
        <v>1.048</v>
      </c>
      <c r="Y398" s="9">
        <f>IF(PPG!O98="", "", PPG!O98)</f>
        <v>39.82</v>
      </c>
      <c r="Z398" s="32" t="str">
        <f t="shared" si="18"/>
        <v>0.00</v>
      </c>
      <c r="AA398" s="7" t="str">
        <f t="shared" si="19"/>
        <v>0</v>
      </c>
      <c r="AB398" s="7" t="str">
        <f t="shared" si="20"/>
        <v>0</v>
      </c>
    </row>
    <row r="399" spans="1:28">
      <c r="A399" s="7">
        <f>IF(OUT!C99="", "", OUT!C99)</f>
        <v>722</v>
      </c>
      <c r="B399" s="19">
        <f>IF(OUT!A99="", "", OUT!A99)</f>
        <v>33651</v>
      </c>
      <c r="C399" s="7" t="str">
        <f>IF(OUT!D99="", "", OUT!D99)</f>
        <v>AG</v>
      </c>
      <c r="D399" s="27"/>
      <c r="E399" s="7" t="str">
        <f>IF(OUT!E99="", "", OUT!E99)</f>
        <v>38 TRAY</v>
      </c>
      <c r="F399" s="24" t="str">
        <f>IF(OUT!AE99="NEW", "✷", "")</f>
        <v/>
      </c>
      <c r="G399" s="10" t="str">
        <f>IF(OUT!B99="", "", OUT!B99)</f>
        <v>GRASS   PANICUM VIRGATUM CLOUD NINE</v>
      </c>
      <c r="H399" s="20">
        <f>IF(AND($K$3=1,$K$4="N"),P399,IF(AND($K$3=2,$K$4="N"),R399,IF(AND($K$3=3,$K$4="N"),T399,IF(AND($K$3=4,$K$4="N"),V399,IF(AND($K$3=5,$K$4="N"),X399,IF(AND($K$3=1,$K$4="Y"),#REF!,IF(AND($K$3=2,$K$4="Y"),#REF!,IF(AND($K$3=3,$K$4="Y"),#REF!,IF(AND($K$3=4,$K$4="Y"),#REF!,IF(AND($K$3=5,$K$4="Y"),#REF!,"FALSE"))))))))))</f>
        <v>1.8779999999999999</v>
      </c>
      <c r="I399" s="21">
        <f>IF(AND($K$3=1,$K$4="N"),Q399,IF(AND($K$3=2,$K$4="N"),S399,IF(AND($K$3=3,$K$4="N"),U399,IF(AND($K$3=4,$K$4="N"),W399,IF(AND($K$3=5,$K$4="N"),Y399,IF(AND($K$3=1,$K$4="Y"),#REF!,IF(AND($K$3=2,$K$4="Y"),#REF!,IF(AND($K$3=3,$K$4="Y"),#REF!,IF(AND($K$3=4,$K$4="Y"),#REF!,IF(AND($K$3=5,$K$4="Y"),#REF!,"FALSE"))))))))))</f>
        <v>71.36</v>
      </c>
      <c r="J399" s="33" t="str">
        <f>IF(OUT!F99="", "", OUT!F99)</f>
        <v/>
      </c>
      <c r="K399" s="7">
        <f>IF(OUT!P99="", "", OUT!P99)</f>
        <v>38</v>
      </c>
      <c r="L399" s="7" t="str">
        <f>IF(OUT!AE99="", "", OUT!AE99)</f>
        <v/>
      </c>
      <c r="M399" s="7" t="str">
        <f>IF(OUT!AG99="", "", OUT!AG99)</f>
        <v/>
      </c>
      <c r="N399" s="7" t="str">
        <f>IF(OUT!AQ99="", "", OUT!AQ99)</f>
        <v>CUT</v>
      </c>
      <c r="O399" s="7" t="str">
        <f>IF(OUT!BM99="", "", OUT!BM99)</f>
        <v>T3</v>
      </c>
      <c r="P399" s="8">
        <f>IF(OUT!N99="", "", OUT!N99)</f>
        <v>1.8779999999999999</v>
      </c>
      <c r="Q399" s="9">
        <f>IF(OUT!O99="", "", OUT!O99)</f>
        <v>71.36</v>
      </c>
      <c r="R399" s="8">
        <f>IF(PPG!H99="", "", PPG!H99)</f>
        <v>1.766</v>
      </c>
      <c r="S399" s="9">
        <f>IF(PPG!I99="", "", PPG!I99)</f>
        <v>67.099999999999994</v>
      </c>
      <c r="T399" s="8">
        <f>IF(PPG!J99="", "", PPG!J99)</f>
        <v>1.7270000000000001</v>
      </c>
      <c r="U399" s="9">
        <f>IF(PPG!K99="", "", PPG!K99)</f>
        <v>65.62</v>
      </c>
      <c r="V399" s="8">
        <f>IF(PPG!L99="", "", PPG!L99)</f>
        <v>1.657</v>
      </c>
      <c r="W399" s="9">
        <f>IF(PPG!M99="", "", PPG!M99)</f>
        <v>62.96</v>
      </c>
      <c r="X399" s="8">
        <f>IF(PPG!N99="", "", PPG!N99)</f>
        <v>1.619</v>
      </c>
      <c r="Y399" s="9">
        <f>IF(PPG!O99="", "", PPG!O99)</f>
        <v>61.52</v>
      </c>
      <c r="Z399" s="32" t="str">
        <f t="shared" si="18"/>
        <v>0.00</v>
      </c>
      <c r="AA399" s="7" t="str">
        <f t="shared" si="19"/>
        <v>0</v>
      </c>
      <c r="AB399" s="7" t="str">
        <f t="shared" si="20"/>
        <v>0</v>
      </c>
    </row>
    <row r="400" spans="1:28">
      <c r="A400" s="7">
        <f>IF(OUT!C100="", "", OUT!C100)</f>
        <v>722</v>
      </c>
      <c r="B400" s="19">
        <f>IF(OUT!A100="", "", OUT!A100)</f>
        <v>60273</v>
      </c>
      <c r="C400" s="7" t="str">
        <f>IF(OUT!D100="", "", OUT!D100)</f>
        <v>AG</v>
      </c>
      <c r="D400" s="27"/>
      <c r="E400" s="7" t="str">
        <f>IF(OUT!E100="", "", OUT!E100)</f>
        <v>38 TRAY</v>
      </c>
      <c r="F400" s="24" t="str">
        <f>IF(OUT!AE100="NEW", "✷", "")</f>
        <v/>
      </c>
      <c r="G400" s="10" t="str">
        <f>IF(OUT!B100="", "", OUT!B100)</f>
        <v>GRASS   PANICUM VIRGATUM DALLAS BLUES</v>
      </c>
      <c r="H400" s="20">
        <f>IF(AND($K$3=1,$K$4="N"),P400,IF(AND($K$3=2,$K$4="N"),R400,IF(AND($K$3=3,$K$4="N"),T400,IF(AND($K$3=4,$K$4="N"),V400,IF(AND($K$3=5,$K$4="N"),X400,IF(AND($K$3=1,$K$4="Y"),#REF!,IF(AND($K$3=2,$K$4="Y"),#REF!,IF(AND($K$3=3,$K$4="Y"),#REF!,IF(AND($K$3=4,$K$4="Y"),#REF!,IF(AND($K$3=5,$K$4="Y"),#REF!,"FALSE"))))))))))</f>
        <v>2.0209999999999999</v>
      </c>
      <c r="I400" s="21">
        <f>IF(AND($K$3=1,$K$4="N"),Q400,IF(AND($K$3=2,$K$4="N"),S400,IF(AND($K$3=3,$K$4="N"),U400,IF(AND($K$3=4,$K$4="N"),W400,IF(AND($K$3=5,$K$4="N"),Y400,IF(AND($K$3=1,$K$4="Y"),#REF!,IF(AND($K$3=2,$K$4="Y"),#REF!,IF(AND($K$3=3,$K$4="Y"),#REF!,IF(AND($K$3=4,$K$4="Y"),#REF!,IF(AND($K$3=5,$K$4="Y"),#REF!,"FALSE"))))))))))</f>
        <v>76.790000000000006</v>
      </c>
      <c r="J400" s="33" t="str">
        <f>IF(OUT!F100="", "", OUT!F100)</f>
        <v/>
      </c>
      <c r="K400" s="7">
        <f>IF(OUT!P100="", "", OUT!P100)</f>
        <v>38</v>
      </c>
      <c r="L400" s="7" t="str">
        <f>IF(OUT!AE100="", "", OUT!AE100)</f>
        <v/>
      </c>
      <c r="M400" s="7" t="str">
        <f>IF(OUT!AG100="", "", OUT!AG100)</f>
        <v/>
      </c>
      <c r="N400" s="7" t="str">
        <f>IF(OUT!AQ100="", "", OUT!AQ100)</f>
        <v>CUT</v>
      </c>
      <c r="O400" s="7" t="str">
        <f>IF(OUT!BM100="", "", OUT!BM100)</f>
        <v>T3</v>
      </c>
      <c r="P400" s="8">
        <f>IF(OUT!N100="", "", OUT!N100)</f>
        <v>2.0209999999999999</v>
      </c>
      <c r="Q400" s="9">
        <f>IF(OUT!O100="", "", OUT!O100)</f>
        <v>76.790000000000006</v>
      </c>
      <c r="R400" s="8">
        <f>IF(PPG!H100="", "", PPG!H100)</f>
        <v>1.9</v>
      </c>
      <c r="S400" s="9">
        <f>IF(PPG!I100="", "", PPG!I100)</f>
        <v>72.2</v>
      </c>
      <c r="T400" s="8">
        <f>IF(PPG!J100="", "", PPG!J100)</f>
        <v>1.859</v>
      </c>
      <c r="U400" s="9">
        <f>IF(PPG!K100="", "", PPG!K100)</f>
        <v>70.64</v>
      </c>
      <c r="V400" s="8">
        <f>IF(PPG!L100="", "", PPG!L100)</f>
        <v>1.7829999999999999</v>
      </c>
      <c r="W400" s="9">
        <f>IF(PPG!M100="", "", PPG!M100)</f>
        <v>67.75</v>
      </c>
      <c r="X400" s="8">
        <f>IF(PPG!N100="", "", PPG!N100)</f>
        <v>1.7430000000000001</v>
      </c>
      <c r="Y400" s="9">
        <f>IF(PPG!O100="", "", PPG!O100)</f>
        <v>66.23</v>
      </c>
      <c r="Z400" s="32" t="str">
        <f t="shared" si="18"/>
        <v>0.00</v>
      </c>
      <c r="AA400" s="7" t="str">
        <f t="shared" si="19"/>
        <v>0</v>
      </c>
      <c r="AB400" s="7" t="str">
        <f t="shared" si="20"/>
        <v>0</v>
      </c>
    </row>
    <row r="401" spans="1:28">
      <c r="A401" s="7">
        <f>IF(OUT!C101="", "", OUT!C101)</f>
        <v>722</v>
      </c>
      <c r="B401" s="19">
        <f>IF(OUT!A101="", "", OUT!A101)</f>
        <v>30591</v>
      </c>
      <c r="C401" s="7" t="str">
        <f>IF(OUT!D101="", "", OUT!D101)</f>
        <v>AG</v>
      </c>
      <c r="D401" s="27"/>
      <c r="E401" s="7" t="str">
        <f>IF(OUT!E101="", "", OUT!E101)</f>
        <v>38 TRAY</v>
      </c>
      <c r="F401" s="24" t="str">
        <f>IF(OUT!AE101="NEW", "✷", "")</f>
        <v/>
      </c>
      <c r="G401" s="10" t="str">
        <f>IF(OUT!B101="", "", OUT!B101)</f>
        <v>GRASS   PANICUM VIRGATUM HEAVY METAL</v>
      </c>
      <c r="H401" s="20">
        <f>IF(AND($K$3=1,$K$4="N"),P401,IF(AND($K$3=2,$K$4="N"),R401,IF(AND($K$3=3,$K$4="N"),T401,IF(AND($K$3=4,$K$4="N"),V401,IF(AND($K$3=5,$K$4="N"),X401,IF(AND($K$3=1,$K$4="Y"),#REF!,IF(AND($K$3=2,$K$4="Y"),#REF!,IF(AND($K$3=3,$K$4="Y"),#REF!,IF(AND($K$3=4,$K$4="Y"),#REF!,IF(AND($K$3=5,$K$4="Y"),#REF!,"FALSE"))))))))))</f>
        <v>2.0209999999999999</v>
      </c>
      <c r="I401" s="21">
        <f>IF(AND($K$3=1,$K$4="N"),Q401,IF(AND($K$3=2,$K$4="N"),S401,IF(AND($K$3=3,$K$4="N"),U401,IF(AND($K$3=4,$K$4="N"),W401,IF(AND($K$3=5,$K$4="N"),Y401,IF(AND($K$3=1,$K$4="Y"),#REF!,IF(AND($K$3=2,$K$4="Y"),#REF!,IF(AND($K$3=3,$K$4="Y"),#REF!,IF(AND($K$3=4,$K$4="Y"),#REF!,IF(AND($K$3=5,$K$4="Y"),#REF!,"FALSE"))))))))))</f>
        <v>76.790000000000006</v>
      </c>
      <c r="J401" s="33" t="str">
        <f>IF(OUT!F101="", "", OUT!F101)</f>
        <v/>
      </c>
      <c r="K401" s="7">
        <f>IF(OUT!P101="", "", OUT!P101)</f>
        <v>38</v>
      </c>
      <c r="L401" s="7" t="str">
        <f>IF(OUT!AE101="", "", OUT!AE101)</f>
        <v/>
      </c>
      <c r="M401" s="7" t="str">
        <f>IF(OUT!AG101="", "", OUT!AG101)</f>
        <v/>
      </c>
      <c r="N401" s="7" t="str">
        <f>IF(OUT!AQ101="", "", OUT!AQ101)</f>
        <v>CUT</v>
      </c>
      <c r="O401" s="7" t="str">
        <f>IF(OUT!BM101="", "", OUT!BM101)</f>
        <v>T3</v>
      </c>
      <c r="P401" s="8">
        <f>IF(OUT!N101="", "", OUT!N101)</f>
        <v>2.0209999999999999</v>
      </c>
      <c r="Q401" s="9">
        <f>IF(OUT!O101="", "", OUT!O101)</f>
        <v>76.790000000000006</v>
      </c>
      <c r="R401" s="8">
        <f>IF(PPG!H101="", "", PPG!H101)</f>
        <v>1.9</v>
      </c>
      <c r="S401" s="9">
        <f>IF(PPG!I101="", "", PPG!I101)</f>
        <v>72.2</v>
      </c>
      <c r="T401" s="8">
        <f>IF(PPG!J101="", "", PPG!J101)</f>
        <v>1.859</v>
      </c>
      <c r="U401" s="9">
        <f>IF(PPG!K101="", "", PPG!K101)</f>
        <v>70.64</v>
      </c>
      <c r="V401" s="8">
        <f>IF(PPG!L101="", "", PPG!L101)</f>
        <v>1.7829999999999999</v>
      </c>
      <c r="W401" s="9">
        <f>IF(PPG!M101="", "", PPG!M101)</f>
        <v>67.75</v>
      </c>
      <c r="X401" s="8">
        <f>IF(PPG!N101="", "", PPG!N101)</f>
        <v>1.7430000000000001</v>
      </c>
      <c r="Y401" s="9">
        <f>IF(PPG!O101="", "", PPG!O101)</f>
        <v>66.23</v>
      </c>
      <c r="Z401" s="32" t="str">
        <f t="shared" si="18"/>
        <v>0.00</v>
      </c>
      <c r="AA401" s="7" t="str">
        <f t="shared" si="19"/>
        <v>0</v>
      </c>
      <c r="AB401" s="7" t="str">
        <f t="shared" si="20"/>
        <v>0</v>
      </c>
    </row>
    <row r="402" spans="1:28">
      <c r="A402" s="7">
        <f>IF(OUT!C494="", "", OUT!C494)</f>
        <v>722</v>
      </c>
      <c r="B402" s="19">
        <f>IF(OUT!A494="", "", OUT!A494)</f>
        <v>30591</v>
      </c>
      <c r="C402" s="7" t="str">
        <f>IF(OUT!D494="", "", OUT!D494)</f>
        <v>O</v>
      </c>
      <c r="D402" s="27"/>
      <c r="E402" s="7" t="str">
        <f>IF(OUT!E494="", "", OUT!E494)</f>
        <v>72 TRAY</v>
      </c>
      <c r="F402" s="24" t="str">
        <f>IF(OUT!AE494="NEW", "✷", "")</f>
        <v/>
      </c>
      <c r="G402" s="10" t="str">
        <f>IF(OUT!B494="", "", OUT!B494)</f>
        <v>GRASS   PANICUM VIRGATUM HEAVY METAL</v>
      </c>
      <c r="H402" s="20">
        <f>IF(AND($K$3=1,$K$4="N"),P402,IF(AND($K$3=2,$K$4="N"),R402,IF(AND($K$3=3,$K$4="N"),T402,IF(AND($K$3=4,$K$4="N"),V402,IF(AND($K$3=5,$K$4="N"),X402,IF(AND($K$3=1,$K$4="Y"),#REF!,IF(AND($K$3=2,$K$4="Y"),#REF!,IF(AND($K$3=3,$K$4="Y"),#REF!,IF(AND($K$3=4,$K$4="Y"),#REF!,IF(AND($K$3=5,$K$4="Y"),#REF!,"FALSE"))))))))))</f>
        <v>1.48</v>
      </c>
      <c r="I402" s="21">
        <f>IF(AND($K$3=1,$K$4="N"),Q402,IF(AND($K$3=2,$K$4="N"),S402,IF(AND($K$3=3,$K$4="N"),U402,IF(AND($K$3=4,$K$4="N"),W402,IF(AND($K$3=5,$K$4="N"),Y402,IF(AND($K$3=1,$K$4="Y"),#REF!,IF(AND($K$3=2,$K$4="Y"),#REF!,IF(AND($K$3=3,$K$4="Y"),#REF!,IF(AND($K$3=4,$K$4="Y"),#REF!,IF(AND($K$3=5,$K$4="Y"),#REF!,"FALSE"))))))))))</f>
        <v>106.56</v>
      </c>
      <c r="J402" s="33" t="str">
        <f>IF(OUT!F494="", "", OUT!F494)</f>
        <v/>
      </c>
      <c r="K402" s="7">
        <f>IF(OUT!P494="", "", OUT!P494)</f>
        <v>72</v>
      </c>
      <c r="L402" s="7" t="str">
        <f>IF(OUT!AE494="", "", OUT!AE494)</f>
        <v/>
      </c>
      <c r="M402" s="7" t="str">
        <f>IF(OUT!AG494="", "", OUT!AG494)</f>
        <v/>
      </c>
      <c r="N402" s="7" t="str">
        <f>IF(OUT!AQ494="", "", OUT!AQ494)</f>
        <v>CUT</v>
      </c>
      <c r="O402" s="7" t="str">
        <f>IF(OUT!BM494="", "", OUT!BM494)</f>
        <v>T3</v>
      </c>
      <c r="P402" s="8">
        <f>IF(OUT!N494="", "", OUT!N494)</f>
        <v>1.48</v>
      </c>
      <c r="Q402" s="9">
        <f>IF(OUT!O494="", "", OUT!O494)</f>
        <v>106.56</v>
      </c>
      <c r="R402" s="8">
        <f>IF(PPG!H494="", "", PPG!H494)</f>
        <v>1.391</v>
      </c>
      <c r="S402" s="9">
        <f>IF(PPG!I494="", "", PPG!I494)</f>
        <v>100.15</v>
      </c>
      <c r="T402" s="8">
        <f>IF(PPG!J494="", "", PPG!J494)</f>
        <v>1.361</v>
      </c>
      <c r="U402" s="9">
        <f>IF(PPG!K494="", "", PPG!K494)</f>
        <v>97.99</v>
      </c>
      <c r="V402" s="8">
        <f>IF(PPG!L494="", "", PPG!L494)</f>
        <v>1.3049999999999999</v>
      </c>
      <c r="W402" s="9">
        <f>IF(PPG!M494="", "", PPG!M494)</f>
        <v>93.96</v>
      </c>
      <c r="X402" s="8">
        <f>IF(PPG!N494="", "", PPG!N494)</f>
        <v>1.2769999999999999</v>
      </c>
      <c r="Y402" s="9">
        <f>IF(PPG!O494="", "", PPG!O494)</f>
        <v>91.94</v>
      </c>
      <c r="Z402" s="32" t="str">
        <f t="shared" si="18"/>
        <v>0.00</v>
      </c>
      <c r="AA402" s="7" t="str">
        <f t="shared" si="19"/>
        <v>0</v>
      </c>
      <c r="AB402" s="7" t="str">
        <f t="shared" si="20"/>
        <v>0</v>
      </c>
    </row>
    <row r="403" spans="1:28">
      <c r="A403" s="7">
        <f>IF(OUT!C102="", "", OUT!C102)</f>
        <v>722</v>
      </c>
      <c r="B403" s="19">
        <f>IF(OUT!A102="", "", OUT!A102)</f>
        <v>82537</v>
      </c>
      <c r="C403" s="7" t="str">
        <f>IF(OUT!D102="", "", OUT!D102)</f>
        <v>AG</v>
      </c>
      <c r="D403" s="27"/>
      <c r="E403" s="7" t="str">
        <f>IF(OUT!E102="", "", OUT!E102)</f>
        <v>38 TRAY</v>
      </c>
      <c r="F403" s="24" t="str">
        <f>IF(OUT!AE102="NEW", "✷", "")</f>
        <v/>
      </c>
      <c r="G403" s="10" t="str">
        <f>IF(OUT!B102="", "", OUT!B102)</f>
        <v>GRASS   PANICUM VIRGATUM HOT ROD</v>
      </c>
      <c r="H403" s="20">
        <f>IF(AND($K$3=1,$K$4="N"),P403,IF(AND($K$3=2,$K$4="N"),R403,IF(AND($K$3=3,$K$4="N"),T403,IF(AND($K$3=4,$K$4="N"),V403,IF(AND($K$3=5,$K$4="N"),X403,IF(AND($K$3=1,$K$4="Y"),#REF!,IF(AND($K$3=2,$K$4="Y"),#REF!,IF(AND($K$3=3,$K$4="Y"),#REF!,IF(AND($K$3=4,$K$4="Y"),#REF!,IF(AND($K$3=5,$K$4="Y"),#REF!,"FALSE"))))))))))</f>
        <v>2.37</v>
      </c>
      <c r="I403" s="21">
        <f>IF(AND($K$3=1,$K$4="N"),Q403,IF(AND($K$3=2,$K$4="N"),S403,IF(AND($K$3=3,$K$4="N"),U403,IF(AND($K$3=4,$K$4="N"),W403,IF(AND($K$3=5,$K$4="N"),Y403,IF(AND($K$3=1,$K$4="Y"),#REF!,IF(AND($K$3=2,$K$4="Y"),#REF!,IF(AND($K$3=3,$K$4="Y"),#REF!,IF(AND($K$3=4,$K$4="Y"),#REF!,IF(AND($K$3=5,$K$4="Y"),#REF!,"FALSE"))))))))))</f>
        <v>90.06</v>
      </c>
      <c r="J403" s="33" t="str">
        <f>IF(OUT!F102="", "", OUT!F102)</f>
        <v/>
      </c>
      <c r="K403" s="7">
        <f>IF(OUT!P102="", "", OUT!P102)</f>
        <v>38</v>
      </c>
      <c r="L403" s="7" t="str">
        <f>IF(OUT!AE102="", "", OUT!AE102)</f>
        <v/>
      </c>
      <c r="M403" s="7" t="str">
        <f>IF(OUT!AG102="", "", OUT!AG102)</f>
        <v>PAT</v>
      </c>
      <c r="N403" s="7" t="str">
        <f>IF(OUT!AQ102="", "", OUT!AQ102)</f>
        <v/>
      </c>
      <c r="O403" s="7" t="str">
        <f>IF(OUT!BM102="", "", OUT!BM102)</f>
        <v>T3</v>
      </c>
      <c r="P403" s="8">
        <f>IF(OUT!N102="", "", OUT!N102)</f>
        <v>2.37</v>
      </c>
      <c r="Q403" s="9">
        <f>IF(OUT!O102="", "", OUT!O102)</f>
        <v>90.06</v>
      </c>
      <c r="R403" s="8">
        <f>IF(PPG!H102="", "", PPG!H102)</f>
        <v>2.2480000000000002</v>
      </c>
      <c r="S403" s="9">
        <f>IF(PPG!I102="", "", PPG!I102)</f>
        <v>85.42</v>
      </c>
      <c r="T403" s="8">
        <f>IF(PPG!J102="", "", PPG!J102)</f>
        <v>2.206</v>
      </c>
      <c r="U403" s="9">
        <f>IF(PPG!K102="", "", PPG!K102)</f>
        <v>83.82</v>
      </c>
      <c r="V403" s="8">
        <f>IF(PPG!L102="", "", PPG!L102)</f>
        <v>2.1219999999999999</v>
      </c>
      <c r="W403" s="9">
        <f>IF(PPG!M102="", "", PPG!M102)</f>
        <v>80.63</v>
      </c>
      <c r="X403" s="8">
        <f>IF(PPG!N102="", "", PPG!N102)</f>
        <v>2.0819999999999999</v>
      </c>
      <c r="Y403" s="9">
        <f>IF(PPG!O102="", "", PPG!O102)</f>
        <v>79.11</v>
      </c>
      <c r="Z403" s="32" t="str">
        <f t="shared" si="18"/>
        <v>0.00</v>
      </c>
      <c r="AA403" s="7" t="str">
        <f t="shared" si="19"/>
        <v>0</v>
      </c>
      <c r="AB403" s="7" t="str">
        <f t="shared" si="20"/>
        <v>0</v>
      </c>
    </row>
    <row r="404" spans="1:28">
      <c r="A404" s="7">
        <f>IF(OUT!C103="", "", OUT!C103)</f>
        <v>722</v>
      </c>
      <c r="B404" s="19">
        <f>IF(OUT!A103="", "", OUT!A103)</f>
        <v>61796</v>
      </c>
      <c r="C404" s="7" t="str">
        <f>IF(OUT!D103="", "", OUT!D103)</f>
        <v>AG</v>
      </c>
      <c r="D404" s="27"/>
      <c r="E404" s="7" t="str">
        <f>IF(OUT!E103="", "", OUT!E103)</f>
        <v>38 TRAY</v>
      </c>
      <c r="F404" s="24" t="str">
        <f>IF(OUT!AE103="NEW", "✷", "")</f>
        <v/>
      </c>
      <c r="G404" s="10" t="str">
        <f>IF(OUT!B103="", "", OUT!B103)</f>
        <v>GRASS   PANICUM VIRGATUM NORTHWIND</v>
      </c>
      <c r="H404" s="20">
        <f>IF(AND($K$3=1,$K$4="N"),P404,IF(AND($K$3=2,$K$4="N"),R404,IF(AND($K$3=3,$K$4="N"),T404,IF(AND($K$3=4,$K$4="N"),V404,IF(AND($K$3=5,$K$4="N"),X404,IF(AND($K$3=1,$K$4="Y"),#REF!,IF(AND($K$3=2,$K$4="Y"),#REF!,IF(AND($K$3=3,$K$4="Y"),#REF!,IF(AND($K$3=4,$K$4="Y"),#REF!,IF(AND($K$3=5,$K$4="Y"),#REF!,"FALSE"))))))))))</f>
        <v>1.97</v>
      </c>
      <c r="I404" s="21">
        <f>IF(AND($K$3=1,$K$4="N"),Q404,IF(AND($K$3=2,$K$4="N"),S404,IF(AND($K$3=3,$K$4="N"),U404,IF(AND($K$3=4,$K$4="N"),W404,IF(AND($K$3=5,$K$4="N"),Y404,IF(AND($K$3=1,$K$4="Y"),#REF!,IF(AND($K$3=2,$K$4="Y"),#REF!,IF(AND($K$3=3,$K$4="Y"),#REF!,IF(AND($K$3=4,$K$4="Y"),#REF!,IF(AND($K$3=5,$K$4="Y"),#REF!,"FALSE"))))))))))</f>
        <v>74.86</v>
      </c>
      <c r="J404" s="33" t="str">
        <f>IF(OUT!F103="", "", OUT!F103)</f>
        <v/>
      </c>
      <c r="K404" s="7">
        <f>IF(OUT!P103="", "", OUT!P103)</f>
        <v>38</v>
      </c>
      <c r="L404" s="7" t="str">
        <f>IF(OUT!AE103="", "", OUT!AE103)</f>
        <v/>
      </c>
      <c r="M404" s="7" t="str">
        <f>IF(OUT!AG103="", "", OUT!AG103)</f>
        <v/>
      </c>
      <c r="N404" s="7" t="str">
        <f>IF(OUT!AQ103="", "", OUT!AQ103)</f>
        <v>CUT</v>
      </c>
      <c r="O404" s="7" t="str">
        <f>IF(OUT!BM103="", "", OUT!BM103)</f>
        <v>T3</v>
      </c>
      <c r="P404" s="8">
        <f>IF(OUT!N103="", "", OUT!N103)</f>
        <v>1.97</v>
      </c>
      <c r="Q404" s="9">
        <f>IF(OUT!O103="", "", OUT!O103)</f>
        <v>74.86</v>
      </c>
      <c r="R404" s="8">
        <f>IF(PPG!H103="", "", PPG!H103)</f>
        <v>1.851</v>
      </c>
      <c r="S404" s="9">
        <f>IF(PPG!I103="", "", PPG!I103)</f>
        <v>70.33</v>
      </c>
      <c r="T404" s="8">
        <f>IF(PPG!J103="", "", PPG!J103)</f>
        <v>1.8120000000000001</v>
      </c>
      <c r="U404" s="9">
        <f>IF(PPG!K103="", "", PPG!K103)</f>
        <v>68.849999999999994</v>
      </c>
      <c r="V404" s="8">
        <f>IF(PPG!L103="", "", PPG!L103)</f>
        <v>1.738</v>
      </c>
      <c r="W404" s="9">
        <f>IF(PPG!M103="", "", PPG!M103)</f>
        <v>66.040000000000006</v>
      </c>
      <c r="X404" s="8">
        <f>IF(PPG!N103="", "", PPG!N103)</f>
        <v>1.6990000000000001</v>
      </c>
      <c r="Y404" s="9">
        <f>IF(PPG!O103="", "", PPG!O103)</f>
        <v>64.56</v>
      </c>
      <c r="Z404" s="32" t="str">
        <f t="shared" si="18"/>
        <v>0.00</v>
      </c>
      <c r="AA404" s="7" t="str">
        <f t="shared" si="19"/>
        <v>0</v>
      </c>
      <c r="AB404" s="7" t="str">
        <f t="shared" si="20"/>
        <v>0</v>
      </c>
    </row>
    <row r="405" spans="1:28">
      <c r="A405" s="7">
        <f>IF(OUT!C104="", "", OUT!C104)</f>
        <v>722</v>
      </c>
      <c r="B405" s="19">
        <f>IF(OUT!A104="", "", OUT!A104)</f>
        <v>54289</v>
      </c>
      <c r="C405" s="7" t="str">
        <f>IF(OUT!D104="", "", OUT!D104)</f>
        <v>AG</v>
      </c>
      <c r="D405" s="27"/>
      <c r="E405" s="7" t="str">
        <f>IF(OUT!E104="", "", OUT!E104)</f>
        <v>38 TRAY</v>
      </c>
      <c r="F405" s="24" t="str">
        <f>IF(OUT!AE104="NEW", "✷", "")</f>
        <v/>
      </c>
      <c r="G405" s="10" t="str">
        <f>IF(OUT!B104="", "", OUT!B104)</f>
        <v>GRASS   PANICUM VIRGATUM PRAIRIE SKY</v>
      </c>
      <c r="H405" s="20">
        <f>IF(AND($K$3=1,$K$4="N"),P405,IF(AND($K$3=2,$K$4="N"),R405,IF(AND($K$3=3,$K$4="N"),T405,IF(AND($K$3=4,$K$4="N"),V405,IF(AND($K$3=5,$K$4="N"),X405,IF(AND($K$3=1,$K$4="Y"),#REF!,IF(AND($K$3=2,$K$4="Y"),#REF!,IF(AND($K$3=3,$K$4="Y"),#REF!,IF(AND($K$3=4,$K$4="Y"),#REF!,IF(AND($K$3=5,$K$4="Y"),#REF!,"FALSE"))))))))))</f>
        <v>1.827</v>
      </c>
      <c r="I405" s="21">
        <f>IF(AND($K$3=1,$K$4="N"),Q405,IF(AND($K$3=2,$K$4="N"),S405,IF(AND($K$3=3,$K$4="N"),U405,IF(AND($K$3=4,$K$4="N"),W405,IF(AND($K$3=5,$K$4="N"),Y405,IF(AND($K$3=1,$K$4="Y"),#REF!,IF(AND($K$3=2,$K$4="Y"),#REF!,IF(AND($K$3=3,$K$4="Y"),#REF!,IF(AND($K$3=4,$K$4="Y"),#REF!,IF(AND($K$3=5,$K$4="Y"),#REF!,"FALSE"))))))))))</f>
        <v>69.42</v>
      </c>
      <c r="J405" s="33" t="str">
        <f>IF(OUT!F104="", "", OUT!F104)</f>
        <v/>
      </c>
      <c r="K405" s="7">
        <f>IF(OUT!P104="", "", OUT!P104)</f>
        <v>38</v>
      </c>
      <c r="L405" s="7" t="str">
        <f>IF(OUT!AE104="", "", OUT!AE104)</f>
        <v/>
      </c>
      <c r="M405" s="7" t="str">
        <f>IF(OUT!AG104="", "", OUT!AG104)</f>
        <v/>
      </c>
      <c r="N405" s="7" t="str">
        <f>IF(OUT!AQ104="", "", OUT!AQ104)</f>
        <v/>
      </c>
      <c r="O405" s="7" t="str">
        <f>IF(OUT!BM104="", "", OUT!BM104)</f>
        <v>T3</v>
      </c>
      <c r="P405" s="8">
        <f>IF(OUT!N104="", "", OUT!N104)</f>
        <v>1.827</v>
      </c>
      <c r="Q405" s="9">
        <f>IF(OUT!O104="", "", OUT!O104)</f>
        <v>69.42</v>
      </c>
      <c r="R405" s="8">
        <f>IF(PPG!H104="", "", PPG!H104)</f>
        <v>1.7170000000000001</v>
      </c>
      <c r="S405" s="9">
        <f>IF(PPG!I104="", "", PPG!I104)</f>
        <v>65.239999999999995</v>
      </c>
      <c r="T405" s="8">
        <f>IF(PPG!J104="", "", PPG!J104)</f>
        <v>1.68</v>
      </c>
      <c r="U405" s="9">
        <f>IF(PPG!K104="", "", PPG!K104)</f>
        <v>63.84</v>
      </c>
      <c r="V405" s="8">
        <f>IF(PPG!L104="", "", PPG!L104)</f>
        <v>1.6120000000000001</v>
      </c>
      <c r="W405" s="9">
        <f>IF(PPG!M104="", "", PPG!M104)</f>
        <v>61.25</v>
      </c>
      <c r="X405" s="8">
        <f>IF(PPG!N104="", "", PPG!N104)</f>
        <v>1.575</v>
      </c>
      <c r="Y405" s="9">
        <f>IF(PPG!O104="", "", PPG!O104)</f>
        <v>59.85</v>
      </c>
      <c r="Z405" s="32" t="str">
        <f t="shared" si="18"/>
        <v>0.00</v>
      </c>
      <c r="AA405" s="7" t="str">
        <f t="shared" si="19"/>
        <v>0</v>
      </c>
      <c r="AB405" s="7" t="str">
        <f t="shared" si="20"/>
        <v>0</v>
      </c>
    </row>
    <row r="406" spans="1:28">
      <c r="A406" s="7">
        <f>IF(OUT!C105="", "", OUT!C105)</f>
        <v>722</v>
      </c>
      <c r="B406" s="19">
        <f>IF(OUT!A105="", "", OUT!A105)</f>
        <v>30592</v>
      </c>
      <c r="C406" s="7" t="str">
        <f>IF(OUT!D105="", "", OUT!D105)</f>
        <v>AG</v>
      </c>
      <c r="D406" s="27"/>
      <c r="E406" s="7" t="str">
        <f>IF(OUT!E105="", "", OUT!E105)</f>
        <v>38 TRAY</v>
      </c>
      <c r="F406" s="24" t="str">
        <f>IF(OUT!AE105="NEW", "✷", "")</f>
        <v/>
      </c>
      <c r="G406" s="10" t="str">
        <f>IF(OUT!B105="", "", OUT!B105)</f>
        <v>GRASS   PANICUM VIRGATUM ROTSTRAHLBUSCH</v>
      </c>
      <c r="H406" s="20">
        <f>IF(AND($K$3=1,$K$4="N"),P406,IF(AND($K$3=2,$K$4="N"),R406,IF(AND($K$3=3,$K$4="N"),T406,IF(AND($K$3=4,$K$4="N"),V406,IF(AND($K$3=5,$K$4="N"),X406,IF(AND($K$3=1,$K$4="Y"),#REF!,IF(AND($K$3=2,$K$4="Y"),#REF!,IF(AND($K$3=3,$K$4="Y"),#REF!,IF(AND($K$3=4,$K$4="Y"),#REF!,IF(AND($K$3=5,$K$4="Y"),#REF!,"FALSE"))))))))))</f>
        <v>1.827</v>
      </c>
      <c r="I406" s="21">
        <f>IF(AND($K$3=1,$K$4="N"),Q406,IF(AND($K$3=2,$K$4="N"),S406,IF(AND($K$3=3,$K$4="N"),U406,IF(AND($K$3=4,$K$4="N"),W406,IF(AND($K$3=5,$K$4="N"),Y406,IF(AND($K$3=1,$K$4="Y"),#REF!,IF(AND($K$3=2,$K$4="Y"),#REF!,IF(AND($K$3=3,$K$4="Y"),#REF!,IF(AND($K$3=4,$K$4="Y"),#REF!,IF(AND($K$3=5,$K$4="Y"),#REF!,"FALSE"))))))))))</f>
        <v>69.42</v>
      </c>
      <c r="J406" s="33" t="str">
        <f>IF(OUT!F105="", "", OUT!F105)</f>
        <v/>
      </c>
      <c r="K406" s="7">
        <f>IF(OUT!P105="", "", OUT!P105)</f>
        <v>38</v>
      </c>
      <c r="L406" s="7" t="str">
        <f>IF(OUT!AE105="", "", OUT!AE105)</f>
        <v/>
      </c>
      <c r="M406" s="7" t="str">
        <f>IF(OUT!AG105="", "", OUT!AG105)</f>
        <v/>
      </c>
      <c r="N406" s="7" t="str">
        <f>IF(OUT!AQ105="", "", OUT!AQ105)</f>
        <v/>
      </c>
      <c r="O406" s="7" t="str">
        <f>IF(OUT!BM105="", "", OUT!BM105)</f>
        <v>T3</v>
      </c>
      <c r="P406" s="8">
        <f>IF(OUT!N105="", "", OUT!N105)</f>
        <v>1.827</v>
      </c>
      <c r="Q406" s="9">
        <f>IF(OUT!O105="", "", OUT!O105)</f>
        <v>69.42</v>
      </c>
      <c r="R406" s="8">
        <f>IF(PPG!H105="", "", PPG!H105)</f>
        <v>1.7170000000000001</v>
      </c>
      <c r="S406" s="9">
        <f>IF(PPG!I105="", "", PPG!I105)</f>
        <v>65.239999999999995</v>
      </c>
      <c r="T406" s="8">
        <f>IF(PPG!J105="", "", PPG!J105)</f>
        <v>1.68</v>
      </c>
      <c r="U406" s="9">
        <f>IF(PPG!K105="", "", PPG!K105)</f>
        <v>63.84</v>
      </c>
      <c r="V406" s="8">
        <f>IF(PPG!L105="", "", PPG!L105)</f>
        <v>1.6120000000000001</v>
      </c>
      <c r="W406" s="9">
        <f>IF(PPG!M105="", "", PPG!M105)</f>
        <v>61.25</v>
      </c>
      <c r="X406" s="8">
        <f>IF(PPG!N105="", "", PPG!N105)</f>
        <v>1.575</v>
      </c>
      <c r="Y406" s="9">
        <f>IF(PPG!O105="", "", PPG!O105)</f>
        <v>59.85</v>
      </c>
      <c r="Z406" s="32" t="str">
        <f t="shared" si="18"/>
        <v>0.00</v>
      </c>
      <c r="AA406" s="7" t="str">
        <f t="shared" si="19"/>
        <v>0</v>
      </c>
      <c r="AB406" s="7" t="str">
        <f t="shared" si="20"/>
        <v>0</v>
      </c>
    </row>
    <row r="407" spans="1:28">
      <c r="A407" s="7">
        <f>IF(OUT!C106="", "", OUT!C106)</f>
        <v>722</v>
      </c>
      <c r="B407" s="19">
        <f>IF(OUT!A106="", "", OUT!A106)</f>
        <v>76612</v>
      </c>
      <c r="C407" s="7" t="str">
        <f>IF(OUT!D106="", "", OUT!D106)</f>
        <v>AG</v>
      </c>
      <c r="D407" s="27"/>
      <c r="E407" s="7" t="str">
        <f>IF(OUT!E106="", "", OUT!E106)</f>
        <v>38 TRAY</v>
      </c>
      <c r="F407" s="24" t="str">
        <f>IF(OUT!AE106="NEW", "✷", "")</f>
        <v/>
      </c>
      <c r="G407" s="10" t="str">
        <f>IF(OUT!B106="", "", OUT!B106)</f>
        <v>GRASS   PANICUM VIRGATUM RUBY RIBBONS</v>
      </c>
      <c r="H407" s="20">
        <f>IF(AND($K$3=1,$K$4="N"),P407,IF(AND($K$3=2,$K$4="N"),R407,IF(AND($K$3=3,$K$4="N"),T407,IF(AND($K$3=4,$K$4="N"),V407,IF(AND($K$3=5,$K$4="N"),X407,IF(AND($K$3=1,$K$4="Y"),#REF!,IF(AND($K$3=2,$K$4="Y"),#REF!,IF(AND($K$3=3,$K$4="Y"),#REF!,IF(AND($K$3=4,$K$4="Y"),#REF!,IF(AND($K$3=5,$K$4="Y"),#REF!,"FALSE"))))))))))</f>
        <v>2.2250000000000001</v>
      </c>
      <c r="I407" s="21">
        <f>IF(AND($K$3=1,$K$4="N"),Q407,IF(AND($K$3=2,$K$4="N"),S407,IF(AND($K$3=3,$K$4="N"),U407,IF(AND($K$3=4,$K$4="N"),W407,IF(AND($K$3=5,$K$4="N"),Y407,IF(AND($K$3=1,$K$4="Y"),#REF!,IF(AND($K$3=2,$K$4="Y"),#REF!,IF(AND($K$3=3,$K$4="Y"),#REF!,IF(AND($K$3=4,$K$4="Y"),#REF!,IF(AND($K$3=5,$K$4="Y"),#REF!,"FALSE"))))))))))</f>
        <v>84.55</v>
      </c>
      <c r="J407" s="33" t="str">
        <f>IF(OUT!F106="", "", OUT!F106)</f>
        <v/>
      </c>
      <c r="K407" s="7">
        <f>IF(OUT!P106="", "", OUT!P106)</f>
        <v>38</v>
      </c>
      <c r="L407" s="7" t="str">
        <f>IF(OUT!AE106="", "", OUT!AE106)</f>
        <v/>
      </c>
      <c r="M407" s="7" t="str">
        <f>IF(OUT!AG106="", "", OUT!AG106)</f>
        <v>PAT</v>
      </c>
      <c r="N407" s="7" t="str">
        <f>IF(OUT!AQ106="", "", OUT!AQ106)</f>
        <v/>
      </c>
      <c r="O407" s="7" t="str">
        <f>IF(OUT!BM106="", "", OUT!BM106)</f>
        <v>T3</v>
      </c>
      <c r="P407" s="8">
        <f>IF(OUT!N106="", "", OUT!N106)</f>
        <v>2.2250000000000001</v>
      </c>
      <c r="Q407" s="9">
        <f>IF(OUT!O106="", "", OUT!O106)</f>
        <v>84.55</v>
      </c>
      <c r="R407" s="8">
        <f>IF(PPG!H106="", "", PPG!H106)</f>
        <v>2.1059999999999999</v>
      </c>
      <c r="S407" s="9">
        <f>IF(PPG!I106="", "", PPG!I106)</f>
        <v>80.02</v>
      </c>
      <c r="T407" s="8">
        <f>IF(PPG!J106="", "", PPG!J106)</f>
        <v>2.0670000000000002</v>
      </c>
      <c r="U407" s="9">
        <f>IF(PPG!K106="", "", PPG!K106)</f>
        <v>78.540000000000006</v>
      </c>
      <c r="V407" s="8">
        <f>IF(PPG!L106="", "", PPG!L106)</f>
        <v>1.988</v>
      </c>
      <c r="W407" s="9">
        <f>IF(PPG!M106="", "", PPG!M106)</f>
        <v>75.540000000000006</v>
      </c>
      <c r="X407" s="8">
        <f>IF(PPG!N106="", "", PPG!N106)</f>
        <v>1.9490000000000001</v>
      </c>
      <c r="Y407" s="9">
        <f>IF(PPG!O106="", "", PPG!O106)</f>
        <v>74.06</v>
      </c>
      <c r="Z407" s="32" t="str">
        <f t="shared" si="18"/>
        <v>0.00</v>
      </c>
      <c r="AA407" s="7" t="str">
        <f t="shared" si="19"/>
        <v>0</v>
      </c>
      <c r="AB407" s="7" t="str">
        <f t="shared" si="20"/>
        <v>0</v>
      </c>
    </row>
    <row r="408" spans="1:28">
      <c r="A408" s="7">
        <f>IF(OUT!C107="", "", OUT!C107)</f>
        <v>722</v>
      </c>
      <c r="B408" s="19">
        <f>IF(OUT!A107="", "", OUT!A107)</f>
        <v>58631</v>
      </c>
      <c r="C408" s="7" t="str">
        <f>IF(OUT!D107="", "", OUT!D107)</f>
        <v>AG</v>
      </c>
      <c r="D408" s="27"/>
      <c r="E408" s="7" t="str">
        <f>IF(OUT!E107="", "", OUT!E107)</f>
        <v>38 TRAY</v>
      </c>
      <c r="F408" s="24" t="str">
        <f>IF(OUT!AE107="NEW", "✷", "")</f>
        <v/>
      </c>
      <c r="G408" s="10" t="str">
        <f>IF(OUT!B107="", "", OUT!B107)</f>
        <v>GRASS   PANICUM VIRGATUM SHENANDOAH</v>
      </c>
      <c r="H408" s="20">
        <f>IF(AND($K$3=1,$K$4="N"),P408,IF(AND($K$3=2,$K$4="N"),R408,IF(AND($K$3=3,$K$4="N"),T408,IF(AND($K$3=4,$K$4="N"),V408,IF(AND($K$3=5,$K$4="N"),X408,IF(AND($K$3=1,$K$4="Y"),#REF!,IF(AND($K$3=2,$K$4="Y"),#REF!,IF(AND($K$3=3,$K$4="Y"),#REF!,IF(AND($K$3=4,$K$4="Y"),#REF!,IF(AND($K$3=5,$K$4="Y"),#REF!,"FALSE"))))))))))</f>
        <v>1.97</v>
      </c>
      <c r="I408" s="21">
        <f>IF(AND($K$3=1,$K$4="N"),Q408,IF(AND($K$3=2,$K$4="N"),S408,IF(AND($K$3=3,$K$4="N"),U408,IF(AND($K$3=4,$K$4="N"),W408,IF(AND($K$3=5,$K$4="N"),Y408,IF(AND($K$3=1,$K$4="Y"),#REF!,IF(AND($K$3=2,$K$4="Y"),#REF!,IF(AND($K$3=3,$K$4="Y"),#REF!,IF(AND($K$3=4,$K$4="Y"),#REF!,IF(AND($K$3=5,$K$4="Y"),#REF!,"FALSE"))))))))))</f>
        <v>74.86</v>
      </c>
      <c r="J408" s="33" t="str">
        <f>IF(OUT!F107="", "", OUT!F107)</f>
        <v/>
      </c>
      <c r="K408" s="7">
        <f>IF(OUT!P107="", "", OUT!P107)</f>
        <v>38</v>
      </c>
      <c r="L408" s="7" t="str">
        <f>IF(OUT!AE107="", "", OUT!AE107)</f>
        <v/>
      </c>
      <c r="M408" s="7" t="str">
        <f>IF(OUT!AG107="", "", OUT!AG107)</f>
        <v/>
      </c>
      <c r="N408" s="7" t="str">
        <f>IF(OUT!AQ107="", "", OUT!AQ107)</f>
        <v>CUT</v>
      </c>
      <c r="O408" s="7" t="str">
        <f>IF(OUT!BM107="", "", OUT!BM107)</f>
        <v>T3</v>
      </c>
      <c r="P408" s="8">
        <f>IF(OUT!N107="", "", OUT!N107)</f>
        <v>1.97</v>
      </c>
      <c r="Q408" s="9">
        <f>IF(OUT!O107="", "", OUT!O107)</f>
        <v>74.86</v>
      </c>
      <c r="R408" s="8">
        <f>IF(PPG!H107="", "", PPG!H107)</f>
        <v>1.851</v>
      </c>
      <c r="S408" s="9">
        <f>IF(PPG!I107="", "", PPG!I107)</f>
        <v>70.33</v>
      </c>
      <c r="T408" s="8">
        <f>IF(PPG!J107="", "", PPG!J107)</f>
        <v>1.8120000000000001</v>
      </c>
      <c r="U408" s="9">
        <f>IF(PPG!K107="", "", PPG!K107)</f>
        <v>68.849999999999994</v>
      </c>
      <c r="V408" s="8">
        <f>IF(PPG!L107="", "", PPG!L107)</f>
        <v>1.738</v>
      </c>
      <c r="W408" s="9">
        <f>IF(PPG!M107="", "", PPG!M107)</f>
        <v>66.040000000000006</v>
      </c>
      <c r="X408" s="8">
        <f>IF(PPG!N107="", "", PPG!N107)</f>
        <v>1.6990000000000001</v>
      </c>
      <c r="Y408" s="9">
        <f>IF(PPG!O107="", "", PPG!O107)</f>
        <v>64.56</v>
      </c>
      <c r="Z408" s="32" t="str">
        <f t="shared" si="18"/>
        <v>0.00</v>
      </c>
      <c r="AA408" s="7" t="str">
        <f t="shared" si="19"/>
        <v>0</v>
      </c>
      <c r="AB408" s="7" t="str">
        <f t="shared" si="20"/>
        <v>0</v>
      </c>
    </row>
    <row r="409" spans="1:28">
      <c r="A409" s="7">
        <f>IF(OUT!C495="", "", OUT!C495)</f>
        <v>722</v>
      </c>
      <c r="B409" s="19">
        <f>IF(OUT!A495="", "", OUT!A495)</f>
        <v>58631</v>
      </c>
      <c r="C409" s="7" t="str">
        <f>IF(OUT!D495="", "", OUT!D495)</f>
        <v>O</v>
      </c>
      <c r="D409" s="27"/>
      <c r="E409" s="7" t="str">
        <f>IF(OUT!E495="", "", OUT!E495)</f>
        <v>72 TRAY</v>
      </c>
      <c r="F409" s="24" t="str">
        <f>IF(OUT!AE495="NEW", "✷", "")</f>
        <v/>
      </c>
      <c r="G409" s="10" t="str">
        <f>IF(OUT!B495="", "", OUT!B495)</f>
        <v>GRASS   PANICUM VIRGATUM SHENANDOAH</v>
      </c>
      <c r="H409" s="20">
        <f>IF(AND($K$3=1,$K$4="N"),P409,IF(AND($K$3=2,$K$4="N"),R409,IF(AND($K$3=3,$K$4="N"),T409,IF(AND($K$3=4,$K$4="N"),V409,IF(AND($K$3=5,$K$4="N"),X409,IF(AND($K$3=1,$K$4="Y"),#REF!,IF(AND($K$3=2,$K$4="Y"),#REF!,IF(AND($K$3=3,$K$4="Y"),#REF!,IF(AND($K$3=4,$K$4="Y"),#REF!,IF(AND($K$3=5,$K$4="Y"),#REF!,"FALSE"))))))))))</f>
        <v>1.48</v>
      </c>
      <c r="I409" s="21">
        <f>IF(AND($K$3=1,$K$4="N"),Q409,IF(AND($K$3=2,$K$4="N"),S409,IF(AND($K$3=3,$K$4="N"),U409,IF(AND($K$3=4,$K$4="N"),W409,IF(AND($K$3=5,$K$4="N"),Y409,IF(AND($K$3=1,$K$4="Y"),#REF!,IF(AND($K$3=2,$K$4="Y"),#REF!,IF(AND($K$3=3,$K$4="Y"),#REF!,IF(AND($K$3=4,$K$4="Y"),#REF!,IF(AND($K$3=5,$K$4="Y"),#REF!,"FALSE"))))))))))</f>
        <v>106.56</v>
      </c>
      <c r="J409" s="33" t="str">
        <f>IF(OUT!F495="", "", OUT!F495)</f>
        <v/>
      </c>
      <c r="K409" s="7">
        <f>IF(OUT!P495="", "", OUT!P495)</f>
        <v>72</v>
      </c>
      <c r="L409" s="7" t="str">
        <f>IF(OUT!AE495="", "", OUT!AE495)</f>
        <v/>
      </c>
      <c r="M409" s="7" t="str">
        <f>IF(OUT!AG495="", "", OUT!AG495)</f>
        <v/>
      </c>
      <c r="N409" s="7" t="str">
        <f>IF(OUT!AQ495="", "", OUT!AQ495)</f>
        <v>CUT</v>
      </c>
      <c r="O409" s="7" t="str">
        <f>IF(OUT!BM495="", "", OUT!BM495)</f>
        <v>T3</v>
      </c>
      <c r="P409" s="8">
        <f>IF(OUT!N495="", "", OUT!N495)</f>
        <v>1.48</v>
      </c>
      <c r="Q409" s="9">
        <f>IF(OUT!O495="", "", OUT!O495)</f>
        <v>106.56</v>
      </c>
      <c r="R409" s="8">
        <f>IF(PPG!H495="", "", PPG!H495)</f>
        <v>1.391</v>
      </c>
      <c r="S409" s="9">
        <f>IF(PPG!I495="", "", PPG!I495)</f>
        <v>100.15</v>
      </c>
      <c r="T409" s="8">
        <f>IF(PPG!J495="", "", PPG!J495)</f>
        <v>1.361</v>
      </c>
      <c r="U409" s="9">
        <f>IF(PPG!K495="", "", PPG!K495)</f>
        <v>97.99</v>
      </c>
      <c r="V409" s="8">
        <f>IF(PPG!L495="", "", PPG!L495)</f>
        <v>1.3049999999999999</v>
      </c>
      <c r="W409" s="9">
        <f>IF(PPG!M495="", "", PPG!M495)</f>
        <v>93.96</v>
      </c>
      <c r="X409" s="8">
        <f>IF(PPG!N495="", "", PPG!N495)</f>
        <v>1.2769999999999999</v>
      </c>
      <c r="Y409" s="9">
        <f>IF(PPG!O495="", "", PPG!O495)</f>
        <v>91.94</v>
      </c>
      <c r="Z409" s="32" t="str">
        <f t="shared" si="18"/>
        <v>0.00</v>
      </c>
      <c r="AA409" s="7" t="str">
        <f t="shared" si="19"/>
        <v>0</v>
      </c>
      <c r="AB409" s="7" t="str">
        <f t="shared" si="20"/>
        <v>0</v>
      </c>
    </row>
    <row r="410" spans="1:28">
      <c r="A410" s="7">
        <f>IF(OUT!C4="", "", OUT!C4)</f>
        <v>722</v>
      </c>
      <c r="B410" s="19">
        <f>IF(OUT!A4="", "", OUT!A4)</f>
        <v>30602</v>
      </c>
      <c r="C410" s="7" t="str">
        <f>IF(OUT!D4="", "", OUT!D4)</f>
        <v>BJ</v>
      </c>
      <c r="D410" s="27"/>
      <c r="E410" s="7" t="str">
        <f>IF(OUT!E4="", "", OUT!E4)</f>
        <v>21 TRAY</v>
      </c>
      <c r="F410" s="24" t="str">
        <f>IF(OUT!AE4="NEW", "✷", "")</f>
        <v/>
      </c>
      <c r="G410" s="10" t="str">
        <f>IF(OUT!B4="", "", OUT!B4)</f>
        <v>GRASS   PENNISETUM ADVENA (SETACEUM) RUBRUM (Burgundy)</v>
      </c>
      <c r="H410" s="20">
        <f>IF(AND($K$3=1,$K$4="N"),P410,IF(AND($K$3=2,$K$4="N"),R410,IF(AND($K$3=3,$K$4="N"),T410,IF(AND($K$3=4,$K$4="N"),V410,IF(AND($K$3=5,$K$4="N"),X410,IF(AND($K$3=1,$K$4="Y"),#REF!,IF(AND($K$3=2,$K$4="Y"),#REF!,IF(AND($K$3=3,$K$4="Y"),#REF!,IF(AND($K$3=4,$K$4="Y"),#REF!,IF(AND($K$3=5,$K$4="Y"),#REF!,"FALSE"))))))))))</f>
        <v>2.1019999999999999</v>
      </c>
      <c r="I410" s="21">
        <f>IF(AND($K$3=1,$K$4="N"),Q410,IF(AND($K$3=2,$K$4="N"),S410,IF(AND($K$3=3,$K$4="N"),U410,IF(AND($K$3=4,$K$4="N"),W410,IF(AND($K$3=5,$K$4="N"),Y410,IF(AND($K$3=1,$K$4="Y"),#REF!,IF(AND($K$3=2,$K$4="Y"),#REF!,IF(AND($K$3=3,$K$4="Y"),#REF!,IF(AND($K$3=4,$K$4="Y"),#REF!,IF(AND($K$3=5,$K$4="Y"),#REF!,"FALSE"))))))))))</f>
        <v>44.14</v>
      </c>
      <c r="J410" s="33" t="str">
        <f>IF(OUT!F4="", "", OUT!F4)</f>
        <v/>
      </c>
      <c r="K410" s="7">
        <f>IF(OUT!P4="", "", OUT!P4)</f>
        <v>21</v>
      </c>
      <c r="L410" s="7" t="str">
        <f>IF(OUT!AE4="", "", OUT!AE4)</f>
        <v/>
      </c>
      <c r="M410" s="7" t="str">
        <f>IF(OUT!AG4="", "", OUT!AG4)</f>
        <v/>
      </c>
      <c r="N410" s="7" t="str">
        <f>IF(OUT!AQ4="", "", OUT!AQ4)</f>
        <v/>
      </c>
      <c r="O410" s="7" t="str">
        <f>IF(OUT!BM4="", "", OUT!BM4)</f>
        <v>T3</v>
      </c>
      <c r="P410" s="8">
        <f>IF(OUT!N4="", "", OUT!N4)</f>
        <v>2.1019999999999999</v>
      </c>
      <c r="Q410" s="9">
        <f>IF(OUT!O4="", "", OUT!O4)</f>
        <v>44.14</v>
      </c>
      <c r="R410" s="8">
        <f>IF(PPG!H4="", "", PPG!H4)</f>
        <v>1.976</v>
      </c>
      <c r="S410" s="9">
        <f>IF(PPG!I4="", "", PPG!I4)</f>
        <v>41.49</v>
      </c>
      <c r="T410" s="8">
        <f>IF(PPG!J4="", "", PPG!J4)</f>
        <v>1.9339999999999999</v>
      </c>
      <c r="U410" s="9">
        <f>IF(PPG!K4="", "", PPG!K4)</f>
        <v>40.61</v>
      </c>
      <c r="V410" s="8">
        <f>IF(PPG!L4="", "", PPG!L4)</f>
        <v>1.8540000000000001</v>
      </c>
      <c r="W410" s="9">
        <f>IF(PPG!M4="", "", PPG!M4)</f>
        <v>38.93</v>
      </c>
      <c r="X410" s="8">
        <f>IF(PPG!N4="", "", PPG!N4)</f>
        <v>1.8129999999999999</v>
      </c>
      <c r="Y410" s="9">
        <f>IF(PPG!O4="", "", PPG!O4)</f>
        <v>38.07</v>
      </c>
      <c r="Z410" s="32" t="str">
        <f t="shared" si="18"/>
        <v>0.00</v>
      </c>
      <c r="AA410" s="7" t="str">
        <f t="shared" si="19"/>
        <v>0</v>
      </c>
      <c r="AB410" s="7" t="str">
        <f t="shared" si="20"/>
        <v>0</v>
      </c>
    </row>
    <row r="411" spans="1:28">
      <c r="A411" s="7">
        <f>IF(OUT!C108="", "", OUT!C108)</f>
        <v>722</v>
      </c>
      <c r="B411" s="19">
        <f>IF(OUT!A108="", "", OUT!A108)</f>
        <v>30602</v>
      </c>
      <c r="C411" s="7" t="str">
        <f>IF(OUT!D108="", "", OUT!D108)</f>
        <v>AG</v>
      </c>
      <c r="D411" s="27"/>
      <c r="E411" s="7" t="str">
        <f>IF(OUT!E108="", "", OUT!E108)</f>
        <v>38 TRAY</v>
      </c>
      <c r="F411" s="24" t="str">
        <f>IF(OUT!AE108="NEW", "✷", "")</f>
        <v/>
      </c>
      <c r="G411" s="10" t="str">
        <f>IF(OUT!B108="", "", OUT!B108)</f>
        <v>GRASS   PENNISETUM ADVENA (SETACEUM) RUBRUM (Burgundy)</v>
      </c>
      <c r="H411" s="20">
        <f>IF(AND($K$3=1,$K$4="N"),P411,IF(AND($K$3=2,$K$4="N"),R411,IF(AND($K$3=3,$K$4="N"),T411,IF(AND($K$3=4,$K$4="N"),V411,IF(AND($K$3=5,$K$4="N"),X411,IF(AND($K$3=1,$K$4="Y"),#REF!,IF(AND($K$3=2,$K$4="Y"),#REF!,IF(AND($K$3=3,$K$4="Y"),#REF!,IF(AND($K$3=4,$K$4="Y"),#REF!,IF(AND($K$3=5,$K$4="Y"),#REF!,"FALSE"))))))))))</f>
        <v>1.3680000000000001</v>
      </c>
      <c r="I411" s="21">
        <f>IF(AND($K$3=1,$K$4="N"),Q411,IF(AND($K$3=2,$K$4="N"),S411,IF(AND($K$3=3,$K$4="N"),U411,IF(AND($K$3=4,$K$4="N"),W411,IF(AND($K$3=5,$K$4="N"),Y411,IF(AND($K$3=1,$K$4="Y"),#REF!,IF(AND($K$3=2,$K$4="Y"),#REF!,IF(AND($K$3=3,$K$4="Y"),#REF!,IF(AND($K$3=4,$K$4="Y"),#REF!,IF(AND($K$3=5,$K$4="Y"),#REF!,"FALSE"))))))))))</f>
        <v>51.98</v>
      </c>
      <c r="J411" s="33" t="str">
        <f>IF(OUT!F108="", "", OUT!F108)</f>
        <v/>
      </c>
      <c r="K411" s="7">
        <f>IF(OUT!P108="", "", OUT!P108)</f>
        <v>38</v>
      </c>
      <c r="L411" s="7" t="str">
        <f>IF(OUT!AE108="", "", OUT!AE108)</f>
        <v/>
      </c>
      <c r="M411" s="7" t="str">
        <f>IF(OUT!AG108="", "", OUT!AG108)</f>
        <v/>
      </c>
      <c r="N411" s="7" t="str">
        <f>IF(OUT!AQ108="", "", OUT!AQ108)</f>
        <v/>
      </c>
      <c r="O411" s="7" t="str">
        <f>IF(OUT!BM108="", "", OUT!BM108)</f>
        <v>T3</v>
      </c>
      <c r="P411" s="8">
        <f>IF(OUT!N108="", "", OUT!N108)</f>
        <v>1.3680000000000001</v>
      </c>
      <c r="Q411" s="9">
        <f>IF(OUT!O108="", "", OUT!O108)</f>
        <v>51.98</v>
      </c>
      <c r="R411" s="8">
        <f>IF(PPG!H108="", "", PPG!H108)</f>
        <v>1.286</v>
      </c>
      <c r="S411" s="9">
        <f>IF(PPG!I108="", "", PPG!I108)</f>
        <v>48.86</v>
      </c>
      <c r="T411" s="8">
        <f>IF(PPG!J108="", "", PPG!J108)</f>
        <v>1.258</v>
      </c>
      <c r="U411" s="9">
        <f>IF(PPG!K108="", "", PPG!K108)</f>
        <v>47.8</v>
      </c>
      <c r="V411" s="8">
        <f>IF(PPG!L108="", "", PPG!L108)</f>
        <v>1.2070000000000001</v>
      </c>
      <c r="W411" s="9">
        <f>IF(PPG!M108="", "", PPG!M108)</f>
        <v>45.86</v>
      </c>
      <c r="X411" s="8">
        <f>IF(PPG!N108="", "", PPG!N108)</f>
        <v>1.179</v>
      </c>
      <c r="Y411" s="9">
        <f>IF(PPG!O108="", "", PPG!O108)</f>
        <v>44.8</v>
      </c>
      <c r="Z411" s="32" t="str">
        <f t="shared" si="18"/>
        <v>0.00</v>
      </c>
      <c r="AA411" s="7" t="str">
        <f t="shared" si="19"/>
        <v>0</v>
      </c>
      <c r="AB411" s="7" t="str">
        <f t="shared" si="20"/>
        <v>0</v>
      </c>
    </row>
    <row r="412" spans="1:28">
      <c r="A412" s="7">
        <f>IF(OUT!C496="", "", OUT!C496)</f>
        <v>722</v>
      </c>
      <c r="B412" s="19">
        <f>IF(OUT!A496="", "", OUT!A496)</f>
        <v>30602</v>
      </c>
      <c r="C412" s="7" t="str">
        <f>IF(OUT!D496="", "", OUT!D496)</f>
        <v>O</v>
      </c>
      <c r="D412" s="27"/>
      <c r="E412" s="7" t="str">
        <f>IF(OUT!E496="", "", OUT!E496)</f>
        <v>72 TRAY</v>
      </c>
      <c r="F412" s="24" t="str">
        <f>IF(OUT!AE496="NEW", "✷", "")</f>
        <v/>
      </c>
      <c r="G412" s="10" t="str">
        <f>IF(OUT!B496="", "", OUT!B496)</f>
        <v>GRASS   PENNISETUM ADVENA (SETACEUM) RUBRUM (Burgundy)</v>
      </c>
      <c r="H412" s="20">
        <f>IF(AND($K$3=1,$K$4="N"),P412,IF(AND($K$3=2,$K$4="N"),R412,IF(AND($K$3=3,$K$4="N"),T412,IF(AND($K$3=4,$K$4="N"),V412,IF(AND($K$3=5,$K$4="N"),X412,IF(AND($K$3=1,$K$4="Y"),#REF!,IF(AND($K$3=2,$K$4="Y"),#REF!,IF(AND($K$3=3,$K$4="Y"),#REF!,IF(AND($K$3=4,$K$4="Y"),#REF!,IF(AND($K$3=5,$K$4="Y"),#REF!,"FALSE"))))))))))</f>
        <v>0.86799999999999999</v>
      </c>
      <c r="I412" s="21">
        <f>IF(AND($K$3=1,$K$4="N"),Q412,IF(AND($K$3=2,$K$4="N"),S412,IF(AND($K$3=3,$K$4="N"),U412,IF(AND($K$3=4,$K$4="N"),W412,IF(AND($K$3=5,$K$4="N"),Y412,IF(AND($K$3=1,$K$4="Y"),#REF!,IF(AND($K$3=2,$K$4="Y"),#REF!,IF(AND($K$3=3,$K$4="Y"),#REF!,IF(AND($K$3=4,$K$4="Y"),#REF!,IF(AND($K$3=5,$K$4="Y"),#REF!,"FALSE"))))))))))</f>
        <v>62.49</v>
      </c>
      <c r="J412" s="33" t="str">
        <f>IF(OUT!F496="", "", OUT!F496)</f>
        <v/>
      </c>
      <c r="K412" s="7">
        <f>IF(OUT!P496="", "", OUT!P496)</f>
        <v>72</v>
      </c>
      <c r="L412" s="7" t="str">
        <f>IF(OUT!AE496="", "", OUT!AE496)</f>
        <v/>
      </c>
      <c r="M412" s="7" t="str">
        <f>IF(OUT!AG496="", "", OUT!AG496)</f>
        <v/>
      </c>
      <c r="N412" s="7" t="str">
        <f>IF(OUT!AQ496="", "", OUT!AQ496)</f>
        <v/>
      </c>
      <c r="O412" s="7" t="str">
        <f>IF(OUT!BM496="", "", OUT!BM496)</f>
        <v>T3</v>
      </c>
      <c r="P412" s="8">
        <f>IF(OUT!N496="", "", OUT!N496)</f>
        <v>0.86799999999999999</v>
      </c>
      <c r="Q412" s="9">
        <f>IF(OUT!O496="", "", OUT!O496)</f>
        <v>62.49</v>
      </c>
      <c r="R412" s="8">
        <f>IF(PPG!H496="", "", PPG!H496)</f>
        <v>0.81599999999999995</v>
      </c>
      <c r="S412" s="9">
        <f>IF(PPG!I496="", "", PPG!I496)</f>
        <v>58.75</v>
      </c>
      <c r="T412" s="8">
        <f>IF(PPG!J496="", "", PPG!J496)</f>
        <v>0.79900000000000004</v>
      </c>
      <c r="U412" s="9">
        <f>IF(PPG!K496="", "", PPG!K496)</f>
        <v>57.52</v>
      </c>
      <c r="V412" s="8">
        <f>IF(PPG!L496="", "", PPG!L496)</f>
        <v>0.76500000000000001</v>
      </c>
      <c r="W412" s="9">
        <f>IF(PPG!M496="", "", PPG!M496)</f>
        <v>55.08</v>
      </c>
      <c r="X412" s="8">
        <f>IF(PPG!N496="", "", PPG!N496)</f>
        <v>0.748</v>
      </c>
      <c r="Y412" s="9">
        <f>IF(PPG!O496="", "", PPG!O496)</f>
        <v>53.85</v>
      </c>
      <c r="Z412" s="32" t="str">
        <f t="shared" si="18"/>
        <v>0.00</v>
      </c>
      <c r="AA412" s="7" t="str">
        <f t="shared" si="19"/>
        <v>0</v>
      </c>
      <c r="AB412" s="7" t="str">
        <f t="shared" si="20"/>
        <v>0</v>
      </c>
    </row>
    <row r="413" spans="1:28">
      <c r="A413" s="7">
        <f>IF(OUT!C718="", "", OUT!C718)</f>
        <v>722</v>
      </c>
      <c r="B413" s="19">
        <f>IF(OUT!A718="", "", OUT!A718)</f>
        <v>30602</v>
      </c>
      <c r="C413" s="7" t="str">
        <f>IF(OUT!D718="", "", OUT!D718)</f>
        <v>ABB</v>
      </c>
      <c r="D413" s="27"/>
      <c r="E413" s="7" t="str">
        <f>IF(OUT!E718="", "", OUT!E718)</f>
        <v>128 TRAY</v>
      </c>
      <c r="F413" s="24" t="str">
        <f>IF(OUT!AE718="NEW", "✷", "")</f>
        <v/>
      </c>
      <c r="G413" s="10" t="str">
        <f>IF(OUT!B718="", "", OUT!B718)</f>
        <v>GRASS   PENNISETUM ADVENA (SETACEUM) RUBRUM (Burgundy)</v>
      </c>
      <c r="H413" s="20">
        <f>IF(AND($K$3=1,$K$4="N"),P413,IF(AND($K$3=2,$K$4="N"),R413,IF(AND($K$3=3,$K$4="N"),T413,IF(AND($K$3=4,$K$4="N"),V413,IF(AND($K$3=5,$K$4="N"),X413,IF(AND($K$3=1,$K$4="Y"),#REF!,IF(AND($K$3=2,$K$4="Y"),#REF!,IF(AND($K$3=3,$K$4="Y"),#REF!,IF(AND($K$3=4,$K$4="Y"),#REF!,IF(AND($K$3=5,$K$4="Y"),#REF!,"FALSE"))))))))))</f>
        <v>0.68400000000000005</v>
      </c>
      <c r="I413" s="21">
        <f>IF(AND($K$3=1,$K$4="N"),Q413,IF(AND($K$3=2,$K$4="N"),S413,IF(AND($K$3=3,$K$4="N"),U413,IF(AND($K$3=4,$K$4="N"),W413,IF(AND($K$3=5,$K$4="N"),Y413,IF(AND($K$3=1,$K$4="Y"),#REF!,IF(AND($K$3=2,$K$4="Y"),#REF!,IF(AND($K$3=3,$K$4="Y"),#REF!,IF(AND($K$3=4,$K$4="Y"),#REF!,IF(AND($K$3=5,$K$4="Y"),#REF!,"FALSE"))))))))))</f>
        <v>87.55</v>
      </c>
      <c r="J413" s="33" t="str">
        <f>IF(OUT!F718="", "", OUT!F718)</f>
        <v/>
      </c>
      <c r="K413" s="7">
        <f>IF(OUT!P718="", "", OUT!P718)</f>
        <v>128</v>
      </c>
      <c r="L413" s="7" t="str">
        <f>IF(OUT!AE718="", "", OUT!AE718)</f>
        <v/>
      </c>
      <c r="M413" s="7" t="str">
        <f>IF(OUT!AG718="", "", OUT!AG718)</f>
        <v/>
      </c>
      <c r="N413" s="7" t="str">
        <f>IF(OUT!AQ718="", "", OUT!AQ718)</f>
        <v/>
      </c>
      <c r="O413" s="7" t="str">
        <f>IF(OUT!BM718="", "", OUT!BM718)</f>
        <v>T3</v>
      </c>
      <c r="P413" s="8">
        <f>IF(OUT!N718="", "", OUT!N718)</f>
        <v>0.68400000000000005</v>
      </c>
      <c r="Q413" s="9">
        <f>IF(OUT!O718="", "", OUT!O718)</f>
        <v>87.55</v>
      </c>
      <c r="R413" s="8">
        <f>IF(PPG!H718="", "", PPG!H718)</f>
        <v>0.64300000000000002</v>
      </c>
      <c r="S413" s="9">
        <f>IF(PPG!I718="", "", PPG!I718)</f>
        <v>82.3</v>
      </c>
      <c r="T413" s="8">
        <f>IF(PPG!J718="", "", PPG!J718)</f>
        <v>0.629</v>
      </c>
      <c r="U413" s="9">
        <f>IF(PPG!K718="", "", PPG!K718)</f>
        <v>80.510000000000005</v>
      </c>
      <c r="V413" s="8">
        <f>IF(PPG!L718="", "", PPG!L718)</f>
        <v>0.60299999999999998</v>
      </c>
      <c r="W413" s="9">
        <f>IF(PPG!M718="", "", PPG!M718)</f>
        <v>77.180000000000007</v>
      </c>
      <c r="X413" s="8">
        <f>IF(PPG!N718="", "", PPG!N718)</f>
        <v>0.59</v>
      </c>
      <c r="Y413" s="9">
        <f>IF(PPG!O718="", "", PPG!O718)</f>
        <v>75.52</v>
      </c>
      <c r="Z413" s="32" t="str">
        <f t="shared" si="18"/>
        <v>0.00</v>
      </c>
      <c r="AA413" s="7" t="str">
        <f t="shared" si="19"/>
        <v>0</v>
      </c>
      <c r="AB413" s="7" t="str">
        <f t="shared" si="20"/>
        <v>0</v>
      </c>
    </row>
    <row r="414" spans="1:28">
      <c r="A414" s="7">
        <f>IF(OUT!C109="", "", OUT!C109)</f>
        <v>722</v>
      </c>
      <c r="B414" s="19">
        <f>IF(OUT!A109="", "", OUT!A109)</f>
        <v>78162</v>
      </c>
      <c r="C414" s="7" t="str">
        <f>IF(OUT!D109="", "", OUT!D109)</f>
        <v>AG</v>
      </c>
      <c r="D414" s="27"/>
      <c r="E414" s="7" t="str">
        <f>IF(OUT!E109="", "", OUT!E109)</f>
        <v>38 TRAY</v>
      </c>
      <c r="F414" s="24" t="str">
        <f>IF(OUT!AE109="NEW", "✷", "")</f>
        <v/>
      </c>
      <c r="G414" s="10" t="str">
        <f>IF(OUT!B109="", "", OUT!B109)</f>
        <v>GRASS   PENNISETUM ALOPECUROIDES BURGUNDY BUNNY</v>
      </c>
      <c r="H414" s="20">
        <f>IF(AND($K$3=1,$K$4="N"),P414,IF(AND($K$3=2,$K$4="N"),R414,IF(AND($K$3=3,$K$4="N"),T414,IF(AND($K$3=4,$K$4="N"),V414,IF(AND($K$3=5,$K$4="N"),X414,IF(AND($K$3=1,$K$4="Y"),#REF!,IF(AND($K$3=2,$K$4="Y"),#REF!,IF(AND($K$3=3,$K$4="Y"),#REF!,IF(AND($K$3=4,$K$4="Y"),#REF!,IF(AND($K$3=5,$K$4="Y"),#REF!,"FALSE"))))))))))</f>
        <v>1.8819999999999999</v>
      </c>
      <c r="I414" s="21">
        <f>IF(AND($K$3=1,$K$4="N"),Q414,IF(AND($K$3=2,$K$4="N"),S414,IF(AND($K$3=3,$K$4="N"),U414,IF(AND($K$3=4,$K$4="N"),W414,IF(AND($K$3=5,$K$4="N"),Y414,IF(AND($K$3=1,$K$4="Y"),#REF!,IF(AND($K$3=2,$K$4="Y"),#REF!,IF(AND($K$3=3,$K$4="Y"),#REF!,IF(AND($K$3=4,$K$4="Y"),#REF!,IF(AND($K$3=5,$K$4="Y"),#REF!,"FALSE"))))))))))</f>
        <v>71.510000000000005</v>
      </c>
      <c r="J414" s="33" t="str">
        <f>IF(OUT!F109="", "", OUT!F109)</f>
        <v/>
      </c>
      <c r="K414" s="7">
        <f>IF(OUT!P109="", "", OUT!P109)</f>
        <v>38</v>
      </c>
      <c r="L414" s="7" t="str">
        <f>IF(OUT!AE109="", "", OUT!AE109)</f>
        <v/>
      </c>
      <c r="M414" s="7" t="str">
        <f>IF(OUT!AG109="", "", OUT!AG109)</f>
        <v>PAT</v>
      </c>
      <c r="N414" s="7" t="str">
        <f>IF(OUT!AQ109="", "", OUT!AQ109)</f>
        <v/>
      </c>
      <c r="O414" s="7" t="str">
        <f>IF(OUT!BM109="", "", OUT!BM109)</f>
        <v>T3</v>
      </c>
      <c r="P414" s="8">
        <f>IF(OUT!N109="", "", OUT!N109)</f>
        <v>1.8819999999999999</v>
      </c>
      <c r="Q414" s="9">
        <f>IF(OUT!O109="", "", OUT!O109)</f>
        <v>71.510000000000005</v>
      </c>
      <c r="R414" s="8">
        <f>IF(PPG!H109="", "", PPG!H109)</f>
        <v>1.79</v>
      </c>
      <c r="S414" s="9">
        <f>IF(PPG!I109="", "", PPG!I109)</f>
        <v>68.02</v>
      </c>
      <c r="T414" s="8">
        <f>IF(PPG!J109="", "", PPG!J109)</f>
        <v>1.7589999999999999</v>
      </c>
      <c r="U414" s="9">
        <f>IF(PPG!K109="", "", PPG!K109)</f>
        <v>66.84</v>
      </c>
      <c r="V414" s="8">
        <f>IF(PPG!L109="", "", PPG!L109)</f>
        <v>1.694</v>
      </c>
      <c r="W414" s="9">
        <f>IF(PPG!M109="", "", PPG!M109)</f>
        <v>64.37</v>
      </c>
      <c r="X414" s="8">
        <f>IF(PPG!N109="", "", PPG!N109)</f>
        <v>1.6639999999999999</v>
      </c>
      <c r="Y414" s="9">
        <f>IF(PPG!O109="", "", PPG!O109)</f>
        <v>63.23</v>
      </c>
      <c r="Z414" s="32" t="str">
        <f t="shared" si="18"/>
        <v>0.00</v>
      </c>
      <c r="AA414" s="7" t="str">
        <f t="shared" si="19"/>
        <v>0</v>
      </c>
      <c r="AB414" s="7" t="str">
        <f t="shared" si="20"/>
        <v>0</v>
      </c>
    </row>
    <row r="415" spans="1:28">
      <c r="A415" s="7">
        <f>IF(OUT!C110="", "", OUT!C110)</f>
        <v>722</v>
      </c>
      <c r="B415" s="19">
        <f>IF(OUT!A110="", "", OUT!A110)</f>
        <v>31156</v>
      </c>
      <c r="C415" s="7" t="str">
        <f>IF(OUT!D110="", "", OUT!D110)</f>
        <v>AG</v>
      </c>
      <c r="D415" s="27"/>
      <c r="E415" s="7" t="str">
        <f>IF(OUT!E110="", "", OUT!E110)</f>
        <v>38 TRAY</v>
      </c>
      <c r="F415" s="24" t="str">
        <f>IF(OUT!AE110="NEW", "✷", "")</f>
        <v/>
      </c>
      <c r="G415" s="10" t="str">
        <f>IF(OUT!B110="", "", OUT!B110)</f>
        <v>GRASS   PENNISETUM ALOPECUROIDES CASSIAN</v>
      </c>
      <c r="H415" s="20">
        <f>IF(AND($K$3=1,$K$4="N"),P415,IF(AND($K$3=2,$K$4="N"),R415,IF(AND($K$3=3,$K$4="N"),T415,IF(AND($K$3=4,$K$4="N"),V415,IF(AND($K$3=5,$K$4="N"),X415,IF(AND($K$3=1,$K$4="Y"),#REF!,IF(AND($K$3=2,$K$4="Y"),#REF!,IF(AND($K$3=3,$K$4="Y"),#REF!,IF(AND($K$3=4,$K$4="Y"),#REF!,IF(AND($K$3=5,$K$4="Y"),#REF!,"FALSE"))))))))))</f>
        <v>1.5309999999999999</v>
      </c>
      <c r="I415" s="21">
        <f>IF(AND($K$3=1,$K$4="N"),Q415,IF(AND($K$3=2,$K$4="N"),S415,IF(AND($K$3=3,$K$4="N"),U415,IF(AND($K$3=4,$K$4="N"),W415,IF(AND($K$3=5,$K$4="N"),Y415,IF(AND($K$3=1,$K$4="Y"),#REF!,IF(AND($K$3=2,$K$4="Y"),#REF!,IF(AND($K$3=3,$K$4="Y"),#REF!,IF(AND($K$3=4,$K$4="Y"),#REF!,IF(AND($K$3=5,$K$4="Y"),#REF!,"FALSE"))))))))))</f>
        <v>58.17</v>
      </c>
      <c r="J415" s="33" t="str">
        <f>IF(OUT!F110="", "", OUT!F110)</f>
        <v/>
      </c>
      <c r="K415" s="7">
        <f>IF(OUT!P110="", "", OUT!P110)</f>
        <v>38</v>
      </c>
      <c r="L415" s="7" t="str">
        <f>IF(OUT!AE110="", "", OUT!AE110)</f>
        <v/>
      </c>
      <c r="M415" s="7" t="str">
        <f>IF(OUT!AG110="", "", OUT!AG110)</f>
        <v/>
      </c>
      <c r="N415" s="7" t="str">
        <f>IF(OUT!AQ110="", "", OUT!AQ110)</f>
        <v/>
      </c>
      <c r="O415" s="7" t="str">
        <f>IF(OUT!BM110="", "", OUT!BM110)</f>
        <v>T3</v>
      </c>
      <c r="P415" s="8">
        <f>IF(OUT!N110="", "", OUT!N110)</f>
        <v>1.5309999999999999</v>
      </c>
      <c r="Q415" s="9">
        <f>IF(OUT!O110="", "", OUT!O110)</f>
        <v>58.17</v>
      </c>
      <c r="R415" s="8">
        <f>IF(PPG!H110="", "", PPG!H110)</f>
        <v>1.4390000000000001</v>
      </c>
      <c r="S415" s="9">
        <f>IF(PPG!I110="", "", PPG!I110)</f>
        <v>54.68</v>
      </c>
      <c r="T415" s="8">
        <f>IF(PPG!J110="", "", PPG!J110)</f>
        <v>1.409</v>
      </c>
      <c r="U415" s="9">
        <f>IF(PPG!K110="", "", PPG!K110)</f>
        <v>53.54</v>
      </c>
      <c r="V415" s="8">
        <f>IF(PPG!L110="", "", PPG!L110)</f>
        <v>1.35</v>
      </c>
      <c r="W415" s="9">
        <f>IF(PPG!M110="", "", PPG!M110)</f>
        <v>51.3</v>
      </c>
      <c r="X415" s="8">
        <f>IF(PPG!N110="", "", PPG!N110)</f>
        <v>1.32</v>
      </c>
      <c r="Y415" s="9">
        <f>IF(PPG!O110="", "", PPG!O110)</f>
        <v>50.16</v>
      </c>
      <c r="Z415" s="32" t="str">
        <f t="shared" si="18"/>
        <v>0.00</v>
      </c>
      <c r="AA415" s="7" t="str">
        <f t="shared" si="19"/>
        <v>0</v>
      </c>
      <c r="AB415" s="7" t="str">
        <f t="shared" si="20"/>
        <v>0</v>
      </c>
    </row>
    <row r="416" spans="1:28">
      <c r="A416" s="7">
        <f>IF(OUT!C111="", "", OUT!C111)</f>
        <v>722</v>
      </c>
      <c r="B416" s="19">
        <f>IF(OUT!A111="", "", OUT!A111)</f>
        <v>91342</v>
      </c>
      <c r="C416" s="7" t="str">
        <f>IF(OUT!D111="", "", OUT!D111)</f>
        <v>AG</v>
      </c>
      <c r="D416" s="27"/>
      <c r="E416" s="7" t="str">
        <f>IF(OUT!E111="", "", OUT!E111)</f>
        <v>38 TRAY</v>
      </c>
      <c r="F416" s="24" t="str">
        <f>IF(OUT!AE111="NEW", "✷", "")</f>
        <v/>
      </c>
      <c r="G416" s="10" t="str">
        <f>IF(OUT!B111="", "", OUT!B111)</f>
        <v>GRASS   PENNISETUM ALOPECUROIDES CAYENNE</v>
      </c>
      <c r="H416" s="20">
        <f>IF(AND($K$3=1,$K$4="N"),P416,IF(AND($K$3=2,$K$4="N"),R416,IF(AND($K$3=3,$K$4="N"),T416,IF(AND($K$3=4,$K$4="N"),V416,IF(AND($K$3=5,$K$4="N"),X416,IF(AND($K$3=1,$K$4="Y"),#REF!,IF(AND($K$3=2,$K$4="Y"),#REF!,IF(AND($K$3=3,$K$4="Y"),#REF!,IF(AND($K$3=4,$K$4="Y"),#REF!,IF(AND($K$3=5,$K$4="Y"),#REF!,"FALSE"))))))))))</f>
        <v>1.907</v>
      </c>
      <c r="I416" s="21">
        <f>IF(AND($K$3=1,$K$4="N"),Q416,IF(AND($K$3=2,$K$4="N"),S416,IF(AND($K$3=3,$K$4="N"),U416,IF(AND($K$3=4,$K$4="N"),W416,IF(AND($K$3=5,$K$4="N"),Y416,IF(AND($K$3=1,$K$4="Y"),#REF!,IF(AND($K$3=2,$K$4="Y"),#REF!,IF(AND($K$3=3,$K$4="Y"),#REF!,IF(AND($K$3=4,$K$4="Y"),#REF!,IF(AND($K$3=5,$K$4="Y"),#REF!,"FALSE"))))))))))</f>
        <v>72.459999999999994</v>
      </c>
      <c r="J416" s="33" t="str">
        <f>IF(OUT!F111="", "", OUT!F111)</f>
        <v/>
      </c>
      <c r="K416" s="7">
        <f>IF(OUT!P111="", "", OUT!P111)</f>
        <v>38</v>
      </c>
      <c r="L416" s="7" t="str">
        <f>IF(OUT!AE111="", "", OUT!AE111)</f>
        <v/>
      </c>
      <c r="M416" s="7" t="str">
        <f>IF(OUT!AG111="", "", OUT!AG111)</f>
        <v>PAT</v>
      </c>
      <c r="N416" s="7" t="str">
        <f>IF(OUT!AQ111="", "", OUT!AQ111)</f>
        <v/>
      </c>
      <c r="O416" s="7" t="str">
        <f>IF(OUT!BM111="", "", OUT!BM111)</f>
        <v>T3</v>
      </c>
      <c r="P416" s="8">
        <f>IF(OUT!N111="", "", OUT!N111)</f>
        <v>1.907</v>
      </c>
      <c r="Q416" s="9">
        <f>IF(OUT!O111="", "", OUT!O111)</f>
        <v>72.459999999999994</v>
      </c>
      <c r="R416" s="8">
        <f>IF(PPG!H111="", "", PPG!H111)</f>
        <v>1.8089999999999999</v>
      </c>
      <c r="S416" s="9">
        <f>IF(PPG!I111="", "", PPG!I111)</f>
        <v>68.739999999999995</v>
      </c>
      <c r="T416" s="8">
        <f>IF(PPG!J111="", "", PPG!J111)</f>
        <v>1.7769999999999999</v>
      </c>
      <c r="U416" s="9">
        <f>IF(PPG!K111="", "", PPG!K111)</f>
        <v>67.52</v>
      </c>
      <c r="V416" s="8">
        <f>IF(PPG!L111="", "", PPG!L111)</f>
        <v>1.7090000000000001</v>
      </c>
      <c r="W416" s="9">
        <f>IF(PPG!M111="", "", PPG!M111)</f>
        <v>64.94</v>
      </c>
      <c r="X416" s="8">
        <f>IF(PPG!N111="", "", PPG!N111)</f>
        <v>1.677</v>
      </c>
      <c r="Y416" s="9">
        <f>IF(PPG!O111="", "", PPG!O111)</f>
        <v>63.72</v>
      </c>
      <c r="Z416" s="32" t="str">
        <f t="shared" si="18"/>
        <v>0.00</v>
      </c>
      <c r="AA416" s="7" t="str">
        <f t="shared" si="19"/>
        <v>0</v>
      </c>
      <c r="AB416" s="7" t="str">
        <f t="shared" si="20"/>
        <v>0</v>
      </c>
    </row>
    <row r="417" spans="1:28">
      <c r="A417" s="7">
        <f>IF(OUT!C112="", "", OUT!C112)</f>
        <v>722</v>
      </c>
      <c r="B417" s="19">
        <f>IF(OUT!A112="", "", OUT!A112)</f>
        <v>88479</v>
      </c>
      <c r="C417" s="7" t="str">
        <f>IF(OUT!D112="", "", OUT!D112)</f>
        <v>AG</v>
      </c>
      <c r="D417" s="27"/>
      <c r="E417" s="7" t="str">
        <f>IF(OUT!E112="", "", OUT!E112)</f>
        <v>38 TRAY</v>
      </c>
      <c r="F417" s="24" t="str">
        <f>IF(OUT!AE112="NEW", "✷", "")</f>
        <v/>
      </c>
      <c r="G417" s="10" t="str">
        <f>IF(OUT!B112="", "", OUT!B112)</f>
        <v>GRASS   PENNISETUM ALOPECUROIDES ETOUFFEE</v>
      </c>
      <c r="H417" s="20">
        <f>IF(AND($K$3=1,$K$4="N"),P417,IF(AND($K$3=2,$K$4="N"),R417,IF(AND($K$3=3,$K$4="N"),T417,IF(AND($K$3=4,$K$4="N"),V417,IF(AND($K$3=5,$K$4="N"),X417,IF(AND($K$3=1,$K$4="Y"),#REF!,IF(AND($K$3=2,$K$4="Y"),#REF!,IF(AND($K$3=3,$K$4="Y"),#REF!,IF(AND($K$3=4,$K$4="Y"),#REF!,IF(AND($K$3=5,$K$4="Y"),#REF!,"FALSE"))))))))))</f>
        <v>1.907</v>
      </c>
      <c r="I417" s="21">
        <f>IF(AND($K$3=1,$K$4="N"),Q417,IF(AND($K$3=2,$K$4="N"),S417,IF(AND($K$3=3,$K$4="N"),U417,IF(AND($K$3=4,$K$4="N"),W417,IF(AND($K$3=5,$K$4="N"),Y417,IF(AND($K$3=1,$K$4="Y"),#REF!,IF(AND($K$3=2,$K$4="Y"),#REF!,IF(AND($K$3=3,$K$4="Y"),#REF!,IF(AND($K$3=4,$K$4="Y"),#REF!,IF(AND($K$3=5,$K$4="Y"),#REF!,"FALSE"))))))))))</f>
        <v>72.459999999999994</v>
      </c>
      <c r="J417" s="33" t="str">
        <f>IF(OUT!F112="", "", OUT!F112)</f>
        <v/>
      </c>
      <c r="K417" s="7">
        <f>IF(OUT!P112="", "", OUT!P112)</f>
        <v>38</v>
      </c>
      <c r="L417" s="7" t="str">
        <f>IF(OUT!AE112="", "", OUT!AE112)</f>
        <v/>
      </c>
      <c r="M417" s="7" t="str">
        <f>IF(OUT!AG112="", "", OUT!AG112)</f>
        <v>PAT</v>
      </c>
      <c r="N417" s="7" t="str">
        <f>IF(OUT!AQ112="", "", OUT!AQ112)</f>
        <v/>
      </c>
      <c r="O417" s="7" t="str">
        <f>IF(OUT!BM112="", "", OUT!BM112)</f>
        <v>T3</v>
      </c>
      <c r="P417" s="8">
        <f>IF(OUT!N112="", "", OUT!N112)</f>
        <v>1.907</v>
      </c>
      <c r="Q417" s="9">
        <f>IF(OUT!O112="", "", OUT!O112)</f>
        <v>72.459999999999994</v>
      </c>
      <c r="R417" s="8">
        <f>IF(PPG!H112="", "", PPG!H112)</f>
        <v>1.8089999999999999</v>
      </c>
      <c r="S417" s="9">
        <f>IF(PPG!I112="", "", PPG!I112)</f>
        <v>68.739999999999995</v>
      </c>
      <c r="T417" s="8">
        <f>IF(PPG!J112="", "", PPG!J112)</f>
        <v>1.7769999999999999</v>
      </c>
      <c r="U417" s="9">
        <f>IF(PPG!K112="", "", PPG!K112)</f>
        <v>67.52</v>
      </c>
      <c r="V417" s="8">
        <f>IF(PPG!L112="", "", PPG!L112)</f>
        <v>1.7090000000000001</v>
      </c>
      <c r="W417" s="9">
        <f>IF(PPG!M112="", "", PPG!M112)</f>
        <v>64.94</v>
      </c>
      <c r="X417" s="8">
        <f>IF(PPG!N112="", "", PPG!N112)</f>
        <v>1.677</v>
      </c>
      <c r="Y417" s="9">
        <f>IF(PPG!O112="", "", PPG!O112)</f>
        <v>63.72</v>
      </c>
      <c r="Z417" s="32" t="str">
        <f t="shared" si="18"/>
        <v>0.00</v>
      </c>
      <c r="AA417" s="7" t="str">
        <f t="shared" si="19"/>
        <v>0</v>
      </c>
      <c r="AB417" s="7" t="str">
        <f t="shared" si="20"/>
        <v>0</v>
      </c>
    </row>
    <row r="418" spans="1:28">
      <c r="A418" s="7">
        <f>IF(OUT!C113="", "", OUT!C113)</f>
        <v>722</v>
      </c>
      <c r="B418" s="19">
        <f>IF(OUT!A113="", "", OUT!A113)</f>
        <v>30593</v>
      </c>
      <c r="C418" s="7" t="str">
        <f>IF(OUT!D113="", "", OUT!D113)</f>
        <v>AG</v>
      </c>
      <c r="D418" s="27"/>
      <c r="E418" s="7" t="str">
        <f>IF(OUT!E113="", "", OUT!E113)</f>
        <v>38 TRAY</v>
      </c>
      <c r="F418" s="24" t="str">
        <f>IF(OUT!AE113="NEW", "✷", "")</f>
        <v/>
      </c>
      <c r="G418" s="10" t="str">
        <f>IF(OUT!B113="", "", OUT!B113)</f>
        <v>GRASS   PENNISETUM ALOPECUROIDES FOUNTAIN GRASS</v>
      </c>
      <c r="H418" s="20">
        <f>IF(AND($K$3=1,$K$4="N"),P418,IF(AND($K$3=2,$K$4="N"),R418,IF(AND($K$3=3,$K$4="N"),T418,IF(AND($K$3=4,$K$4="N"),V418,IF(AND($K$3=5,$K$4="N"),X418,IF(AND($K$3=1,$K$4="Y"),#REF!,IF(AND($K$3=2,$K$4="Y"),#REF!,IF(AND($K$3=3,$K$4="Y"),#REF!,IF(AND($K$3=4,$K$4="Y"),#REF!,IF(AND($K$3=5,$K$4="Y"),#REF!,"FALSE"))))))))))</f>
        <v>1.3169999999999999</v>
      </c>
      <c r="I418" s="21">
        <f>IF(AND($K$3=1,$K$4="N"),Q418,IF(AND($K$3=2,$K$4="N"),S418,IF(AND($K$3=3,$K$4="N"),U418,IF(AND($K$3=4,$K$4="N"),W418,IF(AND($K$3=5,$K$4="N"),Y418,IF(AND($K$3=1,$K$4="Y"),#REF!,IF(AND($K$3=2,$K$4="Y"),#REF!,IF(AND($K$3=3,$K$4="Y"),#REF!,IF(AND($K$3=4,$K$4="Y"),#REF!,IF(AND($K$3=5,$K$4="Y"),#REF!,"FALSE"))))))))))</f>
        <v>50.04</v>
      </c>
      <c r="J418" s="33" t="str">
        <f>IF(OUT!F113="", "", OUT!F113)</f>
        <v/>
      </c>
      <c r="K418" s="7">
        <f>IF(OUT!P113="", "", OUT!P113)</f>
        <v>38</v>
      </c>
      <c r="L418" s="7" t="str">
        <f>IF(OUT!AE113="", "", OUT!AE113)</f>
        <v/>
      </c>
      <c r="M418" s="7" t="str">
        <f>IF(OUT!AG113="", "", OUT!AG113)</f>
        <v/>
      </c>
      <c r="N418" s="7" t="str">
        <f>IF(OUT!AQ113="", "", OUT!AQ113)</f>
        <v>CUT</v>
      </c>
      <c r="O418" s="7" t="str">
        <f>IF(OUT!BM113="", "", OUT!BM113)</f>
        <v>T3</v>
      </c>
      <c r="P418" s="8">
        <f>IF(OUT!N113="", "", OUT!N113)</f>
        <v>1.3169999999999999</v>
      </c>
      <c r="Q418" s="9">
        <f>IF(OUT!O113="", "", OUT!O113)</f>
        <v>50.04</v>
      </c>
      <c r="R418" s="8">
        <f>IF(PPG!H113="", "", PPG!H113)</f>
        <v>1.238</v>
      </c>
      <c r="S418" s="9">
        <f>IF(PPG!I113="", "", PPG!I113)</f>
        <v>47.04</v>
      </c>
      <c r="T418" s="8">
        <f>IF(PPG!J113="", "", PPG!J113)</f>
        <v>1.2110000000000001</v>
      </c>
      <c r="U418" s="9">
        <f>IF(PPG!K113="", "", PPG!K113)</f>
        <v>46.01</v>
      </c>
      <c r="V418" s="8">
        <f>IF(PPG!L113="", "", PPG!L113)</f>
        <v>1.1619999999999999</v>
      </c>
      <c r="W418" s="9">
        <f>IF(PPG!M113="", "", PPG!M113)</f>
        <v>44.15</v>
      </c>
      <c r="X418" s="8">
        <f>IF(PPG!N113="", "", PPG!N113)</f>
        <v>1.135</v>
      </c>
      <c r="Y418" s="9">
        <f>IF(PPG!O113="", "", PPG!O113)</f>
        <v>43.13</v>
      </c>
      <c r="Z418" s="32" t="str">
        <f t="shared" si="18"/>
        <v>0.00</v>
      </c>
      <c r="AA418" s="7" t="str">
        <f t="shared" si="19"/>
        <v>0</v>
      </c>
      <c r="AB418" s="7" t="str">
        <f t="shared" si="20"/>
        <v>0</v>
      </c>
    </row>
    <row r="419" spans="1:28">
      <c r="A419" s="7">
        <f>IF(OUT!C497="", "", OUT!C497)</f>
        <v>722</v>
      </c>
      <c r="B419" s="19">
        <f>IF(OUT!A497="", "", OUT!A497)</f>
        <v>30593</v>
      </c>
      <c r="C419" s="7" t="str">
        <f>IF(OUT!D497="", "", OUT!D497)</f>
        <v>O</v>
      </c>
      <c r="D419" s="27"/>
      <c r="E419" s="7" t="str">
        <f>IF(OUT!E497="", "", OUT!E497)</f>
        <v>72 TRAY</v>
      </c>
      <c r="F419" s="24" t="str">
        <f>IF(OUT!AE497="NEW", "✷", "")</f>
        <v/>
      </c>
      <c r="G419" s="10" t="str">
        <f>IF(OUT!B497="", "", OUT!B497)</f>
        <v>GRASS   PENNISETUM ALOPECUROIDES FOUNTAIN GRASS</v>
      </c>
      <c r="H419" s="20">
        <f>IF(AND($K$3=1,$K$4="N"),P419,IF(AND($K$3=2,$K$4="N"),R419,IF(AND($K$3=3,$K$4="N"),T419,IF(AND($K$3=4,$K$4="N"),V419,IF(AND($K$3=5,$K$4="N"),X419,IF(AND($K$3=1,$K$4="Y"),#REF!,IF(AND($K$3=2,$K$4="Y"),#REF!,IF(AND($K$3=3,$K$4="Y"),#REF!,IF(AND($K$3=4,$K$4="Y"),#REF!,IF(AND($K$3=5,$K$4="Y"),#REF!,"FALSE"))))))))))</f>
        <v>0.98</v>
      </c>
      <c r="I419" s="21">
        <f>IF(AND($K$3=1,$K$4="N"),Q419,IF(AND($K$3=2,$K$4="N"),S419,IF(AND($K$3=3,$K$4="N"),U419,IF(AND($K$3=4,$K$4="N"),W419,IF(AND($K$3=5,$K$4="N"),Y419,IF(AND($K$3=1,$K$4="Y"),#REF!,IF(AND($K$3=2,$K$4="Y"),#REF!,IF(AND($K$3=3,$K$4="Y"),#REF!,IF(AND($K$3=4,$K$4="Y"),#REF!,IF(AND($K$3=5,$K$4="Y"),#REF!,"FALSE"))))))))))</f>
        <v>70.56</v>
      </c>
      <c r="J419" s="33" t="str">
        <f>IF(OUT!F497="", "", OUT!F497)</f>
        <v/>
      </c>
      <c r="K419" s="7">
        <f>IF(OUT!P497="", "", OUT!P497)</f>
        <v>72</v>
      </c>
      <c r="L419" s="7" t="str">
        <f>IF(OUT!AE497="", "", OUT!AE497)</f>
        <v/>
      </c>
      <c r="M419" s="7" t="str">
        <f>IF(OUT!AG497="", "", OUT!AG497)</f>
        <v/>
      </c>
      <c r="N419" s="7" t="str">
        <f>IF(OUT!AQ497="", "", OUT!AQ497)</f>
        <v>CUT</v>
      </c>
      <c r="O419" s="7" t="str">
        <f>IF(OUT!BM497="", "", OUT!BM497)</f>
        <v>T3</v>
      </c>
      <c r="P419" s="8">
        <f>IF(OUT!N497="", "", OUT!N497)</f>
        <v>0.98</v>
      </c>
      <c r="Q419" s="9">
        <f>IF(OUT!O497="", "", OUT!O497)</f>
        <v>70.56</v>
      </c>
      <c r="R419" s="8">
        <f>IF(PPG!H497="", "", PPG!H497)</f>
        <v>0.92100000000000004</v>
      </c>
      <c r="S419" s="9">
        <f>IF(PPG!I497="", "", PPG!I497)</f>
        <v>66.31</v>
      </c>
      <c r="T419" s="8">
        <f>IF(PPG!J497="", "", PPG!J497)</f>
        <v>0.90200000000000002</v>
      </c>
      <c r="U419" s="9">
        <f>IF(PPG!K497="", "", PPG!K497)</f>
        <v>64.94</v>
      </c>
      <c r="V419" s="8">
        <f>IF(PPG!L497="", "", PPG!L497)</f>
        <v>0.86399999999999999</v>
      </c>
      <c r="W419" s="9">
        <f>IF(PPG!M497="", "", PPG!M497)</f>
        <v>62.2</v>
      </c>
      <c r="X419" s="8">
        <f>IF(PPG!N497="", "", PPG!N497)</f>
        <v>0.84499999999999997</v>
      </c>
      <c r="Y419" s="9">
        <f>IF(PPG!O497="", "", PPG!O497)</f>
        <v>60.84</v>
      </c>
      <c r="Z419" s="32" t="str">
        <f t="shared" si="18"/>
        <v>0.00</v>
      </c>
      <c r="AA419" s="7" t="str">
        <f t="shared" si="19"/>
        <v>0</v>
      </c>
      <c r="AB419" s="7" t="str">
        <f t="shared" si="20"/>
        <v>0</v>
      </c>
    </row>
    <row r="420" spans="1:28">
      <c r="A420" s="7">
        <f>IF(OUT!C114="", "", OUT!C114)</f>
        <v>722</v>
      </c>
      <c r="B420" s="19">
        <f>IF(OUT!A114="", "", OUT!A114)</f>
        <v>53947</v>
      </c>
      <c r="C420" s="7" t="str">
        <f>IF(OUT!D114="", "", OUT!D114)</f>
        <v>AG</v>
      </c>
      <c r="D420" s="27"/>
      <c r="E420" s="7" t="str">
        <f>IF(OUT!E114="", "", OUT!E114)</f>
        <v>38 TRAY</v>
      </c>
      <c r="F420" s="24" t="str">
        <f>IF(OUT!AE114="NEW", "✷", "")</f>
        <v/>
      </c>
      <c r="G420" s="10" t="str">
        <f>IF(OUT!B114="", "", OUT!B114)</f>
        <v>GRASS   PENNISETUM ALOPECUROIDES GINGER LOVE</v>
      </c>
      <c r="H420" s="20">
        <f>IF(AND($K$3=1,$K$4="N"),P420,IF(AND($K$3=2,$K$4="N"),R420,IF(AND($K$3=3,$K$4="N"),T420,IF(AND($K$3=4,$K$4="N"),V420,IF(AND($K$3=5,$K$4="N"),X420,IF(AND($K$3=1,$K$4="Y"),#REF!,IF(AND($K$3=2,$K$4="Y"),#REF!,IF(AND($K$3=3,$K$4="Y"),#REF!,IF(AND($K$3=4,$K$4="Y"),#REF!,IF(AND($K$3=5,$K$4="Y"),#REF!,"FALSE"))))))))))</f>
        <v>1.786</v>
      </c>
      <c r="I420" s="21">
        <f>IF(AND($K$3=1,$K$4="N"),Q420,IF(AND($K$3=2,$K$4="N"),S420,IF(AND($K$3=3,$K$4="N"),U420,IF(AND($K$3=4,$K$4="N"),W420,IF(AND($K$3=5,$K$4="N"),Y420,IF(AND($K$3=1,$K$4="Y"),#REF!,IF(AND($K$3=2,$K$4="Y"),#REF!,IF(AND($K$3=3,$K$4="Y"),#REF!,IF(AND($K$3=4,$K$4="Y"),#REF!,IF(AND($K$3=5,$K$4="Y"),#REF!,"FALSE"))))))))))</f>
        <v>67.86</v>
      </c>
      <c r="J420" s="33" t="str">
        <f>IF(OUT!F114="", "", OUT!F114)</f>
        <v/>
      </c>
      <c r="K420" s="7">
        <f>IF(OUT!P114="", "", OUT!P114)</f>
        <v>38</v>
      </c>
      <c r="L420" s="7" t="str">
        <f>IF(OUT!AE114="", "", OUT!AE114)</f>
        <v/>
      </c>
      <c r="M420" s="7" t="str">
        <f>IF(OUT!AG114="", "", OUT!AG114)</f>
        <v>PAT</v>
      </c>
      <c r="N420" s="7" t="str">
        <f>IF(OUT!AQ114="", "", OUT!AQ114)</f>
        <v/>
      </c>
      <c r="O420" s="7" t="str">
        <f>IF(OUT!BM114="", "", OUT!BM114)</f>
        <v>T3</v>
      </c>
      <c r="P420" s="8">
        <f>IF(OUT!N114="", "", OUT!N114)</f>
        <v>1.786</v>
      </c>
      <c r="Q420" s="9">
        <f>IF(OUT!O114="", "", OUT!O114)</f>
        <v>67.86</v>
      </c>
      <c r="R420" s="8">
        <f>IF(PPG!H114="", "", PPG!H114)</f>
        <v>1.694</v>
      </c>
      <c r="S420" s="9">
        <f>IF(PPG!I114="", "", PPG!I114)</f>
        <v>64.37</v>
      </c>
      <c r="T420" s="8">
        <f>IF(PPG!J114="", "", PPG!J114)</f>
        <v>1.6639999999999999</v>
      </c>
      <c r="U420" s="9">
        <f>IF(PPG!K114="", "", PPG!K114)</f>
        <v>63.23</v>
      </c>
      <c r="V420" s="8">
        <f>IF(PPG!L114="", "", PPG!L114)</f>
        <v>1.6</v>
      </c>
      <c r="W420" s="9">
        <f>IF(PPG!M114="", "", PPG!M114)</f>
        <v>60.8</v>
      </c>
      <c r="X420" s="8">
        <f>IF(PPG!N114="", "", PPG!N114)</f>
        <v>1.57</v>
      </c>
      <c r="Y420" s="9">
        <f>IF(PPG!O114="", "", PPG!O114)</f>
        <v>59.66</v>
      </c>
      <c r="Z420" s="32" t="str">
        <f t="shared" si="18"/>
        <v>0.00</v>
      </c>
      <c r="AA420" s="7" t="str">
        <f t="shared" si="19"/>
        <v>0</v>
      </c>
      <c r="AB420" s="7" t="str">
        <f t="shared" si="20"/>
        <v>0</v>
      </c>
    </row>
    <row r="421" spans="1:28">
      <c r="A421" s="7">
        <f>IF(OUT!C5="", "", OUT!C5)</f>
        <v>722</v>
      </c>
      <c r="B421" s="19">
        <f>IF(OUT!A5="", "", OUT!A5)</f>
        <v>30594</v>
      </c>
      <c r="C421" s="7" t="str">
        <f>IF(OUT!D5="", "", OUT!D5)</f>
        <v>BJ</v>
      </c>
      <c r="D421" s="27"/>
      <c r="E421" s="7" t="str">
        <f>IF(OUT!E5="", "", OUT!E5)</f>
        <v>21 TRAY</v>
      </c>
      <c r="F421" s="24" t="str">
        <f>IF(OUT!AE5="NEW", "✷", "")</f>
        <v/>
      </c>
      <c r="G421" s="10" t="str">
        <f>IF(OUT!B5="", "", OUT!B5)</f>
        <v>GRASS   PENNISETUM ALOPECUROIDES HAMELN (DWARF FOUNTAIN)</v>
      </c>
      <c r="H421" s="20">
        <f>IF(AND($K$3=1,$K$4="N"),P421,IF(AND($K$3=2,$K$4="N"),R421,IF(AND($K$3=3,$K$4="N"),T421,IF(AND($K$3=4,$K$4="N"),V421,IF(AND($K$3=5,$K$4="N"),X421,IF(AND($K$3=1,$K$4="Y"),#REF!,IF(AND($K$3=2,$K$4="Y"),#REF!,IF(AND($K$3=3,$K$4="Y"),#REF!,IF(AND($K$3=4,$K$4="Y"),#REF!,IF(AND($K$3=5,$K$4="Y"),#REF!,"FALSE"))))))))))</f>
        <v>2.2559999999999998</v>
      </c>
      <c r="I421" s="21">
        <f>IF(AND($K$3=1,$K$4="N"),Q421,IF(AND($K$3=2,$K$4="N"),S421,IF(AND($K$3=3,$K$4="N"),U421,IF(AND($K$3=4,$K$4="N"),W421,IF(AND($K$3=5,$K$4="N"),Y421,IF(AND($K$3=1,$K$4="Y"),#REF!,IF(AND($K$3=2,$K$4="Y"),#REF!,IF(AND($K$3=3,$K$4="Y"),#REF!,IF(AND($K$3=4,$K$4="Y"),#REF!,IF(AND($K$3=5,$K$4="Y"),#REF!,"FALSE"))))))))))</f>
        <v>47.37</v>
      </c>
      <c r="J421" s="33" t="str">
        <f>IF(OUT!F5="", "", OUT!F5)</f>
        <v/>
      </c>
      <c r="K421" s="7">
        <f>IF(OUT!P5="", "", OUT!P5)</f>
        <v>21</v>
      </c>
      <c r="L421" s="7" t="str">
        <f>IF(OUT!AE5="", "", OUT!AE5)</f>
        <v/>
      </c>
      <c r="M421" s="7" t="str">
        <f>IF(OUT!AG5="", "", OUT!AG5)</f>
        <v/>
      </c>
      <c r="N421" s="7" t="str">
        <f>IF(OUT!AQ5="", "", OUT!AQ5)</f>
        <v/>
      </c>
      <c r="O421" s="7" t="str">
        <f>IF(OUT!BM5="", "", OUT!BM5)</f>
        <v>T3</v>
      </c>
      <c r="P421" s="8">
        <f>IF(OUT!N5="", "", OUT!N5)</f>
        <v>2.2559999999999998</v>
      </c>
      <c r="Q421" s="9">
        <f>IF(OUT!O5="", "", OUT!O5)</f>
        <v>47.37</v>
      </c>
      <c r="R421" s="8">
        <f>IF(PPG!H5="", "", PPG!H5)</f>
        <v>2.12</v>
      </c>
      <c r="S421" s="9">
        <f>IF(PPG!I5="", "", PPG!I5)</f>
        <v>44.52</v>
      </c>
      <c r="T421" s="8">
        <f>IF(PPG!J5="", "", PPG!J5)</f>
        <v>2.0760000000000001</v>
      </c>
      <c r="U421" s="9">
        <f>IF(PPG!K5="", "", PPG!K5)</f>
        <v>43.59</v>
      </c>
      <c r="V421" s="8">
        <f>IF(PPG!L5="", "", PPG!L5)</f>
        <v>1.9890000000000001</v>
      </c>
      <c r="W421" s="9">
        <f>IF(PPG!M5="", "", PPG!M5)</f>
        <v>41.76</v>
      </c>
      <c r="X421" s="8">
        <f>IF(PPG!N5="", "", PPG!N5)</f>
        <v>1.9450000000000001</v>
      </c>
      <c r="Y421" s="9">
        <f>IF(PPG!O5="", "", PPG!O5)</f>
        <v>40.840000000000003</v>
      </c>
      <c r="Z421" s="32" t="str">
        <f t="shared" si="18"/>
        <v>0.00</v>
      </c>
      <c r="AA421" s="7" t="str">
        <f t="shared" si="19"/>
        <v>0</v>
      </c>
      <c r="AB421" s="7" t="str">
        <f t="shared" si="20"/>
        <v>0</v>
      </c>
    </row>
    <row r="422" spans="1:28">
      <c r="A422" s="7">
        <f>IF(OUT!C115="", "", OUT!C115)</f>
        <v>722</v>
      </c>
      <c r="B422" s="19">
        <f>IF(OUT!A115="", "", OUT!A115)</f>
        <v>30594</v>
      </c>
      <c r="C422" s="7" t="str">
        <f>IF(OUT!D115="", "", OUT!D115)</f>
        <v>AG</v>
      </c>
      <c r="D422" s="27"/>
      <c r="E422" s="7" t="str">
        <f>IF(OUT!E115="", "", OUT!E115)</f>
        <v>38 TRAY</v>
      </c>
      <c r="F422" s="24" t="str">
        <f>IF(OUT!AE115="NEW", "✷", "")</f>
        <v/>
      </c>
      <c r="G422" s="10" t="str">
        <f>IF(OUT!B115="", "", OUT!B115)</f>
        <v>GRASS   PENNISETUM ALOPECUROIDES HAMELN (DWARF FOUNTAIN)</v>
      </c>
      <c r="H422" s="20">
        <f>IF(AND($K$3=1,$K$4="N"),P422,IF(AND($K$3=2,$K$4="N"),R422,IF(AND($K$3=3,$K$4="N"),T422,IF(AND($K$3=4,$K$4="N"),V422,IF(AND($K$3=5,$K$4="N"),X422,IF(AND($K$3=1,$K$4="Y"),#REF!,IF(AND($K$3=2,$K$4="Y"),#REF!,IF(AND($K$3=3,$K$4="Y"),#REF!,IF(AND($K$3=4,$K$4="Y"),#REF!,IF(AND($K$3=5,$K$4="Y"),#REF!,"FALSE"))))))))))</f>
        <v>1.5109999999999999</v>
      </c>
      <c r="I422" s="21">
        <f>IF(AND($K$3=1,$K$4="N"),Q422,IF(AND($K$3=2,$K$4="N"),S422,IF(AND($K$3=3,$K$4="N"),U422,IF(AND($K$3=4,$K$4="N"),W422,IF(AND($K$3=5,$K$4="N"),Y422,IF(AND($K$3=1,$K$4="Y"),#REF!,IF(AND($K$3=2,$K$4="Y"),#REF!,IF(AND($K$3=3,$K$4="Y"),#REF!,IF(AND($K$3=4,$K$4="Y"),#REF!,IF(AND($K$3=5,$K$4="Y"),#REF!,"FALSE"))))))))))</f>
        <v>57.41</v>
      </c>
      <c r="J422" s="33" t="str">
        <f>IF(OUT!F115="", "", OUT!F115)</f>
        <v/>
      </c>
      <c r="K422" s="7">
        <f>IF(OUT!P115="", "", OUT!P115)</f>
        <v>38</v>
      </c>
      <c r="L422" s="7" t="str">
        <f>IF(OUT!AE115="", "", OUT!AE115)</f>
        <v/>
      </c>
      <c r="M422" s="7" t="str">
        <f>IF(OUT!AG115="", "", OUT!AG115)</f>
        <v/>
      </c>
      <c r="N422" s="7" t="str">
        <f>IF(OUT!AQ115="", "", OUT!AQ115)</f>
        <v/>
      </c>
      <c r="O422" s="7" t="str">
        <f>IF(OUT!BM115="", "", OUT!BM115)</f>
        <v>T3</v>
      </c>
      <c r="P422" s="8">
        <f>IF(OUT!N115="", "", OUT!N115)</f>
        <v>1.5109999999999999</v>
      </c>
      <c r="Q422" s="9">
        <f>IF(OUT!O115="", "", OUT!O115)</f>
        <v>57.41</v>
      </c>
      <c r="R422" s="8">
        <f>IF(PPG!H115="", "", PPG!H115)</f>
        <v>1.42</v>
      </c>
      <c r="S422" s="9">
        <f>IF(PPG!I115="", "", PPG!I115)</f>
        <v>53.96</v>
      </c>
      <c r="T422" s="8">
        <f>IF(PPG!J115="", "", PPG!J115)</f>
        <v>1.389</v>
      </c>
      <c r="U422" s="9">
        <f>IF(PPG!K115="", "", PPG!K115)</f>
        <v>52.78</v>
      </c>
      <c r="V422" s="8">
        <f>IF(PPG!L115="", "", PPG!L115)</f>
        <v>1.333</v>
      </c>
      <c r="W422" s="9">
        <f>IF(PPG!M115="", "", PPG!M115)</f>
        <v>50.65</v>
      </c>
      <c r="X422" s="8">
        <f>IF(PPG!N115="", "", PPG!N115)</f>
        <v>1.3029999999999999</v>
      </c>
      <c r="Y422" s="9">
        <f>IF(PPG!O115="", "", PPG!O115)</f>
        <v>49.51</v>
      </c>
      <c r="Z422" s="32" t="str">
        <f t="shared" si="18"/>
        <v>0.00</v>
      </c>
      <c r="AA422" s="7" t="str">
        <f t="shared" si="19"/>
        <v>0</v>
      </c>
      <c r="AB422" s="7" t="str">
        <f t="shared" si="20"/>
        <v>0</v>
      </c>
    </row>
    <row r="423" spans="1:28">
      <c r="A423" s="7">
        <f>IF(OUT!C498="", "", OUT!C498)</f>
        <v>722</v>
      </c>
      <c r="B423" s="19">
        <f>IF(OUT!A498="", "", OUT!A498)</f>
        <v>30594</v>
      </c>
      <c r="C423" s="7" t="str">
        <f>IF(OUT!D498="", "", OUT!D498)</f>
        <v>O</v>
      </c>
      <c r="D423" s="27"/>
      <c r="E423" s="7" t="str">
        <f>IF(OUT!E498="", "", OUT!E498)</f>
        <v>72 TRAY</v>
      </c>
      <c r="F423" s="24" t="str">
        <f>IF(OUT!AE498="NEW", "✷", "")</f>
        <v/>
      </c>
      <c r="G423" s="10" t="str">
        <f>IF(OUT!B498="", "", OUT!B498)</f>
        <v>GRASS   PENNISETUM ALOPECUROIDES HAMELN (DWARF FOUNTAIN)</v>
      </c>
      <c r="H423" s="20">
        <f>IF(AND($K$3=1,$K$4="N"),P423,IF(AND($K$3=2,$K$4="N"),R423,IF(AND($K$3=3,$K$4="N"),T423,IF(AND($K$3=4,$K$4="N"),V423,IF(AND($K$3=5,$K$4="N"),X423,IF(AND($K$3=1,$K$4="Y"),#REF!,IF(AND($K$3=2,$K$4="Y"),#REF!,IF(AND($K$3=3,$K$4="Y"),#REF!,IF(AND($K$3=4,$K$4="Y"),#REF!,IF(AND($K$3=5,$K$4="Y"),#REF!,"FALSE"))))))))))</f>
        <v>1.194</v>
      </c>
      <c r="I423" s="21">
        <f>IF(AND($K$3=1,$K$4="N"),Q423,IF(AND($K$3=2,$K$4="N"),S423,IF(AND($K$3=3,$K$4="N"),U423,IF(AND($K$3=4,$K$4="N"),W423,IF(AND($K$3=5,$K$4="N"),Y423,IF(AND($K$3=1,$K$4="Y"),#REF!,IF(AND($K$3=2,$K$4="Y"),#REF!,IF(AND($K$3=3,$K$4="Y"),#REF!,IF(AND($K$3=4,$K$4="Y"),#REF!,IF(AND($K$3=5,$K$4="Y"),#REF!,"FALSE"))))))))))</f>
        <v>85.96</v>
      </c>
      <c r="J423" s="33" t="str">
        <f>IF(OUT!F498="", "", OUT!F498)</f>
        <v/>
      </c>
      <c r="K423" s="7">
        <f>IF(OUT!P498="", "", OUT!P498)</f>
        <v>72</v>
      </c>
      <c r="L423" s="7" t="str">
        <f>IF(OUT!AE498="", "", OUT!AE498)</f>
        <v/>
      </c>
      <c r="M423" s="7" t="str">
        <f>IF(OUT!AG498="", "", OUT!AG498)</f>
        <v/>
      </c>
      <c r="N423" s="7" t="str">
        <f>IF(OUT!AQ498="", "", OUT!AQ498)</f>
        <v/>
      </c>
      <c r="O423" s="7" t="str">
        <f>IF(OUT!BM498="", "", OUT!BM498)</f>
        <v>T3</v>
      </c>
      <c r="P423" s="8">
        <f>IF(OUT!N498="", "", OUT!N498)</f>
        <v>1.194</v>
      </c>
      <c r="Q423" s="9">
        <f>IF(OUT!O498="", "", OUT!O498)</f>
        <v>85.96</v>
      </c>
      <c r="R423" s="8">
        <f>IF(PPG!H498="", "", PPG!H498)</f>
        <v>1.123</v>
      </c>
      <c r="S423" s="9">
        <f>IF(PPG!I498="", "", PPG!I498)</f>
        <v>80.849999999999994</v>
      </c>
      <c r="T423" s="8">
        <f>IF(PPG!J498="", "", PPG!J498)</f>
        <v>1.099</v>
      </c>
      <c r="U423" s="9">
        <f>IF(PPG!K498="", "", PPG!K498)</f>
        <v>79.12</v>
      </c>
      <c r="V423" s="8">
        <f>IF(PPG!L498="", "", PPG!L498)</f>
        <v>1.0529999999999999</v>
      </c>
      <c r="W423" s="9">
        <f>IF(PPG!M498="", "", PPG!M498)</f>
        <v>75.81</v>
      </c>
      <c r="X423" s="8">
        <f>IF(PPG!N498="", "", PPG!N498)</f>
        <v>1.03</v>
      </c>
      <c r="Y423" s="9">
        <f>IF(PPG!O498="", "", PPG!O498)</f>
        <v>74.16</v>
      </c>
      <c r="Z423" s="32" t="str">
        <f t="shared" si="18"/>
        <v>0.00</v>
      </c>
      <c r="AA423" s="7" t="str">
        <f t="shared" si="19"/>
        <v>0</v>
      </c>
      <c r="AB423" s="7" t="str">
        <f t="shared" si="20"/>
        <v>0</v>
      </c>
    </row>
    <row r="424" spans="1:28">
      <c r="A424" s="7">
        <f>IF(OUT!C719="", "", OUT!C719)</f>
        <v>722</v>
      </c>
      <c r="B424" s="19">
        <f>IF(OUT!A719="", "", OUT!A719)</f>
        <v>30594</v>
      </c>
      <c r="C424" s="7" t="str">
        <f>IF(OUT!D719="", "", OUT!D719)</f>
        <v>ABB</v>
      </c>
      <c r="D424" s="27"/>
      <c r="E424" s="7" t="str">
        <f>IF(OUT!E719="", "", OUT!E719)</f>
        <v>128 TRAY</v>
      </c>
      <c r="F424" s="24" t="str">
        <f>IF(OUT!AE719="NEW", "✷", "")</f>
        <v/>
      </c>
      <c r="G424" s="10" t="str">
        <f>IF(OUT!B719="", "", OUT!B719)</f>
        <v>GRASS   PENNISETUM ALOPECUROIDES HAMELN (DWARF FOUNTAIN)</v>
      </c>
      <c r="H424" s="20">
        <f>IF(AND($K$3=1,$K$4="N"),P424,IF(AND($K$3=2,$K$4="N"),R424,IF(AND($K$3=3,$K$4="N"),T424,IF(AND($K$3=4,$K$4="N"),V424,IF(AND($K$3=5,$K$4="N"),X424,IF(AND($K$3=1,$K$4="Y"),#REF!,IF(AND($K$3=2,$K$4="Y"),#REF!,IF(AND($K$3=3,$K$4="Y"),#REF!,IF(AND($K$3=4,$K$4="Y"),#REF!,IF(AND($K$3=5,$K$4="Y"),#REF!,"FALSE"))))))))))</f>
        <v>0.745</v>
      </c>
      <c r="I424" s="21">
        <f>IF(AND($K$3=1,$K$4="N"),Q424,IF(AND($K$3=2,$K$4="N"),S424,IF(AND($K$3=3,$K$4="N"),U424,IF(AND($K$3=4,$K$4="N"),W424,IF(AND($K$3=5,$K$4="N"),Y424,IF(AND($K$3=1,$K$4="Y"),#REF!,IF(AND($K$3=2,$K$4="Y"),#REF!,IF(AND($K$3=3,$K$4="Y"),#REF!,IF(AND($K$3=4,$K$4="Y"),#REF!,IF(AND($K$3=5,$K$4="Y"),#REF!,"FALSE"))))))))))</f>
        <v>95.36</v>
      </c>
      <c r="J424" s="33" t="str">
        <f>IF(OUT!F719="", "", OUT!F719)</f>
        <v/>
      </c>
      <c r="K424" s="7">
        <f>IF(OUT!P719="", "", OUT!P719)</f>
        <v>128</v>
      </c>
      <c r="L424" s="7" t="str">
        <f>IF(OUT!AE719="", "", OUT!AE719)</f>
        <v/>
      </c>
      <c r="M424" s="7" t="str">
        <f>IF(OUT!AG719="", "", OUT!AG719)</f>
        <v/>
      </c>
      <c r="N424" s="7" t="str">
        <f>IF(OUT!AQ719="", "", OUT!AQ719)</f>
        <v/>
      </c>
      <c r="O424" s="7" t="str">
        <f>IF(OUT!BM719="", "", OUT!BM719)</f>
        <v>T3</v>
      </c>
      <c r="P424" s="8">
        <f>IF(OUT!N719="", "", OUT!N719)</f>
        <v>0.745</v>
      </c>
      <c r="Q424" s="9">
        <f>IF(OUT!O719="", "", OUT!O719)</f>
        <v>95.36</v>
      </c>
      <c r="R424" s="8">
        <f>IF(PPG!H719="", "", PPG!H719)</f>
        <v>0.70099999999999996</v>
      </c>
      <c r="S424" s="9">
        <f>IF(PPG!I719="", "", PPG!I719)</f>
        <v>89.72</v>
      </c>
      <c r="T424" s="8">
        <f>IF(PPG!J719="", "", PPG!J719)</f>
        <v>0.68500000000000005</v>
      </c>
      <c r="U424" s="9">
        <f>IF(PPG!K719="", "", PPG!K719)</f>
        <v>87.68</v>
      </c>
      <c r="V424" s="8">
        <f>IF(PPG!L719="", "", PPG!L719)</f>
        <v>0.65800000000000003</v>
      </c>
      <c r="W424" s="9">
        <f>IF(PPG!M719="", "", PPG!M719)</f>
        <v>84.22</v>
      </c>
      <c r="X424" s="8">
        <f>IF(PPG!N719="", "", PPG!N719)</f>
        <v>0.64300000000000002</v>
      </c>
      <c r="Y424" s="9">
        <f>IF(PPG!O719="", "", PPG!O719)</f>
        <v>82.3</v>
      </c>
      <c r="Z424" s="32" t="str">
        <f t="shared" si="18"/>
        <v>0.00</v>
      </c>
      <c r="AA424" s="7" t="str">
        <f t="shared" si="19"/>
        <v>0</v>
      </c>
      <c r="AB424" s="7" t="str">
        <f t="shared" si="20"/>
        <v>0</v>
      </c>
    </row>
    <row r="425" spans="1:28">
      <c r="A425" s="7">
        <f>IF(OUT!C116="", "", OUT!C116)</f>
        <v>722</v>
      </c>
      <c r="B425" s="19">
        <f>IF(OUT!A116="", "", OUT!A116)</f>
        <v>88477</v>
      </c>
      <c r="C425" s="7" t="str">
        <f>IF(OUT!D116="", "", OUT!D116)</f>
        <v>AG</v>
      </c>
      <c r="D425" s="27"/>
      <c r="E425" s="7" t="str">
        <f>IF(OUT!E116="", "", OUT!E116)</f>
        <v>38 TRAY</v>
      </c>
      <c r="F425" s="24" t="str">
        <f>IF(OUT!AE116="NEW", "✷", "")</f>
        <v/>
      </c>
      <c r="G425" s="10" t="str">
        <f>IF(OUT!B116="", "", OUT!B116)</f>
        <v>GRASS   PENNISETUM ALOPECUROIDES HUSH PUPPY</v>
      </c>
      <c r="H425" s="20">
        <f>IF(AND($K$3=1,$K$4="N"),P425,IF(AND($K$3=2,$K$4="N"),R425,IF(AND($K$3=3,$K$4="N"),T425,IF(AND($K$3=4,$K$4="N"),V425,IF(AND($K$3=5,$K$4="N"),X425,IF(AND($K$3=1,$K$4="Y"),#REF!,IF(AND($K$3=2,$K$4="Y"),#REF!,IF(AND($K$3=3,$K$4="Y"),#REF!,IF(AND($K$3=4,$K$4="Y"),#REF!,IF(AND($K$3=5,$K$4="Y"),#REF!,"FALSE"))))))))))</f>
        <v>1.907</v>
      </c>
      <c r="I425" s="21">
        <f>IF(AND($K$3=1,$K$4="N"),Q425,IF(AND($K$3=2,$K$4="N"),S425,IF(AND($K$3=3,$K$4="N"),U425,IF(AND($K$3=4,$K$4="N"),W425,IF(AND($K$3=5,$K$4="N"),Y425,IF(AND($K$3=1,$K$4="Y"),#REF!,IF(AND($K$3=2,$K$4="Y"),#REF!,IF(AND($K$3=3,$K$4="Y"),#REF!,IF(AND($K$3=4,$K$4="Y"),#REF!,IF(AND($K$3=5,$K$4="Y"),#REF!,"FALSE"))))))))))</f>
        <v>72.459999999999994</v>
      </c>
      <c r="J425" s="33" t="str">
        <f>IF(OUT!F116="", "", OUT!F116)</f>
        <v/>
      </c>
      <c r="K425" s="7">
        <f>IF(OUT!P116="", "", OUT!P116)</f>
        <v>38</v>
      </c>
      <c r="L425" s="7" t="str">
        <f>IF(OUT!AE116="", "", OUT!AE116)</f>
        <v/>
      </c>
      <c r="M425" s="7" t="str">
        <f>IF(OUT!AG116="", "", OUT!AG116)</f>
        <v>PAT</v>
      </c>
      <c r="N425" s="7" t="str">
        <f>IF(OUT!AQ116="", "", OUT!AQ116)</f>
        <v/>
      </c>
      <c r="O425" s="7" t="str">
        <f>IF(OUT!BM116="", "", OUT!BM116)</f>
        <v>T3</v>
      </c>
      <c r="P425" s="8">
        <f>IF(OUT!N116="", "", OUT!N116)</f>
        <v>1.907</v>
      </c>
      <c r="Q425" s="9">
        <f>IF(OUT!O116="", "", OUT!O116)</f>
        <v>72.459999999999994</v>
      </c>
      <c r="R425" s="8">
        <f>IF(PPG!H116="", "", PPG!H116)</f>
        <v>1.8089999999999999</v>
      </c>
      <c r="S425" s="9">
        <f>IF(PPG!I116="", "", PPG!I116)</f>
        <v>68.739999999999995</v>
      </c>
      <c r="T425" s="8">
        <f>IF(PPG!J116="", "", PPG!J116)</f>
        <v>1.7769999999999999</v>
      </c>
      <c r="U425" s="9">
        <f>IF(PPG!K116="", "", PPG!K116)</f>
        <v>67.52</v>
      </c>
      <c r="V425" s="8">
        <f>IF(PPG!L116="", "", PPG!L116)</f>
        <v>1.7090000000000001</v>
      </c>
      <c r="W425" s="9">
        <f>IF(PPG!M116="", "", PPG!M116)</f>
        <v>64.94</v>
      </c>
      <c r="X425" s="8">
        <f>IF(PPG!N116="", "", PPG!N116)</f>
        <v>1.677</v>
      </c>
      <c r="Y425" s="9">
        <f>IF(PPG!O116="", "", PPG!O116)</f>
        <v>63.72</v>
      </c>
      <c r="Z425" s="32" t="str">
        <f t="shared" si="18"/>
        <v>0.00</v>
      </c>
      <c r="AA425" s="7" t="str">
        <f t="shared" si="19"/>
        <v>0</v>
      </c>
      <c r="AB425" s="7" t="str">
        <f t="shared" si="20"/>
        <v>0</v>
      </c>
    </row>
    <row r="426" spans="1:28">
      <c r="A426" s="7">
        <f>IF(OUT!C117="", "", OUT!C117)</f>
        <v>722</v>
      </c>
      <c r="B426" s="19">
        <f>IF(OUT!A117="", "", OUT!A117)</f>
        <v>88478</v>
      </c>
      <c r="C426" s="7" t="str">
        <f>IF(OUT!D117="", "", OUT!D117)</f>
        <v>AG</v>
      </c>
      <c r="D426" s="27"/>
      <c r="E426" s="7" t="str">
        <f>IF(OUT!E117="", "", OUT!E117)</f>
        <v>38 TRAY</v>
      </c>
      <c r="F426" s="24" t="str">
        <f>IF(OUT!AE117="NEW", "✷", "")</f>
        <v/>
      </c>
      <c r="G426" s="10" t="str">
        <f>IF(OUT!B117="", "", OUT!B117)</f>
        <v>GRASS   PENNISETUM ALOPECUROIDES JAMBALAYA</v>
      </c>
      <c r="H426" s="20">
        <f>IF(AND($K$3=1,$K$4="N"),P426,IF(AND($K$3=2,$K$4="N"),R426,IF(AND($K$3=3,$K$4="N"),T426,IF(AND($K$3=4,$K$4="N"),V426,IF(AND($K$3=5,$K$4="N"),X426,IF(AND($K$3=1,$K$4="Y"),#REF!,IF(AND($K$3=2,$K$4="Y"),#REF!,IF(AND($K$3=3,$K$4="Y"),#REF!,IF(AND($K$3=4,$K$4="Y"),#REF!,IF(AND($K$3=5,$K$4="Y"),#REF!,"FALSE"))))))))))</f>
        <v>1.907</v>
      </c>
      <c r="I426" s="21">
        <f>IF(AND($K$3=1,$K$4="N"),Q426,IF(AND($K$3=2,$K$4="N"),S426,IF(AND($K$3=3,$K$4="N"),U426,IF(AND($K$3=4,$K$4="N"),W426,IF(AND($K$3=5,$K$4="N"),Y426,IF(AND($K$3=1,$K$4="Y"),#REF!,IF(AND($K$3=2,$K$4="Y"),#REF!,IF(AND($K$3=3,$K$4="Y"),#REF!,IF(AND($K$3=4,$K$4="Y"),#REF!,IF(AND($K$3=5,$K$4="Y"),#REF!,"FALSE"))))))))))</f>
        <v>72.459999999999994</v>
      </c>
      <c r="J426" s="33" t="str">
        <f>IF(OUT!F117="", "", OUT!F117)</f>
        <v/>
      </c>
      <c r="K426" s="7">
        <f>IF(OUT!P117="", "", OUT!P117)</f>
        <v>38</v>
      </c>
      <c r="L426" s="7" t="str">
        <f>IF(OUT!AE117="", "", OUT!AE117)</f>
        <v/>
      </c>
      <c r="M426" s="7" t="str">
        <f>IF(OUT!AG117="", "", OUT!AG117)</f>
        <v>PAT</v>
      </c>
      <c r="N426" s="7" t="str">
        <f>IF(OUT!AQ117="", "", OUT!AQ117)</f>
        <v/>
      </c>
      <c r="O426" s="7" t="str">
        <f>IF(OUT!BM117="", "", OUT!BM117)</f>
        <v>T3</v>
      </c>
      <c r="P426" s="8">
        <f>IF(OUT!N117="", "", OUT!N117)</f>
        <v>1.907</v>
      </c>
      <c r="Q426" s="9">
        <f>IF(OUT!O117="", "", OUT!O117)</f>
        <v>72.459999999999994</v>
      </c>
      <c r="R426" s="8">
        <f>IF(PPG!H117="", "", PPG!H117)</f>
        <v>1.8089999999999999</v>
      </c>
      <c r="S426" s="9">
        <f>IF(PPG!I117="", "", PPG!I117)</f>
        <v>68.739999999999995</v>
      </c>
      <c r="T426" s="8">
        <f>IF(PPG!J117="", "", PPG!J117)</f>
        <v>1.7769999999999999</v>
      </c>
      <c r="U426" s="9">
        <f>IF(PPG!K117="", "", PPG!K117)</f>
        <v>67.52</v>
      </c>
      <c r="V426" s="8">
        <f>IF(PPG!L117="", "", PPG!L117)</f>
        <v>1.7090000000000001</v>
      </c>
      <c r="W426" s="9">
        <f>IF(PPG!M117="", "", PPG!M117)</f>
        <v>64.94</v>
      </c>
      <c r="X426" s="8">
        <f>IF(PPG!N117="", "", PPG!N117)</f>
        <v>1.677</v>
      </c>
      <c r="Y426" s="9">
        <f>IF(PPG!O117="", "", PPG!O117)</f>
        <v>63.72</v>
      </c>
      <c r="Z426" s="32" t="str">
        <f t="shared" si="18"/>
        <v>0.00</v>
      </c>
      <c r="AA426" s="7" t="str">
        <f t="shared" si="19"/>
        <v>0</v>
      </c>
      <c r="AB426" s="7" t="str">
        <f t="shared" si="20"/>
        <v>0</v>
      </c>
    </row>
    <row r="427" spans="1:28">
      <c r="A427" s="7">
        <f>IF(OUT!C118="", "", OUT!C118)</f>
        <v>722</v>
      </c>
      <c r="B427" s="19">
        <f>IF(OUT!A118="", "", OUT!A118)</f>
        <v>30604</v>
      </c>
      <c r="C427" s="7" t="str">
        <f>IF(OUT!D118="", "", OUT!D118)</f>
        <v>AG</v>
      </c>
      <c r="D427" s="27"/>
      <c r="E427" s="7" t="str">
        <f>IF(OUT!E118="", "", OUT!E118)</f>
        <v>38 TRAY</v>
      </c>
      <c r="F427" s="24" t="str">
        <f>IF(OUT!AE118="NEW", "✷", "")</f>
        <v/>
      </c>
      <c r="G427" s="10" t="str">
        <f>IF(OUT!B118="", "", OUT!B118)</f>
        <v>GRASS   PENNISETUM ALOPECUROIDES LITTLE BUNNY</v>
      </c>
      <c r="H427" s="20">
        <f>IF(AND($K$3=1,$K$4="N"),P427,IF(AND($K$3=2,$K$4="N"),R427,IF(AND($K$3=3,$K$4="N"),T427,IF(AND($K$3=4,$K$4="N"),V427,IF(AND($K$3=5,$K$4="N"),X427,IF(AND($K$3=1,$K$4="Y"),#REF!,IF(AND($K$3=2,$K$4="Y"),#REF!,IF(AND($K$3=3,$K$4="Y"),#REF!,IF(AND($K$3=4,$K$4="Y"),#REF!,IF(AND($K$3=5,$K$4="Y"),#REF!,"FALSE"))))))))))</f>
        <v>1.5109999999999999</v>
      </c>
      <c r="I427" s="21">
        <f>IF(AND($K$3=1,$K$4="N"),Q427,IF(AND($K$3=2,$K$4="N"),S427,IF(AND($K$3=3,$K$4="N"),U427,IF(AND($K$3=4,$K$4="N"),W427,IF(AND($K$3=5,$K$4="N"),Y427,IF(AND($K$3=1,$K$4="Y"),#REF!,IF(AND($K$3=2,$K$4="Y"),#REF!,IF(AND($K$3=3,$K$4="Y"),#REF!,IF(AND($K$3=4,$K$4="Y"),#REF!,IF(AND($K$3=5,$K$4="Y"),#REF!,"FALSE"))))))))))</f>
        <v>57.41</v>
      </c>
      <c r="J427" s="33" t="str">
        <f>IF(OUT!F118="", "", OUT!F118)</f>
        <v/>
      </c>
      <c r="K427" s="7">
        <f>IF(OUT!P118="", "", OUT!P118)</f>
        <v>38</v>
      </c>
      <c r="L427" s="7" t="str">
        <f>IF(OUT!AE118="", "", OUT!AE118)</f>
        <v/>
      </c>
      <c r="M427" s="7" t="str">
        <f>IF(OUT!AG118="", "", OUT!AG118)</f>
        <v/>
      </c>
      <c r="N427" s="7" t="str">
        <f>IF(OUT!AQ118="", "", OUT!AQ118)</f>
        <v/>
      </c>
      <c r="O427" s="7" t="str">
        <f>IF(OUT!BM118="", "", OUT!BM118)</f>
        <v>T3</v>
      </c>
      <c r="P427" s="8">
        <f>IF(OUT!N118="", "", OUT!N118)</f>
        <v>1.5109999999999999</v>
      </c>
      <c r="Q427" s="9">
        <f>IF(OUT!O118="", "", OUT!O118)</f>
        <v>57.41</v>
      </c>
      <c r="R427" s="8">
        <f>IF(PPG!H118="", "", PPG!H118)</f>
        <v>1.42</v>
      </c>
      <c r="S427" s="9">
        <f>IF(PPG!I118="", "", PPG!I118)</f>
        <v>53.96</v>
      </c>
      <c r="T427" s="8">
        <f>IF(PPG!J118="", "", PPG!J118)</f>
        <v>1.389</v>
      </c>
      <c r="U427" s="9">
        <f>IF(PPG!K118="", "", PPG!K118)</f>
        <v>52.78</v>
      </c>
      <c r="V427" s="8">
        <f>IF(PPG!L118="", "", PPG!L118)</f>
        <v>1.333</v>
      </c>
      <c r="W427" s="9">
        <f>IF(PPG!M118="", "", PPG!M118)</f>
        <v>50.65</v>
      </c>
      <c r="X427" s="8">
        <f>IF(PPG!N118="", "", PPG!N118)</f>
        <v>1.3029999999999999</v>
      </c>
      <c r="Y427" s="9">
        <f>IF(PPG!O118="", "", PPG!O118)</f>
        <v>49.51</v>
      </c>
      <c r="Z427" s="32" t="str">
        <f t="shared" si="18"/>
        <v>0.00</v>
      </c>
      <c r="AA427" s="7" t="str">
        <f t="shared" si="19"/>
        <v>0</v>
      </c>
      <c r="AB427" s="7" t="str">
        <f t="shared" si="20"/>
        <v>0</v>
      </c>
    </row>
    <row r="428" spans="1:28">
      <c r="A428" s="7">
        <f>IF(OUT!C499="", "", OUT!C499)</f>
        <v>722</v>
      </c>
      <c r="B428" s="19">
        <f>IF(OUT!A499="", "", OUT!A499)</f>
        <v>30604</v>
      </c>
      <c r="C428" s="7" t="str">
        <f>IF(OUT!D499="", "", OUT!D499)</f>
        <v>O</v>
      </c>
      <c r="D428" s="27"/>
      <c r="E428" s="7" t="str">
        <f>IF(OUT!E499="", "", OUT!E499)</f>
        <v>72 TRAY</v>
      </c>
      <c r="F428" s="24" t="str">
        <f>IF(OUT!AE499="NEW", "✷", "")</f>
        <v/>
      </c>
      <c r="G428" s="10" t="str">
        <f>IF(OUT!B499="", "", OUT!B499)</f>
        <v>GRASS   PENNISETUM ALOPECUROIDES LITTLE BUNNY</v>
      </c>
      <c r="H428" s="20">
        <f>IF(AND($K$3=1,$K$4="N"),P428,IF(AND($K$3=2,$K$4="N"),R428,IF(AND($K$3=3,$K$4="N"),T428,IF(AND($K$3=4,$K$4="N"),V428,IF(AND($K$3=5,$K$4="N"),X428,IF(AND($K$3=1,$K$4="Y"),#REF!,IF(AND($K$3=2,$K$4="Y"),#REF!,IF(AND($K$3=3,$K$4="Y"),#REF!,IF(AND($K$3=4,$K$4="Y"),#REF!,IF(AND($K$3=5,$K$4="Y"),#REF!,"FALSE"))))))))))</f>
        <v>1.194</v>
      </c>
      <c r="I428" s="21">
        <f>IF(AND($K$3=1,$K$4="N"),Q428,IF(AND($K$3=2,$K$4="N"),S428,IF(AND($K$3=3,$K$4="N"),U428,IF(AND($K$3=4,$K$4="N"),W428,IF(AND($K$3=5,$K$4="N"),Y428,IF(AND($K$3=1,$K$4="Y"),#REF!,IF(AND($K$3=2,$K$4="Y"),#REF!,IF(AND($K$3=3,$K$4="Y"),#REF!,IF(AND($K$3=4,$K$4="Y"),#REF!,IF(AND($K$3=5,$K$4="Y"),#REF!,"FALSE"))))))))))</f>
        <v>85.96</v>
      </c>
      <c r="J428" s="33" t="str">
        <f>IF(OUT!F499="", "", OUT!F499)</f>
        <v/>
      </c>
      <c r="K428" s="7">
        <f>IF(OUT!P499="", "", OUT!P499)</f>
        <v>72</v>
      </c>
      <c r="L428" s="7" t="str">
        <f>IF(OUT!AE499="", "", OUT!AE499)</f>
        <v/>
      </c>
      <c r="M428" s="7" t="str">
        <f>IF(OUT!AG499="", "", OUT!AG499)</f>
        <v/>
      </c>
      <c r="N428" s="7" t="str">
        <f>IF(OUT!AQ499="", "", OUT!AQ499)</f>
        <v/>
      </c>
      <c r="O428" s="7" t="str">
        <f>IF(OUT!BM499="", "", OUT!BM499)</f>
        <v>T3</v>
      </c>
      <c r="P428" s="8">
        <f>IF(OUT!N499="", "", OUT!N499)</f>
        <v>1.194</v>
      </c>
      <c r="Q428" s="9">
        <f>IF(OUT!O499="", "", OUT!O499)</f>
        <v>85.96</v>
      </c>
      <c r="R428" s="8">
        <f>IF(PPG!H499="", "", PPG!H499)</f>
        <v>1.123</v>
      </c>
      <c r="S428" s="9">
        <f>IF(PPG!I499="", "", PPG!I499)</f>
        <v>80.849999999999994</v>
      </c>
      <c r="T428" s="8">
        <f>IF(PPG!J499="", "", PPG!J499)</f>
        <v>1.099</v>
      </c>
      <c r="U428" s="9">
        <f>IF(PPG!K499="", "", PPG!K499)</f>
        <v>79.12</v>
      </c>
      <c r="V428" s="8">
        <f>IF(PPG!L499="", "", PPG!L499)</f>
        <v>1.0529999999999999</v>
      </c>
      <c r="W428" s="9">
        <f>IF(PPG!M499="", "", PPG!M499)</f>
        <v>75.81</v>
      </c>
      <c r="X428" s="8">
        <f>IF(PPG!N499="", "", PPG!N499)</f>
        <v>1.03</v>
      </c>
      <c r="Y428" s="9">
        <f>IF(PPG!O499="", "", PPG!O499)</f>
        <v>74.16</v>
      </c>
      <c r="Z428" s="32" t="str">
        <f t="shared" si="18"/>
        <v>0.00</v>
      </c>
      <c r="AA428" s="7" t="str">
        <f t="shared" si="19"/>
        <v>0</v>
      </c>
      <c r="AB428" s="7" t="str">
        <f t="shared" si="20"/>
        <v>0</v>
      </c>
    </row>
    <row r="429" spans="1:28">
      <c r="A429" s="7">
        <f>IF(OUT!C119="", "", OUT!C119)</f>
        <v>722</v>
      </c>
      <c r="B429" s="19">
        <f>IF(OUT!A119="", "", OUT!A119)</f>
        <v>73510</v>
      </c>
      <c r="C429" s="7" t="str">
        <f>IF(OUT!D119="", "", OUT!D119)</f>
        <v>AG</v>
      </c>
      <c r="D429" s="27"/>
      <c r="E429" s="7" t="str">
        <f>IF(OUT!E119="", "", OUT!E119)</f>
        <v>38 TRAY</v>
      </c>
      <c r="F429" s="24" t="str">
        <f>IF(OUT!AE119="NEW", "✷", "")</f>
        <v/>
      </c>
      <c r="G429" s="10" t="str">
        <f>IF(OUT!B119="", "", OUT!B119)</f>
        <v>GRASS   PENNISETUM ALOPECUROIDES PIGLET</v>
      </c>
      <c r="H429" s="20">
        <f>IF(AND($K$3=1,$K$4="N"),P429,IF(AND($K$3=2,$K$4="N"),R429,IF(AND($K$3=3,$K$4="N"),T429,IF(AND($K$3=4,$K$4="N"),V429,IF(AND($K$3=5,$K$4="N"),X429,IF(AND($K$3=1,$K$4="Y"),#REF!,IF(AND($K$3=2,$K$4="Y"),#REF!,IF(AND($K$3=3,$K$4="Y"),#REF!,IF(AND($K$3=4,$K$4="Y"),#REF!,IF(AND($K$3=5,$K$4="Y"),#REF!,"FALSE"))))))))))</f>
        <v>1.659</v>
      </c>
      <c r="I429" s="21">
        <f>IF(AND($K$3=1,$K$4="N"),Q429,IF(AND($K$3=2,$K$4="N"),S429,IF(AND($K$3=3,$K$4="N"),U429,IF(AND($K$3=4,$K$4="N"),W429,IF(AND($K$3=5,$K$4="N"),Y429,IF(AND($K$3=1,$K$4="Y"),#REF!,IF(AND($K$3=2,$K$4="Y"),#REF!,IF(AND($K$3=3,$K$4="Y"),#REF!,IF(AND($K$3=4,$K$4="Y"),#REF!,IF(AND($K$3=5,$K$4="Y"),#REF!,"FALSE"))))))))))</f>
        <v>63.04</v>
      </c>
      <c r="J429" s="33" t="str">
        <f>IF(OUT!F119="", "", OUT!F119)</f>
        <v/>
      </c>
      <c r="K429" s="7">
        <f>IF(OUT!P119="", "", OUT!P119)</f>
        <v>38</v>
      </c>
      <c r="L429" s="7" t="str">
        <f>IF(OUT!AE119="", "", OUT!AE119)</f>
        <v/>
      </c>
      <c r="M429" s="7" t="str">
        <f>IF(OUT!AG119="", "", OUT!AG119)</f>
        <v>PAT</v>
      </c>
      <c r="N429" s="7" t="str">
        <f>IF(OUT!AQ119="", "", OUT!AQ119)</f>
        <v/>
      </c>
      <c r="O429" s="7" t="str">
        <f>IF(OUT!BM119="", "", OUT!BM119)</f>
        <v>T3</v>
      </c>
      <c r="P429" s="8">
        <f>IF(OUT!N119="", "", OUT!N119)</f>
        <v>1.659</v>
      </c>
      <c r="Q429" s="9">
        <f>IF(OUT!O119="", "", OUT!O119)</f>
        <v>63.04</v>
      </c>
      <c r="R429" s="8">
        <f>IF(PPG!H119="", "", PPG!H119)</f>
        <v>1.5669999999999999</v>
      </c>
      <c r="S429" s="9">
        <f>IF(PPG!I119="", "", PPG!I119)</f>
        <v>59.54</v>
      </c>
      <c r="T429" s="8">
        <f>IF(PPG!J119="", "", PPG!J119)</f>
        <v>1.536</v>
      </c>
      <c r="U429" s="9">
        <f>IF(PPG!K119="", "", PPG!K119)</f>
        <v>58.36</v>
      </c>
      <c r="V429" s="8">
        <f>IF(PPG!L119="", "", PPG!L119)</f>
        <v>1.4750000000000001</v>
      </c>
      <c r="W429" s="9">
        <f>IF(PPG!M119="", "", PPG!M119)</f>
        <v>56.05</v>
      </c>
      <c r="X429" s="8">
        <f>IF(PPG!N119="", "", PPG!N119)</f>
        <v>1.4450000000000001</v>
      </c>
      <c r="Y429" s="9">
        <f>IF(PPG!O119="", "", PPG!O119)</f>
        <v>54.91</v>
      </c>
      <c r="Z429" s="32" t="str">
        <f t="shared" si="18"/>
        <v>0.00</v>
      </c>
      <c r="AA429" s="7" t="str">
        <f t="shared" si="19"/>
        <v>0</v>
      </c>
      <c r="AB429" s="7" t="str">
        <f t="shared" si="20"/>
        <v>0</v>
      </c>
    </row>
    <row r="430" spans="1:28">
      <c r="A430" s="7">
        <f>IF(OUT!C120="", "", OUT!C120)</f>
        <v>722</v>
      </c>
      <c r="B430" s="19">
        <f>IF(OUT!A120="", "", OUT!A120)</f>
        <v>91341</v>
      </c>
      <c r="C430" s="7" t="str">
        <f>IF(OUT!D120="", "", OUT!D120)</f>
        <v>AG</v>
      </c>
      <c r="D430" s="27"/>
      <c r="E430" s="7" t="str">
        <f>IF(OUT!E120="", "", OUT!E120)</f>
        <v>38 TRAY</v>
      </c>
      <c r="F430" s="24" t="str">
        <f>IF(OUT!AE120="NEW", "✷", "")</f>
        <v/>
      </c>
      <c r="G430" s="10" t="str">
        <f>IF(OUT!B120="", "", OUT!B120)</f>
        <v>GRASS   PENNISETUM ALOPECUROIDES PRALINE</v>
      </c>
      <c r="H430" s="20">
        <f>IF(AND($K$3=1,$K$4="N"),P430,IF(AND($K$3=2,$K$4="N"),R430,IF(AND($K$3=3,$K$4="N"),T430,IF(AND($K$3=4,$K$4="N"),V430,IF(AND($K$3=5,$K$4="N"),X430,IF(AND($K$3=1,$K$4="Y"),#REF!,IF(AND($K$3=2,$K$4="Y"),#REF!,IF(AND($K$3=3,$K$4="Y"),#REF!,IF(AND($K$3=4,$K$4="Y"),#REF!,IF(AND($K$3=5,$K$4="Y"),#REF!,"FALSE"))))))))))</f>
        <v>1.907</v>
      </c>
      <c r="I430" s="21">
        <f>IF(AND($K$3=1,$K$4="N"),Q430,IF(AND($K$3=2,$K$4="N"),S430,IF(AND($K$3=3,$K$4="N"),U430,IF(AND($K$3=4,$K$4="N"),W430,IF(AND($K$3=5,$K$4="N"),Y430,IF(AND($K$3=1,$K$4="Y"),#REF!,IF(AND($K$3=2,$K$4="Y"),#REF!,IF(AND($K$3=3,$K$4="Y"),#REF!,IF(AND($K$3=4,$K$4="Y"),#REF!,IF(AND($K$3=5,$K$4="Y"),#REF!,"FALSE"))))))))))</f>
        <v>72.459999999999994</v>
      </c>
      <c r="J430" s="33" t="str">
        <f>IF(OUT!F120="", "", OUT!F120)</f>
        <v/>
      </c>
      <c r="K430" s="7">
        <f>IF(OUT!P120="", "", OUT!P120)</f>
        <v>38</v>
      </c>
      <c r="L430" s="7" t="str">
        <f>IF(OUT!AE120="", "", OUT!AE120)</f>
        <v/>
      </c>
      <c r="M430" s="7" t="str">
        <f>IF(OUT!AG120="", "", OUT!AG120)</f>
        <v>PAT</v>
      </c>
      <c r="N430" s="7" t="str">
        <f>IF(OUT!AQ120="", "", OUT!AQ120)</f>
        <v/>
      </c>
      <c r="O430" s="7" t="str">
        <f>IF(OUT!BM120="", "", OUT!BM120)</f>
        <v>T3</v>
      </c>
      <c r="P430" s="8">
        <f>IF(OUT!N120="", "", OUT!N120)</f>
        <v>1.907</v>
      </c>
      <c r="Q430" s="9">
        <f>IF(OUT!O120="", "", OUT!O120)</f>
        <v>72.459999999999994</v>
      </c>
      <c r="R430" s="8">
        <f>IF(PPG!H120="", "", PPG!H120)</f>
        <v>1.8089999999999999</v>
      </c>
      <c r="S430" s="9">
        <f>IF(PPG!I120="", "", PPG!I120)</f>
        <v>68.739999999999995</v>
      </c>
      <c r="T430" s="8">
        <f>IF(PPG!J120="", "", PPG!J120)</f>
        <v>1.7769999999999999</v>
      </c>
      <c r="U430" s="9">
        <f>IF(PPG!K120="", "", PPG!K120)</f>
        <v>67.52</v>
      </c>
      <c r="V430" s="8">
        <f>IF(PPG!L120="", "", PPG!L120)</f>
        <v>1.7090000000000001</v>
      </c>
      <c r="W430" s="9">
        <f>IF(PPG!M120="", "", PPG!M120)</f>
        <v>64.94</v>
      </c>
      <c r="X430" s="8">
        <f>IF(PPG!N120="", "", PPG!N120)</f>
        <v>1.677</v>
      </c>
      <c r="Y430" s="9">
        <f>IF(PPG!O120="", "", PPG!O120)</f>
        <v>63.72</v>
      </c>
      <c r="Z430" s="32" t="str">
        <f t="shared" si="18"/>
        <v>0.00</v>
      </c>
      <c r="AA430" s="7" t="str">
        <f t="shared" si="19"/>
        <v>0</v>
      </c>
      <c r="AB430" s="7" t="str">
        <f t="shared" si="20"/>
        <v>0</v>
      </c>
    </row>
    <row r="431" spans="1:28">
      <c r="A431" s="7">
        <f>IF(OUT!C121="", "", OUT!C121)</f>
        <v>722</v>
      </c>
      <c r="B431" s="19">
        <f>IF(OUT!A121="", "", OUT!A121)</f>
        <v>70403</v>
      </c>
      <c r="C431" s="7" t="str">
        <f>IF(OUT!D121="", "", OUT!D121)</f>
        <v>AG</v>
      </c>
      <c r="D431" s="27"/>
      <c r="E431" s="7" t="str">
        <f>IF(OUT!E121="", "", OUT!E121)</f>
        <v>38 TRAY</v>
      </c>
      <c r="F431" s="24" t="str">
        <f>IF(OUT!AE121="NEW", "✷", "")</f>
        <v/>
      </c>
      <c r="G431" s="10" t="str">
        <f>IF(OUT!B121="", "", OUT!B121)</f>
        <v>GRASS   PENNISETUM ALOPECUROIDES RED HEAD</v>
      </c>
      <c r="H431" s="20">
        <f>IF(AND($K$3=1,$K$4="N"),P431,IF(AND($K$3=2,$K$4="N"),R431,IF(AND($K$3=3,$K$4="N"),T431,IF(AND($K$3=4,$K$4="N"),V431,IF(AND($K$3=5,$K$4="N"),X431,IF(AND($K$3=1,$K$4="Y"),#REF!,IF(AND($K$3=2,$K$4="Y"),#REF!,IF(AND($K$3=3,$K$4="Y"),#REF!,IF(AND($K$3=4,$K$4="Y"),#REF!,IF(AND($K$3=5,$K$4="Y"),#REF!,"FALSE"))))))))))</f>
        <v>1.5309999999999999</v>
      </c>
      <c r="I431" s="21">
        <f>IF(AND($K$3=1,$K$4="N"),Q431,IF(AND($K$3=2,$K$4="N"),S431,IF(AND($K$3=3,$K$4="N"),U431,IF(AND($K$3=4,$K$4="N"),W431,IF(AND($K$3=5,$K$4="N"),Y431,IF(AND($K$3=1,$K$4="Y"),#REF!,IF(AND($K$3=2,$K$4="Y"),#REF!,IF(AND($K$3=3,$K$4="Y"),#REF!,IF(AND($K$3=4,$K$4="Y"),#REF!,IF(AND($K$3=5,$K$4="Y"),#REF!,"FALSE"))))))))))</f>
        <v>58.17</v>
      </c>
      <c r="J431" s="33" t="str">
        <f>IF(OUT!F121="", "", OUT!F121)</f>
        <v/>
      </c>
      <c r="K431" s="7">
        <f>IF(OUT!P121="", "", OUT!P121)</f>
        <v>38</v>
      </c>
      <c r="L431" s="7" t="str">
        <f>IF(OUT!AE121="", "", OUT!AE121)</f>
        <v/>
      </c>
      <c r="M431" s="7" t="str">
        <f>IF(OUT!AG121="", "", OUT!AG121)</f>
        <v/>
      </c>
      <c r="N431" s="7" t="str">
        <f>IF(OUT!AQ121="", "", OUT!AQ121)</f>
        <v>CUT</v>
      </c>
      <c r="O431" s="7" t="str">
        <f>IF(OUT!BM121="", "", OUT!BM121)</f>
        <v>T3</v>
      </c>
      <c r="P431" s="8">
        <f>IF(OUT!N121="", "", OUT!N121)</f>
        <v>1.5309999999999999</v>
      </c>
      <c r="Q431" s="9">
        <f>IF(OUT!O121="", "", OUT!O121)</f>
        <v>58.17</v>
      </c>
      <c r="R431" s="8">
        <f>IF(PPG!H121="", "", PPG!H121)</f>
        <v>1.4390000000000001</v>
      </c>
      <c r="S431" s="9">
        <f>IF(PPG!I121="", "", PPG!I121)</f>
        <v>54.68</v>
      </c>
      <c r="T431" s="8">
        <f>IF(PPG!J121="", "", PPG!J121)</f>
        <v>1.409</v>
      </c>
      <c r="U431" s="9">
        <f>IF(PPG!K121="", "", PPG!K121)</f>
        <v>53.54</v>
      </c>
      <c r="V431" s="8">
        <f>IF(PPG!L121="", "", PPG!L121)</f>
        <v>1.35</v>
      </c>
      <c r="W431" s="9">
        <f>IF(PPG!M121="", "", PPG!M121)</f>
        <v>51.3</v>
      </c>
      <c r="X431" s="8">
        <f>IF(PPG!N121="", "", PPG!N121)</f>
        <v>1.32</v>
      </c>
      <c r="Y431" s="9">
        <f>IF(PPG!O121="", "", PPG!O121)</f>
        <v>50.16</v>
      </c>
      <c r="Z431" s="32" t="str">
        <f t="shared" si="18"/>
        <v>0.00</v>
      </c>
      <c r="AA431" s="7" t="str">
        <f t="shared" si="19"/>
        <v>0</v>
      </c>
      <c r="AB431" s="7" t="str">
        <f t="shared" si="20"/>
        <v>0</v>
      </c>
    </row>
    <row r="432" spans="1:28">
      <c r="A432" s="7">
        <f>IF(OUT!C122="", "", OUT!C122)</f>
        <v>722</v>
      </c>
      <c r="B432" s="19">
        <f>IF(OUT!A122="", "", OUT!A122)</f>
        <v>41377</v>
      </c>
      <c r="C432" s="7" t="str">
        <f>IF(OUT!D122="", "", OUT!D122)</f>
        <v>AG</v>
      </c>
      <c r="D432" s="27"/>
      <c r="E432" s="7" t="str">
        <f>IF(OUT!E122="", "", OUT!E122)</f>
        <v>38 TRAY</v>
      </c>
      <c r="F432" s="24" t="str">
        <f>IF(OUT!AE122="NEW", "✷", "")</f>
        <v/>
      </c>
      <c r="G432" s="10" t="str">
        <f>IF(OUT!B122="", "", OUT!B122)</f>
        <v>GRASS   PENNISETUM ALOPECUROIDES YELLOW RIBBONS</v>
      </c>
      <c r="H432" s="20">
        <f>IF(AND($K$3=1,$K$4="N"),P432,IF(AND($K$3=2,$K$4="N"),R432,IF(AND($K$3=3,$K$4="N"),T432,IF(AND($K$3=4,$K$4="N"),V432,IF(AND($K$3=5,$K$4="N"),X432,IF(AND($K$3=1,$K$4="Y"),#REF!,IF(AND($K$3=2,$K$4="Y"),#REF!,IF(AND($K$3=3,$K$4="Y"),#REF!,IF(AND($K$3=4,$K$4="Y"),#REF!,IF(AND($K$3=5,$K$4="Y"),#REF!,"FALSE"))))))))))</f>
        <v>1.8879999999999999</v>
      </c>
      <c r="I432" s="21">
        <f>IF(AND($K$3=1,$K$4="N"),Q432,IF(AND($K$3=2,$K$4="N"),S432,IF(AND($K$3=3,$K$4="N"),U432,IF(AND($K$3=4,$K$4="N"),W432,IF(AND($K$3=5,$K$4="N"),Y432,IF(AND($K$3=1,$K$4="Y"),#REF!,IF(AND($K$3=2,$K$4="Y"),#REF!,IF(AND($K$3=3,$K$4="Y"),#REF!,IF(AND($K$3=4,$K$4="Y"),#REF!,IF(AND($K$3=5,$K$4="Y"),#REF!,"FALSE"))))))))))</f>
        <v>71.739999999999995</v>
      </c>
      <c r="J432" s="33" t="str">
        <f>IF(OUT!F122="", "", OUT!F122)</f>
        <v/>
      </c>
      <c r="K432" s="7">
        <f>IF(OUT!P122="", "", OUT!P122)</f>
        <v>38</v>
      </c>
      <c r="L432" s="7" t="str">
        <f>IF(OUT!AE122="", "", OUT!AE122)</f>
        <v/>
      </c>
      <c r="M432" s="7" t="str">
        <f>IF(OUT!AG122="", "", OUT!AG122)</f>
        <v>PAT</v>
      </c>
      <c r="N432" s="7" t="str">
        <f>IF(OUT!AQ122="", "", OUT!AQ122)</f>
        <v/>
      </c>
      <c r="O432" s="7" t="str">
        <f>IF(OUT!BM122="", "", OUT!BM122)</f>
        <v>T3</v>
      </c>
      <c r="P432" s="8">
        <f>IF(OUT!N122="", "", OUT!N122)</f>
        <v>1.8879999999999999</v>
      </c>
      <c r="Q432" s="9">
        <f>IF(OUT!O122="", "", OUT!O122)</f>
        <v>71.739999999999995</v>
      </c>
      <c r="R432" s="8">
        <f>IF(PPG!H122="", "", PPG!H122)</f>
        <v>1.79</v>
      </c>
      <c r="S432" s="9">
        <f>IF(PPG!I122="", "", PPG!I122)</f>
        <v>68.02</v>
      </c>
      <c r="T432" s="8">
        <f>IF(PPG!J122="", "", PPG!J122)</f>
        <v>1.758</v>
      </c>
      <c r="U432" s="9">
        <f>IF(PPG!K122="", "", PPG!K122)</f>
        <v>66.8</v>
      </c>
      <c r="V432" s="8">
        <f>IF(PPG!L122="", "", PPG!L122)</f>
        <v>1.69</v>
      </c>
      <c r="W432" s="9">
        <f>IF(PPG!M122="", "", PPG!M122)</f>
        <v>64.22</v>
      </c>
      <c r="X432" s="8">
        <f>IF(PPG!N122="", "", PPG!N122)</f>
        <v>1.6579999999999999</v>
      </c>
      <c r="Y432" s="9">
        <f>IF(PPG!O122="", "", PPG!O122)</f>
        <v>63</v>
      </c>
      <c r="Z432" s="32" t="str">
        <f t="shared" si="18"/>
        <v>0.00</v>
      </c>
      <c r="AA432" s="7" t="str">
        <f t="shared" si="19"/>
        <v>0</v>
      </c>
      <c r="AB432" s="7" t="str">
        <f t="shared" si="20"/>
        <v>0</v>
      </c>
    </row>
    <row r="433" spans="1:28">
      <c r="A433" s="7">
        <f>IF(OUT!C123="", "", OUT!C123)</f>
        <v>722</v>
      </c>
      <c r="B433" s="19">
        <f>IF(OUT!A123="", "", OUT!A123)</f>
        <v>83581</v>
      </c>
      <c r="C433" s="7" t="str">
        <f>IF(OUT!D123="", "", OUT!D123)</f>
        <v>AG</v>
      </c>
      <c r="D433" s="27"/>
      <c r="E433" s="7" t="str">
        <f>IF(OUT!E123="", "", OUT!E123)</f>
        <v>38 TRAY</v>
      </c>
      <c r="F433" s="24" t="str">
        <f>IF(OUT!AE123="NEW", "✷", "")</f>
        <v/>
      </c>
      <c r="G433" s="10" t="str">
        <f>IF(OUT!B123="", "", OUT!B123)</f>
        <v>GRASS   PENNISETUM FIRST KNIGHT</v>
      </c>
      <c r="H433" s="20">
        <f>IF(AND($K$3=1,$K$4="N"),P433,IF(AND($K$3=2,$K$4="N"),R433,IF(AND($K$3=3,$K$4="N"),T433,IF(AND($K$3=4,$K$4="N"),V433,IF(AND($K$3=5,$K$4="N"),X433,IF(AND($K$3=1,$K$4="Y"),#REF!,IF(AND($K$3=2,$K$4="Y"),#REF!,IF(AND($K$3=3,$K$4="Y"),#REF!,IF(AND($K$3=4,$K$4="Y"),#REF!,IF(AND($K$3=5,$K$4="Y"),#REF!,"FALSE"))))))))))</f>
        <v>2.2400000000000002</v>
      </c>
      <c r="I433" s="21">
        <f>IF(AND($K$3=1,$K$4="N"),Q433,IF(AND($K$3=2,$K$4="N"),S433,IF(AND($K$3=3,$K$4="N"),U433,IF(AND($K$3=4,$K$4="N"),W433,IF(AND($K$3=5,$K$4="N"),Y433,IF(AND($K$3=1,$K$4="Y"),#REF!,IF(AND($K$3=2,$K$4="Y"),#REF!,IF(AND($K$3=3,$K$4="Y"),#REF!,IF(AND($K$3=4,$K$4="Y"),#REF!,IF(AND($K$3=5,$K$4="Y"),#REF!,"FALSE"))))))))))</f>
        <v>85.12</v>
      </c>
      <c r="J433" s="33" t="str">
        <f>IF(OUT!F123="", "", OUT!F123)</f>
        <v/>
      </c>
      <c r="K433" s="7">
        <f>IF(OUT!P123="", "", OUT!P123)</f>
        <v>38</v>
      </c>
      <c r="L433" s="7" t="str">
        <f>IF(OUT!AE123="", "", OUT!AE123)</f>
        <v/>
      </c>
      <c r="M433" s="7" t="str">
        <f>IF(OUT!AG123="", "", OUT!AG123)</f>
        <v>PAT</v>
      </c>
      <c r="N433" s="7" t="str">
        <f>IF(OUT!AQ123="", "", OUT!AQ123)</f>
        <v/>
      </c>
      <c r="O433" s="7" t="str">
        <f>IF(OUT!BM123="", "", OUT!BM123)</f>
        <v>T3</v>
      </c>
      <c r="P433" s="8">
        <f>IF(OUT!N123="", "", OUT!N123)</f>
        <v>2.2400000000000002</v>
      </c>
      <c r="Q433" s="9">
        <f>IF(OUT!O123="", "", OUT!O123)</f>
        <v>85.12</v>
      </c>
      <c r="R433" s="8">
        <f>IF(PPG!H123="", "", PPG!H123)</f>
        <v>2.1230000000000002</v>
      </c>
      <c r="S433" s="9">
        <f>IF(PPG!I123="", "", PPG!I123)</f>
        <v>80.67</v>
      </c>
      <c r="T433" s="8">
        <f>IF(PPG!J123="", "", PPG!J123)</f>
        <v>2.0830000000000002</v>
      </c>
      <c r="U433" s="9">
        <f>IF(PPG!K123="", "", PPG!K123)</f>
        <v>79.150000000000006</v>
      </c>
      <c r="V433" s="8">
        <f>IF(PPG!L123="", "", PPG!L123)</f>
        <v>2.0030000000000001</v>
      </c>
      <c r="W433" s="9">
        <f>IF(PPG!M123="", "", PPG!M123)</f>
        <v>76.11</v>
      </c>
      <c r="X433" s="8">
        <f>IF(PPG!N123="", "", PPG!N123)</f>
        <v>1.9650000000000001</v>
      </c>
      <c r="Y433" s="9">
        <f>IF(PPG!O123="", "", PPG!O123)</f>
        <v>74.67</v>
      </c>
      <c r="Z433" s="32" t="str">
        <f t="shared" si="18"/>
        <v>0.00</v>
      </c>
      <c r="AA433" s="7" t="str">
        <f t="shared" si="19"/>
        <v>0</v>
      </c>
      <c r="AB433" s="7" t="str">
        <f t="shared" si="20"/>
        <v>0</v>
      </c>
    </row>
    <row r="434" spans="1:28">
      <c r="A434" s="7">
        <f>IF(OUT!C124="", "", OUT!C124)</f>
        <v>722</v>
      </c>
      <c r="B434" s="19">
        <f>IF(OUT!A124="", "", OUT!A124)</f>
        <v>86000</v>
      </c>
      <c r="C434" s="7" t="str">
        <f>IF(OUT!D124="", "", OUT!D124)</f>
        <v>AG</v>
      </c>
      <c r="D434" s="27"/>
      <c r="E434" s="7" t="str">
        <f>IF(OUT!E124="", "", OUT!E124)</f>
        <v>38 TRAY</v>
      </c>
      <c r="F434" s="24" t="str">
        <f>IF(OUT!AE124="NEW", "✷", "")</f>
        <v/>
      </c>
      <c r="G434" s="10" t="str">
        <f>IF(OUT!B124="", "", OUT!B124)</f>
        <v>GRASS   PENNISETUM MAJESTIC</v>
      </c>
      <c r="H434" s="20">
        <f>IF(AND($K$3=1,$K$4="N"),P434,IF(AND($K$3=2,$K$4="N"),R434,IF(AND($K$3=3,$K$4="N"),T434,IF(AND($K$3=4,$K$4="N"),V434,IF(AND($K$3=5,$K$4="N"),X434,IF(AND($K$3=1,$K$4="Y"),#REF!,IF(AND($K$3=2,$K$4="Y"),#REF!,IF(AND($K$3=3,$K$4="Y"),#REF!,IF(AND($K$3=4,$K$4="Y"),#REF!,IF(AND($K$3=5,$K$4="Y"),#REF!,"FALSE"))))))))))</f>
        <v>2.2400000000000002</v>
      </c>
      <c r="I434" s="21">
        <f>IF(AND($K$3=1,$K$4="N"),Q434,IF(AND($K$3=2,$K$4="N"),S434,IF(AND($K$3=3,$K$4="N"),U434,IF(AND($K$3=4,$K$4="N"),W434,IF(AND($K$3=5,$K$4="N"),Y434,IF(AND($K$3=1,$K$4="Y"),#REF!,IF(AND($K$3=2,$K$4="Y"),#REF!,IF(AND($K$3=3,$K$4="Y"),#REF!,IF(AND($K$3=4,$K$4="Y"),#REF!,IF(AND($K$3=5,$K$4="Y"),#REF!,"FALSE"))))))))))</f>
        <v>85.12</v>
      </c>
      <c r="J434" s="33" t="str">
        <f>IF(OUT!F124="", "", OUT!F124)</f>
        <v/>
      </c>
      <c r="K434" s="7">
        <f>IF(OUT!P124="", "", OUT!P124)</f>
        <v>38</v>
      </c>
      <c r="L434" s="7" t="str">
        <f>IF(OUT!AE124="", "", OUT!AE124)</f>
        <v/>
      </c>
      <c r="M434" s="7" t="str">
        <f>IF(OUT!AG124="", "", OUT!AG124)</f>
        <v>PAT</v>
      </c>
      <c r="N434" s="7" t="str">
        <f>IF(OUT!AQ124="", "", OUT!AQ124)</f>
        <v/>
      </c>
      <c r="O434" s="7" t="str">
        <f>IF(OUT!BM124="", "", OUT!BM124)</f>
        <v>T3</v>
      </c>
      <c r="P434" s="8">
        <f>IF(OUT!N124="", "", OUT!N124)</f>
        <v>2.2400000000000002</v>
      </c>
      <c r="Q434" s="9">
        <f>IF(OUT!O124="", "", OUT!O124)</f>
        <v>85.12</v>
      </c>
      <c r="R434" s="8">
        <f>IF(PPG!H124="", "", PPG!H124)</f>
        <v>2.1230000000000002</v>
      </c>
      <c r="S434" s="9">
        <f>IF(PPG!I124="", "", PPG!I124)</f>
        <v>80.67</v>
      </c>
      <c r="T434" s="8">
        <f>IF(PPG!J124="", "", PPG!J124)</f>
        <v>2.0830000000000002</v>
      </c>
      <c r="U434" s="9">
        <f>IF(PPG!K124="", "", PPG!K124)</f>
        <v>79.150000000000006</v>
      </c>
      <c r="V434" s="8">
        <f>IF(PPG!L124="", "", PPG!L124)</f>
        <v>2.0030000000000001</v>
      </c>
      <c r="W434" s="9">
        <f>IF(PPG!M124="", "", PPG!M124)</f>
        <v>76.11</v>
      </c>
      <c r="X434" s="8">
        <f>IF(PPG!N124="", "", PPG!N124)</f>
        <v>1.9650000000000001</v>
      </c>
      <c r="Y434" s="9">
        <f>IF(PPG!O124="", "", PPG!O124)</f>
        <v>74.67</v>
      </c>
      <c r="Z434" s="32" t="str">
        <f t="shared" si="18"/>
        <v>0.00</v>
      </c>
      <c r="AA434" s="7" t="str">
        <f t="shared" si="19"/>
        <v>0</v>
      </c>
      <c r="AB434" s="7" t="str">
        <f t="shared" si="20"/>
        <v>0</v>
      </c>
    </row>
    <row r="435" spans="1:28">
      <c r="A435" s="7">
        <f>IF(OUT!C125="", "", OUT!C125)</f>
        <v>722</v>
      </c>
      <c r="B435" s="19">
        <f>IF(OUT!A125="", "", OUT!A125)</f>
        <v>58632</v>
      </c>
      <c r="C435" s="7" t="str">
        <f>IF(OUT!D125="", "", OUT!D125)</f>
        <v>AG</v>
      </c>
      <c r="D435" s="27"/>
      <c r="E435" s="7" t="str">
        <f>IF(OUT!E125="", "", OUT!E125)</f>
        <v>38 TRAY</v>
      </c>
      <c r="F435" s="24" t="str">
        <f>IF(OUT!AE125="NEW", "✷", "")</f>
        <v/>
      </c>
      <c r="G435" s="10" t="str">
        <f>IF(OUT!B125="", "", OUT!B125)</f>
        <v>GRASS   PENNISETUM MESSIACUM RED BUTTONS</v>
      </c>
      <c r="H435" s="20">
        <f>IF(AND($K$3=1,$K$4="N"),P435,IF(AND($K$3=2,$K$4="N"),R435,IF(AND($K$3=3,$K$4="N"),T435,IF(AND($K$3=4,$K$4="N"),V435,IF(AND($K$3=5,$K$4="N"),X435,IF(AND($K$3=1,$K$4="Y"),#REF!,IF(AND($K$3=2,$K$4="Y"),#REF!,IF(AND($K$3=3,$K$4="Y"),#REF!,IF(AND($K$3=4,$K$4="Y"),#REF!,IF(AND($K$3=5,$K$4="Y"),#REF!,"FALSE"))))))))))</f>
        <v>1.5309999999999999</v>
      </c>
      <c r="I435" s="21">
        <f>IF(AND($K$3=1,$K$4="N"),Q435,IF(AND($K$3=2,$K$4="N"),S435,IF(AND($K$3=3,$K$4="N"),U435,IF(AND($K$3=4,$K$4="N"),W435,IF(AND($K$3=5,$K$4="N"),Y435,IF(AND($K$3=1,$K$4="Y"),#REF!,IF(AND($K$3=2,$K$4="Y"),#REF!,IF(AND($K$3=3,$K$4="Y"),#REF!,IF(AND($K$3=4,$K$4="Y"),#REF!,IF(AND($K$3=5,$K$4="Y"),#REF!,"FALSE"))))))))))</f>
        <v>58.17</v>
      </c>
      <c r="J435" s="33" t="str">
        <f>IF(OUT!F125="", "", OUT!F125)</f>
        <v/>
      </c>
      <c r="K435" s="7">
        <f>IF(OUT!P125="", "", OUT!P125)</f>
        <v>38</v>
      </c>
      <c r="L435" s="7" t="str">
        <f>IF(OUT!AE125="", "", OUT!AE125)</f>
        <v/>
      </c>
      <c r="M435" s="7" t="str">
        <f>IF(OUT!AG125="", "", OUT!AG125)</f>
        <v/>
      </c>
      <c r="N435" s="7" t="str">
        <f>IF(OUT!AQ125="", "", OUT!AQ125)</f>
        <v/>
      </c>
      <c r="O435" s="7" t="str">
        <f>IF(OUT!BM125="", "", OUT!BM125)</f>
        <v>T3</v>
      </c>
      <c r="P435" s="8">
        <f>IF(OUT!N125="", "", OUT!N125)</f>
        <v>1.5309999999999999</v>
      </c>
      <c r="Q435" s="9">
        <f>IF(OUT!O125="", "", OUT!O125)</f>
        <v>58.17</v>
      </c>
      <c r="R435" s="8">
        <f>IF(PPG!H125="", "", PPG!H125)</f>
        <v>1.4390000000000001</v>
      </c>
      <c r="S435" s="9">
        <f>IF(PPG!I125="", "", PPG!I125)</f>
        <v>54.68</v>
      </c>
      <c r="T435" s="8">
        <f>IF(PPG!J125="", "", PPG!J125)</f>
        <v>1.409</v>
      </c>
      <c r="U435" s="9">
        <f>IF(PPG!K125="", "", PPG!K125)</f>
        <v>53.54</v>
      </c>
      <c r="V435" s="8">
        <f>IF(PPG!L125="", "", PPG!L125)</f>
        <v>1.35</v>
      </c>
      <c r="W435" s="9">
        <f>IF(PPG!M125="", "", PPG!M125)</f>
        <v>51.3</v>
      </c>
      <c r="X435" s="8">
        <f>IF(PPG!N125="", "", PPG!N125)</f>
        <v>1.32</v>
      </c>
      <c r="Y435" s="9">
        <f>IF(PPG!O125="", "", PPG!O125)</f>
        <v>50.16</v>
      </c>
      <c r="Z435" s="32" t="str">
        <f t="shared" si="18"/>
        <v>0.00</v>
      </c>
      <c r="AA435" s="7" t="str">
        <f t="shared" si="19"/>
        <v>0</v>
      </c>
      <c r="AB435" s="7" t="str">
        <f t="shared" si="20"/>
        <v>0</v>
      </c>
    </row>
    <row r="436" spans="1:28">
      <c r="A436" s="7">
        <f>IF(OUT!C126="", "", OUT!C126)</f>
        <v>722</v>
      </c>
      <c r="B436" s="19">
        <f>IF(OUT!A126="", "", OUT!A126)</f>
        <v>60274</v>
      </c>
      <c r="C436" s="7" t="str">
        <f>IF(OUT!D126="", "", OUT!D126)</f>
        <v>AG</v>
      </c>
      <c r="D436" s="27"/>
      <c r="E436" s="7" t="str">
        <f>IF(OUT!E126="", "", OUT!E126)</f>
        <v>38 TRAY</v>
      </c>
      <c r="F436" s="24" t="str">
        <f>IF(OUT!AE126="NEW", "✷", "")</f>
        <v/>
      </c>
      <c r="G436" s="10" t="str">
        <f>IF(OUT!B126="", "", OUT!B126)</f>
        <v>GRASS   PENNISETUM ORIENTALE KARLEY ROSE</v>
      </c>
      <c r="H436" s="20">
        <f>IF(AND($K$3=1,$K$4="N"),P436,IF(AND($K$3=2,$K$4="N"),R436,IF(AND($K$3=3,$K$4="N"),T436,IF(AND($K$3=4,$K$4="N"),V436,IF(AND($K$3=5,$K$4="N"),X436,IF(AND($K$3=1,$K$4="Y"),#REF!,IF(AND($K$3=2,$K$4="Y"),#REF!,IF(AND($K$3=3,$K$4="Y"),#REF!,IF(AND($K$3=4,$K$4="Y"),#REF!,IF(AND($K$3=5,$K$4="Y"),#REF!,"FALSE"))))))))))</f>
        <v>2.5209999999999999</v>
      </c>
      <c r="I436" s="21">
        <f>IF(AND($K$3=1,$K$4="N"),Q436,IF(AND($K$3=2,$K$4="N"),S436,IF(AND($K$3=3,$K$4="N"),U436,IF(AND($K$3=4,$K$4="N"),W436,IF(AND($K$3=5,$K$4="N"),Y436,IF(AND($K$3=1,$K$4="Y"),#REF!,IF(AND($K$3=2,$K$4="Y"),#REF!,IF(AND($K$3=3,$K$4="Y"),#REF!,IF(AND($K$3=4,$K$4="Y"),#REF!,IF(AND($K$3=5,$K$4="Y"),#REF!,"FALSE"))))))))))</f>
        <v>95.79</v>
      </c>
      <c r="J436" s="33" t="str">
        <f>IF(OUT!F126="", "", OUT!F126)</f>
        <v/>
      </c>
      <c r="K436" s="7">
        <f>IF(OUT!P126="", "", OUT!P126)</f>
        <v>38</v>
      </c>
      <c r="L436" s="7" t="str">
        <f>IF(OUT!AE126="", "", OUT!AE126)</f>
        <v/>
      </c>
      <c r="M436" s="7" t="str">
        <f>IF(OUT!AG126="", "", OUT!AG126)</f>
        <v/>
      </c>
      <c r="N436" s="7" t="str">
        <f>IF(OUT!AQ126="", "", OUT!AQ126)</f>
        <v>CUT</v>
      </c>
      <c r="O436" s="7" t="str">
        <f>IF(OUT!BM126="", "", OUT!BM126)</f>
        <v>T3</v>
      </c>
      <c r="P436" s="8">
        <f>IF(OUT!N126="", "", OUT!N126)</f>
        <v>2.5209999999999999</v>
      </c>
      <c r="Q436" s="9">
        <f>IF(OUT!O126="", "", OUT!O126)</f>
        <v>95.79</v>
      </c>
      <c r="R436" s="8">
        <f>IF(PPG!H126="", "", PPG!H126)</f>
        <v>2.3690000000000002</v>
      </c>
      <c r="S436" s="9">
        <f>IF(PPG!I126="", "", PPG!I126)</f>
        <v>90.02</v>
      </c>
      <c r="T436" s="8">
        <f>IF(PPG!J126="", "", PPG!J126)</f>
        <v>2.319</v>
      </c>
      <c r="U436" s="9">
        <f>IF(PPG!K126="", "", PPG!K126)</f>
        <v>88.12</v>
      </c>
      <c r="V436" s="8">
        <f>IF(PPG!L126="", "", PPG!L126)</f>
        <v>2.2229999999999999</v>
      </c>
      <c r="W436" s="9">
        <f>IF(PPG!M126="", "", PPG!M126)</f>
        <v>84.47</v>
      </c>
      <c r="X436" s="8">
        <f>IF(PPG!N126="", "", PPG!N126)</f>
        <v>2.1739999999999999</v>
      </c>
      <c r="Y436" s="9">
        <f>IF(PPG!O126="", "", PPG!O126)</f>
        <v>82.61</v>
      </c>
      <c r="Z436" s="32" t="str">
        <f t="shared" si="18"/>
        <v>0.00</v>
      </c>
      <c r="AA436" s="7" t="str">
        <f t="shared" si="19"/>
        <v>0</v>
      </c>
      <c r="AB436" s="7" t="str">
        <f t="shared" si="20"/>
        <v>0</v>
      </c>
    </row>
    <row r="437" spans="1:28">
      <c r="A437" s="7">
        <f>IF(OUT!C127="", "", OUT!C127)</f>
        <v>722</v>
      </c>
      <c r="B437" s="19">
        <f>IF(OUT!A127="", "", OUT!A127)</f>
        <v>72060</v>
      </c>
      <c r="C437" s="7" t="str">
        <f>IF(OUT!D127="", "", OUT!D127)</f>
        <v>AG</v>
      </c>
      <c r="D437" s="27"/>
      <c r="E437" s="7" t="str">
        <f>IF(OUT!E127="", "", OUT!E127)</f>
        <v>38 TRAY</v>
      </c>
      <c r="F437" s="24" t="str">
        <f>IF(OUT!AE127="NEW", "✷", "")</f>
        <v/>
      </c>
      <c r="G437" s="10" t="str">
        <f>IF(OUT!B127="", "", OUT!B127)</f>
        <v>GRASS   PENNISETUM PRINCE</v>
      </c>
      <c r="H437" s="20">
        <f>IF(AND($K$3=1,$K$4="N"),P437,IF(AND($K$3=2,$K$4="N"),R437,IF(AND($K$3=3,$K$4="N"),T437,IF(AND($K$3=4,$K$4="N"),V437,IF(AND($K$3=5,$K$4="N"),X437,IF(AND($K$3=1,$K$4="Y"),#REF!,IF(AND($K$3=2,$K$4="Y"),#REF!,IF(AND($K$3=3,$K$4="Y"),#REF!,IF(AND($K$3=4,$K$4="Y"),#REF!,IF(AND($K$3=5,$K$4="Y"),#REF!,"FALSE"))))))))))</f>
        <v>2.2400000000000002</v>
      </c>
      <c r="I437" s="21">
        <f>IF(AND($K$3=1,$K$4="N"),Q437,IF(AND($K$3=2,$K$4="N"),S437,IF(AND($K$3=3,$K$4="N"),U437,IF(AND($K$3=4,$K$4="N"),W437,IF(AND($K$3=5,$K$4="N"),Y437,IF(AND($K$3=1,$K$4="Y"),#REF!,IF(AND($K$3=2,$K$4="Y"),#REF!,IF(AND($K$3=3,$K$4="Y"),#REF!,IF(AND($K$3=4,$K$4="Y"),#REF!,IF(AND($K$3=5,$K$4="Y"),#REF!,"FALSE"))))))))))</f>
        <v>85.12</v>
      </c>
      <c r="J437" s="33" t="str">
        <f>IF(OUT!F127="", "", OUT!F127)</f>
        <v/>
      </c>
      <c r="K437" s="7">
        <f>IF(OUT!P127="", "", OUT!P127)</f>
        <v>38</v>
      </c>
      <c r="L437" s="7" t="str">
        <f>IF(OUT!AE127="", "", OUT!AE127)</f>
        <v/>
      </c>
      <c r="M437" s="7" t="str">
        <f>IF(OUT!AG127="", "", OUT!AG127)</f>
        <v>PAT</v>
      </c>
      <c r="N437" s="7" t="str">
        <f>IF(OUT!AQ127="", "", OUT!AQ127)</f>
        <v/>
      </c>
      <c r="O437" s="7" t="str">
        <f>IF(OUT!BM127="", "", OUT!BM127)</f>
        <v>T3</v>
      </c>
      <c r="P437" s="8">
        <f>IF(OUT!N127="", "", OUT!N127)</f>
        <v>2.2400000000000002</v>
      </c>
      <c r="Q437" s="9">
        <f>IF(OUT!O127="", "", OUT!O127)</f>
        <v>85.12</v>
      </c>
      <c r="R437" s="8">
        <f>IF(PPG!H127="", "", PPG!H127)</f>
        <v>2.1230000000000002</v>
      </c>
      <c r="S437" s="9">
        <f>IF(PPG!I127="", "", PPG!I127)</f>
        <v>80.67</v>
      </c>
      <c r="T437" s="8">
        <f>IF(PPG!J127="", "", PPG!J127)</f>
        <v>2.0830000000000002</v>
      </c>
      <c r="U437" s="9">
        <f>IF(PPG!K127="", "", PPG!K127)</f>
        <v>79.150000000000006</v>
      </c>
      <c r="V437" s="8">
        <f>IF(PPG!L127="", "", PPG!L127)</f>
        <v>2.0030000000000001</v>
      </c>
      <c r="W437" s="9">
        <f>IF(PPG!M127="", "", PPG!M127)</f>
        <v>76.11</v>
      </c>
      <c r="X437" s="8">
        <f>IF(PPG!N127="", "", PPG!N127)</f>
        <v>1.9650000000000001</v>
      </c>
      <c r="Y437" s="9">
        <f>IF(PPG!O127="", "", PPG!O127)</f>
        <v>74.67</v>
      </c>
      <c r="Z437" s="32" t="str">
        <f t="shared" si="18"/>
        <v>0.00</v>
      </c>
      <c r="AA437" s="7" t="str">
        <f t="shared" si="19"/>
        <v>0</v>
      </c>
      <c r="AB437" s="7" t="str">
        <f t="shared" si="20"/>
        <v>0</v>
      </c>
    </row>
    <row r="438" spans="1:28">
      <c r="A438" s="7">
        <f>IF(OUT!C128="", "", OUT!C128)</f>
        <v>722</v>
      </c>
      <c r="B438" s="19">
        <f>IF(OUT!A128="", "", OUT!A128)</f>
        <v>72061</v>
      </c>
      <c r="C438" s="7" t="str">
        <f>IF(OUT!D128="", "", OUT!D128)</f>
        <v>AG</v>
      </c>
      <c r="D438" s="27"/>
      <c r="E438" s="7" t="str">
        <f>IF(OUT!E128="", "", OUT!E128)</f>
        <v>38 TRAY</v>
      </c>
      <c r="F438" s="24" t="str">
        <f>IF(OUT!AE128="NEW", "✷", "")</f>
        <v/>
      </c>
      <c r="G438" s="10" t="str">
        <f>IF(OUT!B128="", "", OUT!B128)</f>
        <v>GRASS   PENNISETUM PRINCESS</v>
      </c>
      <c r="H438" s="20">
        <f>IF(AND($K$3=1,$K$4="N"),P438,IF(AND($K$3=2,$K$4="N"),R438,IF(AND($K$3=3,$K$4="N"),T438,IF(AND($K$3=4,$K$4="N"),V438,IF(AND($K$3=5,$K$4="N"),X438,IF(AND($K$3=1,$K$4="Y"),#REF!,IF(AND($K$3=2,$K$4="Y"),#REF!,IF(AND($K$3=3,$K$4="Y"),#REF!,IF(AND($K$3=4,$K$4="Y"),#REF!,IF(AND($K$3=5,$K$4="Y"),#REF!,"FALSE"))))))))))</f>
        <v>2.2400000000000002</v>
      </c>
      <c r="I438" s="21">
        <f>IF(AND($K$3=1,$K$4="N"),Q438,IF(AND($K$3=2,$K$4="N"),S438,IF(AND($K$3=3,$K$4="N"),U438,IF(AND($K$3=4,$K$4="N"),W438,IF(AND($K$3=5,$K$4="N"),Y438,IF(AND($K$3=1,$K$4="Y"),#REF!,IF(AND($K$3=2,$K$4="Y"),#REF!,IF(AND($K$3=3,$K$4="Y"),#REF!,IF(AND($K$3=4,$K$4="Y"),#REF!,IF(AND($K$3=5,$K$4="Y"),#REF!,"FALSE"))))))))))</f>
        <v>85.12</v>
      </c>
      <c r="J438" s="33" t="str">
        <f>IF(OUT!F128="", "", OUT!F128)</f>
        <v/>
      </c>
      <c r="K438" s="7">
        <f>IF(OUT!P128="", "", OUT!P128)</f>
        <v>38</v>
      </c>
      <c r="L438" s="7" t="str">
        <f>IF(OUT!AE128="", "", OUT!AE128)</f>
        <v/>
      </c>
      <c r="M438" s="7" t="str">
        <f>IF(OUT!AG128="", "", OUT!AG128)</f>
        <v>PAT</v>
      </c>
      <c r="N438" s="7" t="str">
        <f>IF(OUT!AQ128="", "", OUT!AQ128)</f>
        <v/>
      </c>
      <c r="O438" s="7" t="str">
        <f>IF(OUT!BM128="", "", OUT!BM128)</f>
        <v>T3</v>
      </c>
      <c r="P438" s="8">
        <f>IF(OUT!N128="", "", OUT!N128)</f>
        <v>2.2400000000000002</v>
      </c>
      <c r="Q438" s="9">
        <f>IF(OUT!O128="", "", OUT!O128)</f>
        <v>85.12</v>
      </c>
      <c r="R438" s="8">
        <f>IF(PPG!H128="", "", PPG!H128)</f>
        <v>2.1230000000000002</v>
      </c>
      <c r="S438" s="9">
        <f>IF(PPG!I128="", "", PPG!I128)</f>
        <v>80.67</v>
      </c>
      <c r="T438" s="8">
        <f>IF(PPG!J128="", "", PPG!J128)</f>
        <v>2.0830000000000002</v>
      </c>
      <c r="U438" s="9">
        <f>IF(PPG!K128="", "", PPG!K128)</f>
        <v>79.150000000000006</v>
      </c>
      <c r="V438" s="8">
        <f>IF(PPG!L128="", "", PPG!L128)</f>
        <v>2.0030000000000001</v>
      </c>
      <c r="W438" s="9">
        <f>IF(PPG!M128="", "", PPG!M128)</f>
        <v>76.11</v>
      </c>
      <c r="X438" s="8">
        <f>IF(PPG!N128="", "", PPG!N128)</f>
        <v>1.9650000000000001</v>
      </c>
      <c r="Y438" s="9">
        <f>IF(PPG!O128="", "", PPG!O128)</f>
        <v>74.67</v>
      </c>
      <c r="Z438" s="32" t="str">
        <f t="shared" si="18"/>
        <v>0.00</v>
      </c>
      <c r="AA438" s="7" t="str">
        <f t="shared" si="19"/>
        <v>0</v>
      </c>
      <c r="AB438" s="7" t="str">
        <f t="shared" si="20"/>
        <v>0</v>
      </c>
    </row>
    <row r="439" spans="1:28">
      <c r="A439" s="7">
        <f>IF(OUT!C129="", "", OUT!C129)</f>
        <v>722</v>
      </c>
      <c r="B439" s="19">
        <f>IF(OUT!A129="", "", OUT!A129)</f>
        <v>76605</v>
      </c>
      <c r="C439" s="7" t="str">
        <f>IF(OUT!D129="", "", OUT!D129)</f>
        <v>AG</v>
      </c>
      <c r="D439" s="27"/>
      <c r="E439" s="7" t="str">
        <f>IF(OUT!E129="", "", OUT!E129)</f>
        <v>38 TRAY</v>
      </c>
      <c r="F439" s="24" t="str">
        <f>IF(OUT!AE129="NEW", "✷", "")</f>
        <v/>
      </c>
      <c r="G439" s="10" t="str">
        <f>IF(OUT!B129="", "", OUT!B129)</f>
        <v>GRASS   PENNISETUM PRINCESS CAROLINE</v>
      </c>
      <c r="H439" s="20">
        <f>IF(AND($K$3=1,$K$4="N"),P439,IF(AND($K$3=2,$K$4="N"),R439,IF(AND($K$3=3,$K$4="N"),T439,IF(AND($K$3=4,$K$4="N"),V439,IF(AND($K$3=5,$K$4="N"),X439,IF(AND($K$3=1,$K$4="Y"),#REF!,IF(AND($K$3=2,$K$4="Y"),#REF!,IF(AND($K$3=3,$K$4="Y"),#REF!,IF(AND($K$3=4,$K$4="Y"),#REF!,IF(AND($K$3=5,$K$4="Y"),#REF!,"FALSE"))))))))))</f>
        <v>2.2149999999999999</v>
      </c>
      <c r="I439" s="21">
        <f>IF(AND($K$3=1,$K$4="N"),Q439,IF(AND($K$3=2,$K$4="N"),S439,IF(AND($K$3=3,$K$4="N"),U439,IF(AND($K$3=4,$K$4="N"),W439,IF(AND($K$3=5,$K$4="N"),Y439,IF(AND($K$3=1,$K$4="Y"),#REF!,IF(AND($K$3=2,$K$4="Y"),#REF!,IF(AND($K$3=3,$K$4="Y"),#REF!,IF(AND($K$3=4,$K$4="Y"),#REF!,IF(AND($K$3=5,$K$4="Y"),#REF!,"FALSE"))))))))))</f>
        <v>84.17</v>
      </c>
      <c r="J439" s="33" t="str">
        <f>IF(OUT!F129="", "", OUT!F129)</f>
        <v/>
      </c>
      <c r="K439" s="7">
        <f>IF(OUT!P129="", "", OUT!P129)</f>
        <v>38</v>
      </c>
      <c r="L439" s="7" t="str">
        <f>IF(OUT!AE129="", "", OUT!AE129)</f>
        <v/>
      </c>
      <c r="M439" s="7" t="str">
        <f>IF(OUT!AG129="", "", OUT!AG129)</f>
        <v>PAT</v>
      </c>
      <c r="N439" s="7" t="str">
        <f>IF(OUT!AQ129="", "", OUT!AQ129)</f>
        <v/>
      </c>
      <c r="O439" s="7" t="str">
        <f>IF(OUT!BM129="", "", OUT!BM129)</f>
        <v>T3</v>
      </c>
      <c r="P439" s="8">
        <f>IF(OUT!N129="", "", OUT!N129)</f>
        <v>2.2149999999999999</v>
      </c>
      <c r="Q439" s="9">
        <f>IF(OUT!O129="", "", OUT!O129)</f>
        <v>84.17</v>
      </c>
      <c r="R439" s="8">
        <f>IF(PPG!H129="", "", PPG!H129)</f>
        <v>2.097</v>
      </c>
      <c r="S439" s="9">
        <f>IF(PPG!I129="", "", PPG!I129)</f>
        <v>79.680000000000007</v>
      </c>
      <c r="T439" s="8">
        <f>IF(PPG!J129="", "", PPG!J129)</f>
        <v>2.0579999999999998</v>
      </c>
      <c r="U439" s="9">
        <f>IF(PPG!K129="", "", PPG!K129)</f>
        <v>78.2</v>
      </c>
      <c r="V439" s="8">
        <f>IF(PPG!L129="", "", PPG!L129)</f>
        <v>1.978</v>
      </c>
      <c r="W439" s="9">
        <f>IF(PPG!M129="", "", PPG!M129)</f>
        <v>75.16</v>
      </c>
      <c r="X439" s="8">
        <f>IF(PPG!N129="", "", PPG!N129)</f>
        <v>1.94</v>
      </c>
      <c r="Y439" s="9">
        <f>IF(PPG!O129="", "", PPG!O129)</f>
        <v>73.72</v>
      </c>
      <c r="Z439" s="32" t="str">
        <f t="shared" si="18"/>
        <v>0.00</v>
      </c>
      <c r="AA439" s="7" t="str">
        <f t="shared" si="19"/>
        <v>0</v>
      </c>
      <c r="AB439" s="7" t="str">
        <f t="shared" si="20"/>
        <v>0</v>
      </c>
    </row>
    <row r="440" spans="1:28">
      <c r="A440" s="7">
        <f>IF(OUT!C130="", "", OUT!C130)</f>
        <v>722</v>
      </c>
      <c r="B440" s="19">
        <f>IF(OUT!A130="", "", OUT!A130)</f>
        <v>86001</v>
      </c>
      <c r="C440" s="7" t="str">
        <f>IF(OUT!D130="", "", OUT!D130)</f>
        <v>AG</v>
      </c>
      <c r="D440" s="27"/>
      <c r="E440" s="7" t="str">
        <f>IF(OUT!E130="", "", OUT!E130)</f>
        <v>38 TRAY</v>
      </c>
      <c r="F440" s="24" t="str">
        <f>IF(OUT!AE130="NEW", "✷", "")</f>
        <v/>
      </c>
      <c r="G440" s="10" t="str">
        <f>IF(OUT!B130="", "", OUT!B130)</f>
        <v>GRASS   PENNISETUM REGAL PRINCESS</v>
      </c>
      <c r="H440" s="20">
        <f>IF(AND($K$3=1,$K$4="N"),P440,IF(AND($K$3=2,$K$4="N"),R440,IF(AND($K$3=3,$K$4="N"),T440,IF(AND($K$3=4,$K$4="N"),V440,IF(AND($K$3=5,$K$4="N"),X440,IF(AND($K$3=1,$K$4="Y"),#REF!,IF(AND($K$3=2,$K$4="Y"),#REF!,IF(AND($K$3=3,$K$4="Y"),#REF!,IF(AND($K$3=4,$K$4="Y"),#REF!,IF(AND($K$3=5,$K$4="Y"),#REF!,"FALSE"))))))))))</f>
        <v>2.2400000000000002</v>
      </c>
      <c r="I440" s="21">
        <f>IF(AND($K$3=1,$K$4="N"),Q440,IF(AND($K$3=2,$K$4="N"),S440,IF(AND($K$3=3,$K$4="N"),U440,IF(AND($K$3=4,$K$4="N"),W440,IF(AND($K$3=5,$K$4="N"),Y440,IF(AND($K$3=1,$K$4="Y"),#REF!,IF(AND($K$3=2,$K$4="Y"),#REF!,IF(AND($K$3=3,$K$4="Y"),#REF!,IF(AND($K$3=4,$K$4="Y"),#REF!,IF(AND($K$3=5,$K$4="Y"),#REF!,"FALSE"))))))))))</f>
        <v>85.12</v>
      </c>
      <c r="J440" s="33" t="str">
        <f>IF(OUT!F130="", "", OUT!F130)</f>
        <v/>
      </c>
      <c r="K440" s="7">
        <f>IF(OUT!P130="", "", OUT!P130)</f>
        <v>38</v>
      </c>
      <c r="L440" s="7" t="str">
        <f>IF(OUT!AE130="", "", OUT!AE130)</f>
        <v/>
      </c>
      <c r="M440" s="7" t="str">
        <f>IF(OUT!AG130="", "", OUT!AG130)</f>
        <v>PAT</v>
      </c>
      <c r="N440" s="7" t="str">
        <f>IF(OUT!AQ130="", "", OUT!AQ130)</f>
        <v/>
      </c>
      <c r="O440" s="7" t="str">
        <f>IF(OUT!BM130="", "", OUT!BM130)</f>
        <v>T3</v>
      </c>
      <c r="P440" s="8">
        <f>IF(OUT!N130="", "", OUT!N130)</f>
        <v>2.2400000000000002</v>
      </c>
      <c r="Q440" s="9">
        <f>IF(OUT!O130="", "", OUT!O130)</f>
        <v>85.12</v>
      </c>
      <c r="R440" s="8">
        <f>IF(PPG!H130="", "", PPG!H130)</f>
        <v>2.1230000000000002</v>
      </c>
      <c r="S440" s="9">
        <f>IF(PPG!I130="", "", PPG!I130)</f>
        <v>80.67</v>
      </c>
      <c r="T440" s="8">
        <f>IF(PPG!J130="", "", PPG!J130)</f>
        <v>2.0830000000000002</v>
      </c>
      <c r="U440" s="9">
        <f>IF(PPG!K130="", "", PPG!K130)</f>
        <v>79.150000000000006</v>
      </c>
      <c r="V440" s="8">
        <f>IF(PPG!L130="", "", PPG!L130)</f>
        <v>2.0030000000000001</v>
      </c>
      <c r="W440" s="9">
        <f>IF(PPG!M130="", "", PPG!M130)</f>
        <v>76.11</v>
      </c>
      <c r="X440" s="8">
        <f>IF(PPG!N130="", "", PPG!N130)</f>
        <v>1.9650000000000001</v>
      </c>
      <c r="Y440" s="9">
        <f>IF(PPG!O130="", "", PPG!O130)</f>
        <v>74.67</v>
      </c>
      <c r="Z440" s="32" t="str">
        <f t="shared" si="18"/>
        <v>0.00</v>
      </c>
      <c r="AA440" s="7" t="str">
        <f t="shared" si="19"/>
        <v>0</v>
      </c>
      <c r="AB440" s="7" t="str">
        <f t="shared" si="20"/>
        <v>0</v>
      </c>
    </row>
    <row r="441" spans="1:28">
      <c r="A441" s="7">
        <f>IF(OUT!C500="", "", OUT!C500)</f>
        <v>722</v>
      </c>
      <c r="B441" s="19">
        <f>IF(OUT!A500="", "", OUT!A500)</f>
        <v>30601</v>
      </c>
      <c r="C441" s="7" t="str">
        <f>IF(OUT!D500="", "", OUT!D500)</f>
        <v>O</v>
      </c>
      <c r="D441" s="27"/>
      <c r="E441" s="7" t="str">
        <f>IF(OUT!E500="", "", OUT!E500)</f>
        <v>72 TRAY</v>
      </c>
      <c r="F441" s="24" t="str">
        <f>IF(OUT!AE500="NEW", "✷", "")</f>
        <v/>
      </c>
      <c r="G441" s="10" t="str">
        <f>IF(OUT!B500="", "", OUT!B500)</f>
        <v>GRASS   PENNISETUM SETACEUM</v>
      </c>
      <c r="H441" s="20">
        <f>IF(AND($K$3=1,$K$4="N"),P441,IF(AND($K$3=2,$K$4="N"),R441,IF(AND($K$3=3,$K$4="N"),T441,IF(AND($K$3=4,$K$4="N"),V441,IF(AND($K$3=5,$K$4="N"),X441,IF(AND($K$3=1,$K$4="Y"),#REF!,IF(AND($K$3=2,$K$4="Y"),#REF!,IF(AND($K$3=3,$K$4="Y"),#REF!,IF(AND($K$3=4,$K$4="Y"),#REF!,IF(AND($K$3=5,$K$4="Y"),#REF!,"FALSE"))))))))))</f>
        <v>0.86799999999999999</v>
      </c>
      <c r="I441" s="21">
        <f>IF(AND($K$3=1,$K$4="N"),Q441,IF(AND($K$3=2,$K$4="N"),S441,IF(AND($K$3=3,$K$4="N"),U441,IF(AND($K$3=4,$K$4="N"),W441,IF(AND($K$3=5,$K$4="N"),Y441,IF(AND($K$3=1,$K$4="Y"),#REF!,IF(AND($K$3=2,$K$4="Y"),#REF!,IF(AND($K$3=3,$K$4="Y"),#REF!,IF(AND($K$3=4,$K$4="Y"),#REF!,IF(AND($K$3=5,$K$4="Y"),#REF!,"FALSE"))))))))))</f>
        <v>62.49</v>
      </c>
      <c r="J441" s="33" t="str">
        <f>IF(OUT!F500="", "", OUT!F500)</f>
        <v/>
      </c>
      <c r="K441" s="7">
        <f>IF(OUT!P500="", "", OUT!P500)</f>
        <v>72</v>
      </c>
      <c r="L441" s="7" t="str">
        <f>IF(OUT!AE500="", "", OUT!AE500)</f>
        <v/>
      </c>
      <c r="M441" s="7" t="str">
        <f>IF(OUT!AG500="", "", OUT!AG500)</f>
        <v/>
      </c>
      <c r="N441" s="7" t="str">
        <f>IF(OUT!AQ500="", "", OUT!AQ500)</f>
        <v/>
      </c>
      <c r="O441" s="7" t="str">
        <f>IF(OUT!BM500="", "", OUT!BM500)</f>
        <v>T3</v>
      </c>
      <c r="P441" s="8">
        <f>IF(OUT!N500="", "", OUT!N500)</f>
        <v>0.86799999999999999</v>
      </c>
      <c r="Q441" s="9">
        <f>IF(OUT!O500="", "", OUT!O500)</f>
        <v>62.49</v>
      </c>
      <c r="R441" s="8">
        <f>IF(PPG!H500="", "", PPG!H500)</f>
        <v>0.81599999999999995</v>
      </c>
      <c r="S441" s="9">
        <f>IF(PPG!I500="", "", PPG!I500)</f>
        <v>58.75</v>
      </c>
      <c r="T441" s="8">
        <f>IF(PPG!J500="", "", PPG!J500)</f>
        <v>0.79900000000000004</v>
      </c>
      <c r="U441" s="9">
        <f>IF(PPG!K500="", "", PPG!K500)</f>
        <v>57.52</v>
      </c>
      <c r="V441" s="8">
        <f>IF(PPG!L500="", "", PPG!L500)</f>
        <v>0.76500000000000001</v>
      </c>
      <c r="W441" s="9">
        <f>IF(PPG!M500="", "", PPG!M500)</f>
        <v>55.08</v>
      </c>
      <c r="X441" s="8">
        <f>IF(PPG!N500="", "", PPG!N500)</f>
        <v>0.748</v>
      </c>
      <c r="Y441" s="9">
        <f>IF(PPG!O500="", "", PPG!O500)</f>
        <v>53.85</v>
      </c>
      <c r="Z441" s="32" t="str">
        <f t="shared" si="18"/>
        <v>0.00</v>
      </c>
      <c r="AA441" s="7" t="str">
        <f t="shared" si="19"/>
        <v>0</v>
      </c>
      <c r="AB441" s="7" t="str">
        <f t="shared" si="20"/>
        <v>0</v>
      </c>
    </row>
    <row r="442" spans="1:28">
      <c r="A442" s="7">
        <f>IF(OUT!C131="", "", OUT!C131)</f>
        <v>722</v>
      </c>
      <c r="B442" s="19">
        <f>IF(OUT!A131="", "", OUT!A131)</f>
        <v>56209</v>
      </c>
      <c r="C442" s="7" t="str">
        <f>IF(OUT!D131="", "", OUT!D131)</f>
        <v>AG</v>
      </c>
      <c r="D442" s="27"/>
      <c r="E442" s="7" t="str">
        <f>IF(OUT!E131="", "", OUT!E131)</f>
        <v>38 TRAY</v>
      </c>
      <c r="F442" s="24" t="str">
        <f>IF(OUT!AE131="NEW", "✷", "")</f>
        <v/>
      </c>
      <c r="G442" s="10" t="str">
        <f>IF(OUT!B131="", "", OUT!B131)</f>
        <v>GRASS   PHALARIS ARUNDINACEA STRAWBERRIES AND CREAM</v>
      </c>
      <c r="H442" s="20">
        <f>IF(AND($K$3=1,$K$4="N"),P442,IF(AND($K$3=2,$K$4="N"),R442,IF(AND($K$3=3,$K$4="N"),T442,IF(AND($K$3=4,$K$4="N"),V442,IF(AND($K$3=5,$K$4="N"),X442,IF(AND($K$3=1,$K$4="Y"),#REF!,IF(AND($K$3=2,$K$4="Y"),#REF!,IF(AND($K$3=3,$K$4="Y"),#REF!,IF(AND($K$3=4,$K$4="Y"),#REF!,IF(AND($K$3=5,$K$4="Y"),#REF!,"FALSE"))))))))))</f>
        <v>1.5109999999999999</v>
      </c>
      <c r="I442" s="21">
        <f>IF(AND($K$3=1,$K$4="N"),Q442,IF(AND($K$3=2,$K$4="N"),S442,IF(AND($K$3=3,$K$4="N"),U442,IF(AND($K$3=4,$K$4="N"),W442,IF(AND($K$3=5,$K$4="N"),Y442,IF(AND($K$3=1,$K$4="Y"),#REF!,IF(AND($K$3=2,$K$4="Y"),#REF!,IF(AND($K$3=3,$K$4="Y"),#REF!,IF(AND($K$3=4,$K$4="Y"),#REF!,IF(AND($K$3=5,$K$4="Y"),#REF!,"FALSE"))))))))))</f>
        <v>57.41</v>
      </c>
      <c r="J442" s="33" t="str">
        <f>IF(OUT!F131="", "", OUT!F131)</f>
        <v/>
      </c>
      <c r="K442" s="7">
        <f>IF(OUT!P131="", "", OUT!P131)</f>
        <v>38</v>
      </c>
      <c r="L442" s="7" t="str">
        <f>IF(OUT!AE131="", "", OUT!AE131)</f>
        <v/>
      </c>
      <c r="M442" s="7" t="str">
        <f>IF(OUT!AG131="", "", OUT!AG131)</f>
        <v/>
      </c>
      <c r="N442" s="7" t="str">
        <f>IF(OUT!AQ131="", "", OUT!AQ131)</f>
        <v/>
      </c>
      <c r="O442" s="7" t="str">
        <f>IF(OUT!BM131="", "", OUT!BM131)</f>
        <v>T3</v>
      </c>
      <c r="P442" s="8">
        <f>IF(OUT!N131="", "", OUT!N131)</f>
        <v>1.5109999999999999</v>
      </c>
      <c r="Q442" s="9">
        <f>IF(OUT!O131="", "", OUT!O131)</f>
        <v>57.41</v>
      </c>
      <c r="R442" s="8">
        <f>IF(PPG!H131="", "", PPG!H131)</f>
        <v>1.42</v>
      </c>
      <c r="S442" s="9">
        <f>IF(PPG!I131="", "", PPG!I131)</f>
        <v>53.96</v>
      </c>
      <c r="T442" s="8">
        <f>IF(PPG!J131="", "", PPG!J131)</f>
        <v>1.389</v>
      </c>
      <c r="U442" s="9">
        <f>IF(PPG!K131="", "", PPG!K131)</f>
        <v>52.78</v>
      </c>
      <c r="V442" s="8">
        <f>IF(PPG!L131="", "", PPG!L131)</f>
        <v>1.333</v>
      </c>
      <c r="W442" s="9">
        <f>IF(PPG!M131="", "", PPG!M131)</f>
        <v>50.65</v>
      </c>
      <c r="X442" s="8">
        <f>IF(PPG!N131="", "", PPG!N131)</f>
        <v>1.3029999999999999</v>
      </c>
      <c r="Y442" s="9">
        <f>IF(PPG!O131="", "", PPG!O131)</f>
        <v>49.51</v>
      </c>
      <c r="Z442" s="32" t="str">
        <f t="shared" si="18"/>
        <v>0.00</v>
      </c>
      <c r="AA442" s="7" t="str">
        <f t="shared" si="19"/>
        <v>0</v>
      </c>
      <c r="AB442" s="7" t="str">
        <f t="shared" si="20"/>
        <v>0</v>
      </c>
    </row>
    <row r="443" spans="1:28">
      <c r="A443" s="7">
        <f>IF(OUT!C501="", "", OUT!C501)</f>
        <v>722</v>
      </c>
      <c r="B443" s="19">
        <f>IF(OUT!A501="", "", OUT!A501)</f>
        <v>56209</v>
      </c>
      <c r="C443" s="7" t="str">
        <f>IF(OUT!D501="", "", OUT!D501)</f>
        <v>O</v>
      </c>
      <c r="D443" s="27"/>
      <c r="E443" s="7" t="str">
        <f>IF(OUT!E501="", "", OUT!E501)</f>
        <v>72 TRAY</v>
      </c>
      <c r="F443" s="24" t="str">
        <f>IF(OUT!AE501="NEW", "✷", "")</f>
        <v/>
      </c>
      <c r="G443" s="10" t="str">
        <f>IF(OUT!B501="", "", OUT!B501)</f>
        <v>GRASS   PHALARIS ARUNDINACEA STRAWBERRIES AND CREAM</v>
      </c>
      <c r="H443" s="20">
        <f>IF(AND($K$3=1,$K$4="N"),P443,IF(AND($K$3=2,$K$4="N"),R443,IF(AND($K$3=3,$K$4="N"),T443,IF(AND($K$3=4,$K$4="N"),V443,IF(AND($K$3=5,$K$4="N"),X443,IF(AND($K$3=1,$K$4="Y"),#REF!,IF(AND($K$3=2,$K$4="Y"),#REF!,IF(AND($K$3=3,$K$4="Y"),#REF!,IF(AND($K$3=4,$K$4="Y"),#REF!,IF(AND($K$3=5,$K$4="Y"),#REF!,"FALSE"))))))))))</f>
        <v>1.194</v>
      </c>
      <c r="I443" s="21">
        <f>IF(AND($K$3=1,$K$4="N"),Q443,IF(AND($K$3=2,$K$4="N"),S443,IF(AND($K$3=3,$K$4="N"),U443,IF(AND($K$3=4,$K$4="N"),W443,IF(AND($K$3=5,$K$4="N"),Y443,IF(AND($K$3=1,$K$4="Y"),#REF!,IF(AND($K$3=2,$K$4="Y"),#REF!,IF(AND($K$3=3,$K$4="Y"),#REF!,IF(AND($K$3=4,$K$4="Y"),#REF!,IF(AND($K$3=5,$K$4="Y"),#REF!,"FALSE"))))))))))</f>
        <v>85.96</v>
      </c>
      <c r="J443" s="33" t="str">
        <f>IF(OUT!F501="", "", OUT!F501)</f>
        <v/>
      </c>
      <c r="K443" s="7">
        <f>IF(OUT!P501="", "", OUT!P501)</f>
        <v>72</v>
      </c>
      <c r="L443" s="7" t="str">
        <f>IF(OUT!AE501="", "", OUT!AE501)</f>
        <v/>
      </c>
      <c r="M443" s="7" t="str">
        <f>IF(OUT!AG501="", "", OUT!AG501)</f>
        <v/>
      </c>
      <c r="N443" s="7" t="str">
        <f>IF(OUT!AQ501="", "", OUT!AQ501)</f>
        <v/>
      </c>
      <c r="O443" s="7" t="str">
        <f>IF(OUT!BM501="", "", OUT!BM501)</f>
        <v>T3</v>
      </c>
      <c r="P443" s="8">
        <f>IF(OUT!N501="", "", OUT!N501)</f>
        <v>1.194</v>
      </c>
      <c r="Q443" s="9">
        <f>IF(OUT!O501="", "", OUT!O501)</f>
        <v>85.96</v>
      </c>
      <c r="R443" s="8">
        <f>IF(PPG!H501="", "", PPG!H501)</f>
        <v>1.123</v>
      </c>
      <c r="S443" s="9">
        <f>IF(PPG!I501="", "", PPG!I501)</f>
        <v>80.849999999999994</v>
      </c>
      <c r="T443" s="8">
        <f>IF(PPG!J501="", "", PPG!J501)</f>
        <v>1.099</v>
      </c>
      <c r="U443" s="9">
        <f>IF(PPG!K501="", "", PPG!K501)</f>
        <v>79.12</v>
      </c>
      <c r="V443" s="8">
        <f>IF(PPG!L501="", "", PPG!L501)</f>
        <v>1.0529999999999999</v>
      </c>
      <c r="W443" s="9">
        <f>IF(PPG!M501="", "", PPG!M501)</f>
        <v>75.81</v>
      </c>
      <c r="X443" s="8">
        <f>IF(PPG!N501="", "", PPG!N501)</f>
        <v>1.03</v>
      </c>
      <c r="Y443" s="9">
        <f>IF(PPG!O501="", "", PPG!O501)</f>
        <v>74.16</v>
      </c>
      <c r="Z443" s="32" t="str">
        <f t="shared" si="18"/>
        <v>0.00</v>
      </c>
      <c r="AA443" s="7" t="str">
        <f t="shared" si="19"/>
        <v>0</v>
      </c>
      <c r="AB443" s="7" t="str">
        <f t="shared" si="20"/>
        <v>0</v>
      </c>
    </row>
    <row r="444" spans="1:28">
      <c r="A444" s="7">
        <f>IF(OUT!C132="", "", OUT!C132)</f>
        <v>722</v>
      </c>
      <c r="B444" s="19">
        <f>IF(OUT!A132="", "", OUT!A132)</f>
        <v>56926</v>
      </c>
      <c r="C444" s="7" t="str">
        <f>IF(OUT!D132="", "", OUT!D132)</f>
        <v>AG</v>
      </c>
      <c r="D444" s="27"/>
      <c r="E444" s="7" t="str">
        <f>IF(OUT!E132="", "", OUT!E132)</f>
        <v>38 TRAY</v>
      </c>
      <c r="F444" s="24" t="str">
        <f>IF(OUT!AE132="NEW", "✷", "")</f>
        <v/>
      </c>
      <c r="G444" s="10" t="str">
        <f>IF(OUT!B132="", "", OUT!B132)</f>
        <v>GRASS   SCHIZACHYRIUM SCOPARIUM  (LITTLE BLUESTEM)</v>
      </c>
      <c r="H444" s="20">
        <f>IF(AND($K$3=1,$K$4="N"),P444,IF(AND($K$3=2,$K$4="N"),R444,IF(AND($K$3=3,$K$4="N"),T444,IF(AND($K$3=4,$K$4="N"),V444,IF(AND($K$3=5,$K$4="N"),X444,IF(AND($K$3=1,$K$4="Y"),#REF!,IF(AND($K$3=2,$K$4="Y"),#REF!,IF(AND($K$3=3,$K$4="Y"),#REF!,IF(AND($K$3=4,$K$4="Y"),#REF!,IF(AND($K$3=5,$K$4="Y"),#REF!,"FALSE"))))))))))</f>
        <v>1.5109999999999999</v>
      </c>
      <c r="I444" s="21">
        <f>IF(AND($K$3=1,$K$4="N"),Q444,IF(AND($K$3=2,$K$4="N"),S444,IF(AND($K$3=3,$K$4="N"),U444,IF(AND($K$3=4,$K$4="N"),W444,IF(AND($K$3=5,$K$4="N"),Y444,IF(AND($K$3=1,$K$4="Y"),#REF!,IF(AND($K$3=2,$K$4="Y"),#REF!,IF(AND($K$3=3,$K$4="Y"),#REF!,IF(AND($K$3=4,$K$4="Y"),#REF!,IF(AND($K$3=5,$K$4="Y"),#REF!,"FALSE"))))))))))</f>
        <v>57.41</v>
      </c>
      <c r="J444" s="33" t="str">
        <f>IF(OUT!F132="", "", OUT!F132)</f>
        <v/>
      </c>
      <c r="K444" s="7">
        <f>IF(OUT!P132="", "", OUT!P132)</f>
        <v>38</v>
      </c>
      <c r="L444" s="7" t="str">
        <f>IF(OUT!AE132="", "", OUT!AE132)</f>
        <v/>
      </c>
      <c r="M444" s="7" t="str">
        <f>IF(OUT!AG132="", "", OUT!AG132)</f>
        <v/>
      </c>
      <c r="N444" s="7" t="str">
        <f>IF(OUT!AQ132="", "", OUT!AQ132)</f>
        <v/>
      </c>
      <c r="O444" s="7" t="str">
        <f>IF(OUT!BM132="", "", OUT!BM132)</f>
        <v>T3</v>
      </c>
      <c r="P444" s="8">
        <f>IF(OUT!N132="", "", OUT!N132)</f>
        <v>1.5109999999999999</v>
      </c>
      <c r="Q444" s="9">
        <f>IF(OUT!O132="", "", OUT!O132)</f>
        <v>57.41</v>
      </c>
      <c r="R444" s="8">
        <f>IF(PPG!H132="", "", PPG!H132)</f>
        <v>1.42</v>
      </c>
      <c r="S444" s="9">
        <f>IF(PPG!I132="", "", PPG!I132)</f>
        <v>53.96</v>
      </c>
      <c r="T444" s="8">
        <f>IF(PPG!J132="", "", PPG!J132)</f>
        <v>1.389</v>
      </c>
      <c r="U444" s="9">
        <f>IF(PPG!K132="", "", PPG!K132)</f>
        <v>52.78</v>
      </c>
      <c r="V444" s="8">
        <f>IF(PPG!L132="", "", PPG!L132)</f>
        <v>1.333</v>
      </c>
      <c r="W444" s="9">
        <f>IF(PPG!M132="", "", PPG!M132)</f>
        <v>50.65</v>
      </c>
      <c r="X444" s="8">
        <f>IF(PPG!N132="", "", PPG!N132)</f>
        <v>1.3029999999999999</v>
      </c>
      <c r="Y444" s="9">
        <f>IF(PPG!O132="", "", PPG!O132)</f>
        <v>49.51</v>
      </c>
      <c r="Z444" s="32" t="str">
        <f t="shared" si="18"/>
        <v>0.00</v>
      </c>
      <c r="AA444" s="7" t="str">
        <f t="shared" si="19"/>
        <v>0</v>
      </c>
      <c r="AB444" s="7" t="str">
        <f t="shared" si="20"/>
        <v>0</v>
      </c>
    </row>
    <row r="445" spans="1:28">
      <c r="A445" s="7">
        <f>IF(OUT!C133="", "", OUT!C133)</f>
        <v>722</v>
      </c>
      <c r="B445" s="19">
        <f>IF(OUT!A133="", "", OUT!A133)</f>
        <v>68589</v>
      </c>
      <c r="C445" s="7" t="str">
        <f>IF(OUT!D133="", "", OUT!D133)</f>
        <v>AG</v>
      </c>
      <c r="D445" s="27"/>
      <c r="E445" s="7" t="str">
        <f>IF(OUT!E133="", "", OUT!E133)</f>
        <v>38 TRAY</v>
      </c>
      <c r="F445" s="24" t="str">
        <f>IF(OUT!AE133="NEW", "✷", "")</f>
        <v/>
      </c>
      <c r="G445" s="10" t="str">
        <f>IF(OUT!B133="", "", OUT!B133)</f>
        <v>GRASS   SCHIZACHYRIUM SCOPARIUM BLAZE</v>
      </c>
      <c r="H445" s="20">
        <f>IF(AND($K$3=1,$K$4="N"),P445,IF(AND($K$3=2,$K$4="N"),R445,IF(AND($K$3=3,$K$4="N"),T445,IF(AND($K$3=4,$K$4="N"),V445,IF(AND($K$3=5,$K$4="N"),X445,IF(AND($K$3=1,$K$4="Y"),#REF!,IF(AND($K$3=2,$K$4="Y"),#REF!,IF(AND($K$3=3,$K$4="Y"),#REF!,IF(AND($K$3=4,$K$4="Y"),#REF!,IF(AND($K$3=5,$K$4="Y"),#REF!,"FALSE"))))))))))</f>
        <v>1.6839999999999999</v>
      </c>
      <c r="I445" s="21">
        <f>IF(AND($K$3=1,$K$4="N"),Q445,IF(AND($K$3=2,$K$4="N"),S445,IF(AND($K$3=3,$K$4="N"),U445,IF(AND($K$3=4,$K$4="N"),W445,IF(AND($K$3=5,$K$4="N"),Y445,IF(AND($K$3=1,$K$4="Y"),#REF!,IF(AND($K$3=2,$K$4="Y"),#REF!,IF(AND($K$3=3,$K$4="Y"),#REF!,IF(AND($K$3=4,$K$4="Y"),#REF!,IF(AND($K$3=5,$K$4="Y"),#REF!,"FALSE"))))))))))</f>
        <v>63.99</v>
      </c>
      <c r="J445" s="33" t="str">
        <f>IF(OUT!F133="", "", OUT!F133)</f>
        <v/>
      </c>
      <c r="K445" s="7">
        <f>IF(OUT!P133="", "", OUT!P133)</f>
        <v>38</v>
      </c>
      <c r="L445" s="7" t="str">
        <f>IF(OUT!AE133="", "", OUT!AE133)</f>
        <v/>
      </c>
      <c r="M445" s="7" t="str">
        <f>IF(OUT!AG133="", "", OUT!AG133)</f>
        <v/>
      </c>
      <c r="N445" s="7" t="str">
        <f>IF(OUT!AQ133="", "", OUT!AQ133)</f>
        <v/>
      </c>
      <c r="O445" s="7" t="str">
        <f>IF(OUT!BM133="", "", OUT!BM133)</f>
        <v>T3</v>
      </c>
      <c r="P445" s="8">
        <f>IF(OUT!N133="", "", OUT!N133)</f>
        <v>1.6839999999999999</v>
      </c>
      <c r="Q445" s="9">
        <f>IF(OUT!O133="", "", OUT!O133)</f>
        <v>63.99</v>
      </c>
      <c r="R445" s="8">
        <f>IF(PPG!H133="", "", PPG!H133)</f>
        <v>1.583</v>
      </c>
      <c r="S445" s="9">
        <f>IF(PPG!I133="", "", PPG!I133)</f>
        <v>60.15</v>
      </c>
      <c r="T445" s="8">
        <f>IF(PPG!J133="", "", PPG!J133)</f>
        <v>1.5489999999999999</v>
      </c>
      <c r="U445" s="9">
        <f>IF(PPG!K133="", "", PPG!K133)</f>
        <v>58.86</v>
      </c>
      <c r="V445" s="8">
        <f>IF(PPG!L133="", "", PPG!L133)</f>
        <v>1.4850000000000001</v>
      </c>
      <c r="W445" s="9">
        <f>IF(PPG!M133="", "", PPG!M133)</f>
        <v>56.43</v>
      </c>
      <c r="X445" s="8">
        <f>IF(PPG!N133="", "", PPG!N133)</f>
        <v>1.4530000000000001</v>
      </c>
      <c r="Y445" s="9">
        <f>IF(PPG!O133="", "", PPG!O133)</f>
        <v>55.21</v>
      </c>
      <c r="Z445" s="32" t="str">
        <f t="shared" si="18"/>
        <v>0.00</v>
      </c>
      <c r="AA445" s="7" t="str">
        <f t="shared" si="19"/>
        <v>0</v>
      </c>
      <c r="AB445" s="7" t="str">
        <f t="shared" si="20"/>
        <v>0</v>
      </c>
    </row>
    <row r="446" spans="1:28">
      <c r="A446" s="7">
        <f>IF(OUT!C134="", "", OUT!C134)</f>
        <v>722</v>
      </c>
      <c r="B446" s="19">
        <f>IF(OUT!A134="", "", OUT!A134)</f>
        <v>75033</v>
      </c>
      <c r="C446" s="7" t="str">
        <f>IF(OUT!D134="", "", OUT!D134)</f>
        <v>AG</v>
      </c>
      <c r="D446" s="27"/>
      <c r="E446" s="7" t="str">
        <f>IF(OUT!E134="", "", OUT!E134)</f>
        <v>38 TRAY</v>
      </c>
      <c r="F446" s="24" t="str">
        <f>IF(OUT!AE134="NEW", "✷", "")</f>
        <v/>
      </c>
      <c r="G446" s="10" t="str">
        <f>IF(OUT!B134="", "", OUT!B134)</f>
        <v>GRASS   SCHIZACHYRIUM SCOPARIUM BLUE HEAVEN</v>
      </c>
      <c r="H446" s="20">
        <f>IF(AND($K$3=1,$K$4="N"),P446,IF(AND($K$3=2,$K$4="N"),R446,IF(AND($K$3=3,$K$4="N"),T446,IF(AND($K$3=4,$K$4="N"),V446,IF(AND($K$3=5,$K$4="N"),X446,IF(AND($K$3=1,$K$4="Y"),#REF!,IF(AND($K$3=2,$K$4="Y"),#REF!,IF(AND($K$3=3,$K$4="Y"),#REF!,IF(AND($K$3=4,$K$4="Y"),#REF!,IF(AND($K$3=5,$K$4="Y"),#REF!,"FALSE"))))))))))</f>
        <v>2.3119999999999998</v>
      </c>
      <c r="I446" s="21">
        <f>IF(AND($K$3=1,$K$4="N"),Q446,IF(AND($K$3=2,$K$4="N"),S446,IF(AND($K$3=3,$K$4="N"),U446,IF(AND($K$3=4,$K$4="N"),W446,IF(AND($K$3=5,$K$4="N"),Y446,IF(AND($K$3=1,$K$4="Y"),#REF!,IF(AND($K$3=2,$K$4="Y"),#REF!,IF(AND($K$3=3,$K$4="Y"),#REF!,IF(AND($K$3=4,$K$4="Y"),#REF!,IF(AND($K$3=5,$K$4="Y"),#REF!,"FALSE"))))))))))</f>
        <v>87.85</v>
      </c>
      <c r="J446" s="33" t="str">
        <f>IF(OUT!F134="", "", OUT!F134)</f>
        <v/>
      </c>
      <c r="K446" s="7">
        <f>IF(OUT!P134="", "", OUT!P134)</f>
        <v>38</v>
      </c>
      <c r="L446" s="7" t="str">
        <f>IF(OUT!AE134="", "", OUT!AE134)</f>
        <v/>
      </c>
      <c r="M446" s="7" t="str">
        <f>IF(OUT!AG134="", "", OUT!AG134)</f>
        <v>PAT</v>
      </c>
      <c r="N446" s="7" t="str">
        <f>IF(OUT!AQ134="", "", OUT!AQ134)</f>
        <v/>
      </c>
      <c r="O446" s="7" t="str">
        <f>IF(OUT!BM134="", "", OUT!BM134)</f>
        <v>T3</v>
      </c>
      <c r="P446" s="8">
        <f>IF(OUT!N134="", "", OUT!N134)</f>
        <v>2.3119999999999998</v>
      </c>
      <c r="Q446" s="9">
        <f>IF(OUT!O134="", "", OUT!O134)</f>
        <v>87.85</v>
      </c>
      <c r="R446" s="8">
        <f>IF(PPG!H134="", "", PPG!H134)</f>
        <v>2.1800000000000002</v>
      </c>
      <c r="S446" s="9">
        <f>IF(PPG!I134="", "", PPG!I134)</f>
        <v>82.84</v>
      </c>
      <c r="T446" s="8">
        <f>IF(PPG!J134="", "", PPG!J134)</f>
        <v>2.137</v>
      </c>
      <c r="U446" s="9">
        <f>IF(PPG!K134="", "", PPG!K134)</f>
        <v>81.2</v>
      </c>
      <c r="V446" s="8">
        <f>IF(PPG!L134="", "", PPG!L134)</f>
        <v>2.052</v>
      </c>
      <c r="W446" s="9">
        <f>IF(PPG!M134="", "", PPG!M134)</f>
        <v>77.97</v>
      </c>
      <c r="X446" s="8">
        <f>IF(PPG!N134="", "", PPG!N134)</f>
        <v>2.0089999999999999</v>
      </c>
      <c r="Y446" s="9">
        <f>IF(PPG!O134="", "", PPG!O134)</f>
        <v>76.34</v>
      </c>
      <c r="Z446" s="32" t="str">
        <f t="shared" si="18"/>
        <v>0.00</v>
      </c>
      <c r="AA446" s="7" t="str">
        <f t="shared" si="19"/>
        <v>0</v>
      </c>
      <c r="AB446" s="7" t="str">
        <f t="shared" si="20"/>
        <v>0</v>
      </c>
    </row>
    <row r="447" spans="1:28">
      <c r="A447" s="7">
        <f>IF(OUT!C135="", "", OUT!C135)</f>
        <v>722</v>
      </c>
      <c r="B447" s="19">
        <f>IF(OUT!A135="", "", OUT!A135)</f>
        <v>80626</v>
      </c>
      <c r="C447" s="7" t="str">
        <f>IF(OUT!D135="", "", OUT!D135)</f>
        <v>AG</v>
      </c>
      <c r="D447" s="27"/>
      <c r="E447" s="7" t="str">
        <f>IF(OUT!E135="", "", OUT!E135)</f>
        <v>38 TRAY</v>
      </c>
      <c r="F447" s="24" t="str">
        <f>IF(OUT!AE135="NEW", "✷", "")</f>
        <v/>
      </c>
      <c r="G447" s="10" t="str">
        <f>IF(OUT!B135="", "", OUT!B135)</f>
        <v>GRASS   SCHIZACHYRIUM SCOPARIUM CAROUSEL</v>
      </c>
      <c r="H447" s="20">
        <f>IF(AND($K$3=1,$K$4="N"),P447,IF(AND($K$3=2,$K$4="N"),R447,IF(AND($K$3=3,$K$4="N"),T447,IF(AND($K$3=4,$K$4="N"),V447,IF(AND($K$3=5,$K$4="N"),X447,IF(AND($K$3=1,$K$4="Y"),#REF!,IF(AND($K$3=2,$K$4="Y"),#REF!,IF(AND($K$3=3,$K$4="Y"),#REF!,IF(AND($K$3=4,$K$4="Y"),#REF!,IF(AND($K$3=5,$K$4="Y"),#REF!,"FALSE"))))))))))</f>
        <v>2.5030000000000001</v>
      </c>
      <c r="I447" s="21">
        <f>IF(AND($K$3=1,$K$4="N"),Q447,IF(AND($K$3=2,$K$4="N"),S447,IF(AND($K$3=3,$K$4="N"),U447,IF(AND($K$3=4,$K$4="N"),W447,IF(AND($K$3=5,$K$4="N"),Y447,IF(AND($K$3=1,$K$4="Y"),#REF!,IF(AND($K$3=2,$K$4="Y"),#REF!,IF(AND($K$3=3,$K$4="Y"),#REF!,IF(AND($K$3=4,$K$4="Y"),#REF!,IF(AND($K$3=5,$K$4="Y"),#REF!,"FALSE"))))))))))</f>
        <v>95.11</v>
      </c>
      <c r="J447" s="33" t="str">
        <f>IF(OUT!F135="", "", OUT!F135)</f>
        <v/>
      </c>
      <c r="K447" s="7">
        <f>IF(OUT!P135="", "", OUT!P135)</f>
        <v>38</v>
      </c>
      <c r="L447" s="7" t="str">
        <f>IF(OUT!AE135="", "", OUT!AE135)</f>
        <v/>
      </c>
      <c r="M447" s="7" t="str">
        <f>IF(OUT!AG135="", "", OUT!AG135)</f>
        <v>PAT</v>
      </c>
      <c r="N447" s="7" t="str">
        <f>IF(OUT!AQ135="", "", OUT!AQ135)</f>
        <v/>
      </c>
      <c r="O447" s="7" t="str">
        <f>IF(OUT!BM135="", "", OUT!BM135)</f>
        <v>T3</v>
      </c>
      <c r="P447" s="8">
        <f>IF(OUT!N135="", "", OUT!N135)</f>
        <v>2.5030000000000001</v>
      </c>
      <c r="Q447" s="9">
        <f>IF(OUT!O135="", "", OUT!O135)</f>
        <v>95.11</v>
      </c>
      <c r="R447" s="8">
        <f>IF(PPG!H135="", "", PPG!H135)</f>
        <v>2.3719999999999999</v>
      </c>
      <c r="S447" s="9">
        <f>IF(PPG!I135="", "", PPG!I135)</f>
        <v>90.13</v>
      </c>
      <c r="T447" s="8">
        <f>IF(PPG!J135="", "", PPG!J135)</f>
        <v>2.3279999999999998</v>
      </c>
      <c r="U447" s="9">
        <f>IF(PPG!K135="", "", PPG!K135)</f>
        <v>88.46</v>
      </c>
      <c r="V447" s="8">
        <f>IF(PPG!L135="", "", PPG!L135)</f>
        <v>2.2389999999999999</v>
      </c>
      <c r="W447" s="9">
        <f>IF(PPG!M135="", "", PPG!M135)</f>
        <v>85.08</v>
      </c>
      <c r="X447" s="8">
        <f>IF(PPG!N135="", "", PPG!N135)</f>
        <v>2.1970000000000001</v>
      </c>
      <c r="Y447" s="9">
        <f>IF(PPG!O135="", "", PPG!O135)</f>
        <v>83.48</v>
      </c>
      <c r="Z447" s="32" t="str">
        <f t="shared" si="18"/>
        <v>0.00</v>
      </c>
      <c r="AA447" s="7" t="str">
        <f t="shared" si="19"/>
        <v>0</v>
      </c>
      <c r="AB447" s="7" t="str">
        <f t="shared" si="20"/>
        <v>0</v>
      </c>
    </row>
    <row r="448" spans="1:28">
      <c r="A448" s="7">
        <f>IF(OUT!C136="", "", OUT!C136)</f>
        <v>722</v>
      </c>
      <c r="B448" s="19">
        <f>IF(OUT!A136="", "", OUT!A136)</f>
        <v>73412</v>
      </c>
      <c r="C448" s="7" t="str">
        <f>IF(OUT!D136="", "", OUT!D136)</f>
        <v>AG</v>
      </c>
      <c r="D448" s="27"/>
      <c r="E448" s="7" t="str">
        <f>IF(OUT!E136="", "", OUT!E136)</f>
        <v>38 TRAY</v>
      </c>
      <c r="F448" s="24" t="str">
        <f>IF(OUT!AE136="NEW", "✷", "")</f>
        <v/>
      </c>
      <c r="G448" s="10" t="str">
        <f>IF(OUT!B136="", "", OUT!B136)</f>
        <v>GRASS   SCHIZACHYRIUM SCOPARIUM PRAIRIE BLUES</v>
      </c>
      <c r="H448" s="20">
        <f>IF(AND($K$3=1,$K$4="N"),P448,IF(AND($K$3=2,$K$4="N"),R448,IF(AND($K$3=3,$K$4="N"),T448,IF(AND($K$3=4,$K$4="N"),V448,IF(AND($K$3=5,$K$4="N"),X448,IF(AND($K$3=1,$K$4="Y"),#REF!,IF(AND($K$3=2,$K$4="Y"),#REF!,IF(AND($K$3=3,$K$4="Y"),#REF!,IF(AND($K$3=4,$K$4="Y"),#REF!,IF(AND($K$3=5,$K$4="Y"),#REF!,"FALSE"))))))))))</f>
        <v>1.6839999999999999</v>
      </c>
      <c r="I448" s="21">
        <f>IF(AND($K$3=1,$K$4="N"),Q448,IF(AND($K$3=2,$K$4="N"),S448,IF(AND($K$3=3,$K$4="N"),U448,IF(AND($K$3=4,$K$4="N"),W448,IF(AND($K$3=5,$K$4="N"),Y448,IF(AND($K$3=1,$K$4="Y"),#REF!,IF(AND($K$3=2,$K$4="Y"),#REF!,IF(AND($K$3=3,$K$4="Y"),#REF!,IF(AND($K$3=4,$K$4="Y"),#REF!,IF(AND($K$3=5,$K$4="Y"),#REF!,"FALSE"))))))))))</f>
        <v>63.99</v>
      </c>
      <c r="J448" s="33" t="str">
        <f>IF(OUT!F136="", "", OUT!F136)</f>
        <v/>
      </c>
      <c r="K448" s="7">
        <f>IF(OUT!P136="", "", OUT!P136)</f>
        <v>38</v>
      </c>
      <c r="L448" s="7" t="str">
        <f>IF(OUT!AE136="", "", OUT!AE136)</f>
        <v/>
      </c>
      <c r="M448" s="7" t="str">
        <f>IF(OUT!AG136="", "", OUT!AG136)</f>
        <v/>
      </c>
      <c r="N448" s="7" t="str">
        <f>IF(OUT!AQ136="", "", OUT!AQ136)</f>
        <v/>
      </c>
      <c r="O448" s="7" t="str">
        <f>IF(OUT!BM136="", "", OUT!BM136)</f>
        <v>T3</v>
      </c>
      <c r="P448" s="8">
        <f>IF(OUT!N136="", "", OUT!N136)</f>
        <v>1.6839999999999999</v>
      </c>
      <c r="Q448" s="9">
        <f>IF(OUT!O136="", "", OUT!O136)</f>
        <v>63.99</v>
      </c>
      <c r="R448" s="8">
        <f>IF(PPG!H136="", "", PPG!H136)</f>
        <v>1.583</v>
      </c>
      <c r="S448" s="9">
        <f>IF(PPG!I136="", "", PPG!I136)</f>
        <v>60.15</v>
      </c>
      <c r="T448" s="8">
        <f>IF(PPG!J136="", "", PPG!J136)</f>
        <v>1.5489999999999999</v>
      </c>
      <c r="U448" s="9">
        <f>IF(PPG!K136="", "", PPG!K136)</f>
        <v>58.86</v>
      </c>
      <c r="V448" s="8">
        <f>IF(PPG!L136="", "", PPG!L136)</f>
        <v>1.4850000000000001</v>
      </c>
      <c r="W448" s="9">
        <f>IF(PPG!M136="", "", PPG!M136)</f>
        <v>56.43</v>
      </c>
      <c r="X448" s="8">
        <f>IF(PPG!N136="", "", PPG!N136)</f>
        <v>1.4530000000000001</v>
      </c>
      <c r="Y448" s="9">
        <f>IF(PPG!O136="", "", PPG!O136)</f>
        <v>55.21</v>
      </c>
      <c r="Z448" s="32" t="str">
        <f t="shared" si="18"/>
        <v>0.00</v>
      </c>
      <c r="AA448" s="7" t="str">
        <f t="shared" si="19"/>
        <v>0</v>
      </c>
      <c r="AB448" s="7" t="str">
        <f t="shared" si="20"/>
        <v>0</v>
      </c>
    </row>
    <row r="449" spans="1:28">
      <c r="A449" s="7">
        <f>IF(OUT!C137="", "", OUT!C137)</f>
        <v>722</v>
      </c>
      <c r="B449" s="19">
        <f>IF(OUT!A137="", "", OUT!A137)</f>
        <v>95147</v>
      </c>
      <c r="C449" s="7" t="str">
        <f>IF(OUT!D137="", "", OUT!D137)</f>
        <v>AG</v>
      </c>
      <c r="D449" s="27"/>
      <c r="E449" s="7" t="str">
        <f>IF(OUT!E137="", "", OUT!E137)</f>
        <v>38 TRAY</v>
      </c>
      <c r="F449" s="24" t="str">
        <f>IF(OUT!AE137="NEW", "✷", "")</f>
        <v/>
      </c>
      <c r="G449" s="10" t="str">
        <f>IF(OUT!B137="", "", OUT!B137)</f>
        <v>GRASS   SCHIZACHYRIUM SCOPARIUM SHINING STAR</v>
      </c>
      <c r="H449" s="20">
        <f>IF(AND($K$3=1,$K$4="N"),P449,IF(AND($K$3=2,$K$4="N"),R449,IF(AND($K$3=3,$K$4="N"),T449,IF(AND($K$3=4,$K$4="N"),V449,IF(AND($K$3=5,$K$4="N"),X449,IF(AND($K$3=1,$K$4="Y"),#REF!,IF(AND($K$3=2,$K$4="Y"),#REF!,IF(AND($K$3=3,$K$4="Y"),#REF!,IF(AND($K$3=4,$K$4="Y"),#REF!,IF(AND($K$3=5,$K$4="Y"),#REF!,"FALSE"))))))))))</f>
        <v>2.9319999999999999</v>
      </c>
      <c r="I449" s="21">
        <f>IF(AND($K$3=1,$K$4="N"),Q449,IF(AND($K$3=2,$K$4="N"),S449,IF(AND($K$3=3,$K$4="N"),U449,IF(AND($K$3=4,$K$4="N"),W449,IF(AND($K$3=5,$K$4="N"),Y449,IF(AND($K$3=1,$K$4="Y"),#REF!,IF(AND($K$3=2,$K$4="Y"),#REF!,IF(AND($K$3=3,$K$4="Y"),#REF!,IF(AND($K$3=4,$K$4="Y"),#REF!,IF(AND($K$3=5,$K$4="Y"),#REF!,"FALSE"))))))))))</f>
        <v>111.41</v>
      </c>
      <c r="J449" s="33" t="str">
        <f>IF(OUT!F137="", "", OUT!F137)</f>
        <v/>
      </c>
      <c r="K449" s="7">
        <f>IF(OUT!P137="", "", OUT!P137)</f>
        <v>38</v>
      </c>
      <c r="L449" s="7" t="str">
        <f>IF(OUT!AE137="", "", OUT!AE137)</f>
        <v/>
      </c>
      <c r="M449" s="7" t="str">
        <f>IF(OUT!AG137="", "", OUT!AG137)</f>
        <v>PAT</v>
      </c>
      <c r="N449" s="7" t="str">
        <f>IF(OUT!AQ137="", "", OUT!AQ137)</f>
        <v/>
      </c>
      <c r="O449" s="7" t="str">
        <f>IF(OUT!BM137="", "", OUT!BM137)</f>
        <v>T3</v>
      </c>
      <c r="P449" s="8">
        <f>IF(OUT!N137="", "", OUT!N137)</f>
        <v>2.9319999999999999</v>
      </c>
      <c r="Q449" s="9">
        <f>IF(OUT!O137="", "", OUT!O137)</f>
        <v>111.41</v>
      </c>
      <c r="R449" s="8">
        <f>IF(PPG!H137="", "", PPG!H137)</f>
        <v>2.7749999999999999</v>
      </c>
      <c r="S449" s="9">
        <f>IF(PPG!I137="", "", PPG!I137)</f>
        <v>105.45</v>
      </c>
      <c r="T449" s="8">
        <f>IF(PPG!J137="", "", PPG!J137)</f>
        <v>2.722</v>
      </c>
      <c r="U449" s="9">
        <f>IF(PPG!K137="", "", PPG!K137)</f>
        <v>103.43</v>
      </c>
      <c r="V449" s="8">
        <f>IF(PPG!L137="", "", PPG!L137)</f>
        <v>2.617</v>
      </c>
      <c r="W449" s="9">
        <f>IF(PPG!M137="", "", PPG!M137)</f>
        <v>99.44</v>
      </c>
      <c r="X449" s="8">
        <f>IF(PPG!N137="", "", PPG!N137)</f>
        <v>2.5649999999999999</v>
      </c>
      <c r="Y449" s="9">
        <f>IF(PPG!O137="", "", PPG!O137)</f>
        <v>97.47</v>
      </c>
      <c r="Z449" s="32" t="str">
        <f t="shared" si="18"/>
        <v>0.00</v>
      </c>
      <c r="AA449" s="7" t="str">
        <f t="shared" si="19"/>
        <v>0</v>
      </c>
      <c r="AB449" s="7" t="str">
        <f t="shared" si="20"/>
        <v>0</v>
      </c>
    </row>
    <row r="450" spans="1:28">
      <c r="A450" s="7">
        <f>IF(OUT!C138="", "", OUT!C138)</f>
        <v>722</v>
      </c>
      <c r="B450" s="19">
        <f>IF(OUT!A138="", "", OUT!A138)</f>
        <v>85895</v>
      </c>
      <c r="C450" s="7" t="str">
        <f>IF(OUT!D138="", "", OUT!D138)</f>
        <v>AG</v>
      </c>
      <c r="D450" s="27"/>
      <c r="E450" s="7" t="str">
        <f>IF(OUT!E138="", "", OUT!E138)</f>
        <v>38 TRAY</v>
      </c>
      <c r="F450" s="24" t="str">
        <f>IF(OUT!AE138="NEW", "✷", "")</f>
        <v>✷</v>
      </c>
      <c r="G450" s="10" t="str">
        <f>IF(OUT!B138="", "", OUT!B138)</f>
        <v>GRASS   SCHIZACHYRIUM SCOPARIUM SMOKE SIGNAL</v>
      </c>
      <c r="H450" s="20">
        <f>IF(AND($K$3=1,$K$4="N"),P450,IF(AND($K$3=2,$K$4="N"),R450,IF(AND($K$3=3,$K$4="N"),T450,IF(AND($K$3=4,$K$4="N"),V450,IF(AND($K$3=5,$K$4="N"),X450,IF(AND($K$3=1,$K$4="Y"),#REF!,IF(AND($K$3=2,$K$4="Y"),#REF!,IF(AND($K$3=3,$K$4="Y"),#REF!,IF(AND($K$3=4,$K$4="Y"),#REF!,IF(AND($K$3=5,$K$4="Y"),#REF!,"FALSE"))))))))))</f>
        <v>2.5670000000000002</v>
      </c>
      <c r="I450" s="21">
        <f>IF(AND($K$3=1,$K$4="N"),Q450,IF(AND($K$3=2,$K$4="N"),S450,IF(AND($K$3=3,$K$4="N"),U450,IF(AND($K$3=4,$K$4="N"),W450,IF(AND($K$3=5,$K$4="N"),Y450,IF(AND($K$3=1,$K$4="Y"),#REF!,IF(AND($K$3=2,$K$4="Y"),#REF!,IF(AND($K$3=3,$K$4="Y"),#REF!,IF(AND($K$3=4,$K$4="Y"),#REF!,IF(AND($K$3=5,$K$4="Y"),#REF!,"FALSE"))))))))))</f>
        <v>97.54</v>
      </c>
      <c r="J450" s="33" t="str">
        <f>IF(OUT!F138="", "", OUT!F138)</f>
        <v/>
      </c>
      <c r="K450" s="7">
        <f>IF(OUT!P138="", "", OUT!P138)</f>
        <v>38</v>
      </c>
      <c r="L450" s="7" t="str">
        <f>IF(OUT!AE138="", "", OUT!AE138)</f>
        <v>NEW</v>
      </c>
      <c r="M450" s="7" t="str">
        <f>IF(OUT!AG138="", "", OUT!AG138)</f>
        <v>PAT</v>
      </c>
      <c r="N450" s="7" t="str">
        <f>IF(OUT!AQ138="", "", OUT!AQ138)</f>
        <v/>
      </c>
      <c r="O450" s="7" t="str">
        <f>IF(OUT!BM138="", "", OUT!BM138)</f>
        <v>T3</v>
      </c>
      <c r="P450" s="8">
        <f>IF(OUT!N138="", "", OUT!N138)</f>
        <v>2.5670000000000002</v>
      </c>
      <c r="Q450" s="9">
        <f>IF(OUT!O138="", "", OUT!O138)</f>
        <v>97.54</v>
      </c>
      <c r="R450" s="8">
        <f>IF(PPG!H138="", "", PPG!H138)</f>
        <v>2.4350000000000001</v>
      </c>
      <c r="S450" s="9">
        <f>IF(PPG!I138="", "", PPG!I138)</f>
        <v>92.53</v>
      </c>
      <c r="T450" s="8">
        <f>IF(PPG!J138="", "", PPG!J138)</f>
        <v>2.3919999999999999</v>
      </c>
      <c r="U450" s="9">
        <f>IF(PPG!K138="", "", PPG!K138)</f>
        <v>90.89</v>
      </c>
      <c r="V450" s="8">
        <f>IF(PPG!L138="", "", PPG!L138)</f>
        <v>2.302</v>
      </c>
      <c r="W450" s="9">
        <f>IF(PPG!M138="", "", PPG!M138)</f>
        <v>87.47</v>
      </c>
      <c r="X450" s="8">
        <f>IF(PPG!N138="", "", PPG!N138)</f>
        <v>2.2589999999999999</v>
      </c>
      <c r="Y450" s="9">
        <f>IF(PPG!O138="", "", PPG!O138)</f>
        <v>85.84</v>
      </c>
      <c r="Z450" s="32" t="str">
        <f t="shared" si="18"/>
        <v>0.00</v>
      </c>
      <c r="AA450" s="7" t="str">
        <f t="shared" si="19"/>
        <v>0</v>
      </c>
      <c r="AB450" s="7" t="str">
        <f t="shared" si="20"/>
        <v>0</v>
      </c>
    </row>
    <row r="451" spans="1:28">
      <c r="A451" s="7">
        <f>IF(OUT!C139="", "", OUT!C139)</f>
        <v>722</v>
      </c>
      <c r="B451" s="19">
        <f>IF(OUT!A139="", "", OUT!A139)</f>
        <v>83412</v>
      </c>
      <c r="C451" s="7" t="str">
        <f>IF(OUT!D139="", "", OUT!D139)</f>
        <v>AG</v>
      </c>
      <c r="D451" s="27"/>
      <c r="E451" s="7" t="str">
        <f>IF(OUT!E139="", "", OUT!E139)</f>
        <v>38 TRAY</v>
      </c>
      <c r="F451" s="24" t="str">
        <f>IF(OUT!AE139="NEW", "✷", "")</f>
        <v/>
      </c>
      <c r="G451" s="10" t="str">
        <f>IF(OUT!B139="", "", OUT!B139)</f>
        <v>GRASS   SCHIZACHYRIUM SCOPARIUM STANDING OVATION</v>
      </c>
      <c r="H451" s="20">
        <f>IF(AND($K$3=1,$K$4="N"),P451,IF(AND($K$3=2,$K$4="N"),R451,IF(AND($K$3=3,$K$4="N"),T451,IF(AND($K$3=4,$K$4="N"),V451,IF(AND($K$3=5,$K$4="N"),X451,IF(AND($K$3=1,$K$4="Y"),#REF!,IF(AND($K$3=2,$K$4="Y"),#REF!,IF(AND($K$3=3,$K$4="Y"),#REF!,IF(AND($K$3=4,$K$4="Y"),#REF!,IF(AND($K$3=5,$K$4="Y"),#REF!,"FALSE"))))))))))</f>
        <v>2.4390000000000001</v>
      </c>
      <c r="I451" s="21">
        <f>IF(AND($K$3=1,$K$4="N"),Q451,IF(AND($K$3=2,$K$4="N"),S451,IF(AND($K$3=3,$K$4="N"),U451,IF(AND($K$3=4,$K$4="N"),W451,IF(AND($K$3=5,$K$4="N"),Y451,IF(AND($K$3=1,$K$4="Y"),#REF!,IF(AND($K$3=2,$K$4="Y"),#REF!,IF(AND($K$3=3,$K$4="Y"),#REF!,IF(AND($K$3=4,$K$4="Y"),#REF!,IF(AND($K$3=5,$K$4="Y"),#REF!,"FALSE"))))))))))</f>
        <v>92.68</v>
      </c>
      <c r="J451" s="33" t="str">
        <f>IF(OUT!F139="", "", OUT!F139)</f>
        <v/>
      </c>
      <c r="K451" s="7">
        <f>IF(OUT!P139="", "", OUT!P139)</f>
        <v>38</v>
      </c>
      <c r="L451" s="7" t="str">
        <f>IF(OUT!AE139="", "", OUT!AE139)</f>
        <v/>
      </c>
      <c r="M451" s="7" t="str">
        <f>IF(OUT!AG139="", "", OUT!AG139)</f>
        <v>PAT</v>
      </c>
      <c r="N451" s="7" t="str">
        <f>IF(OUT!AQ139="", "", OUT!AQ139)</f>
        <v/>
      </c>
      <c r="O451" s="7" t="str">
        <f>IF(OUT!BM139="", "", OUT!BM139)</f>
        <v>T3</v>
      </c>
      <c r="P451" s="8">
        <f>IF(OUT!N139="", "", OUT!N139)</f>
        <v>2.4390000000000001</v>
      </c>
      <c r="Q451" s="9">
        <f>IF(OUT!O139="", "", OUT!O139)</f>
        <v>92.68</v>
      </c>
      <c r="R451" s="8">
        <f>IF(PPG!H139="", "", PPG!H139)</f>
        <v>2.3079999999999998</v>
      </c>
      <c r="S451" s="9">
        <f>IF(PPG!I139="", "", PPG!I139)</f>
        <v>87.7</v>
      </c>
      <c r="T451" s="8">
        <f>IF(PPG!J139="", "", PPG!J139)</f>
        <v>2.2639999999999998</v>
      </c>
      <c r="U451" s="9">
        <f>IF(PPG!K139="", "", PPG!K139)</f>
        <v>86.03</v>
      </c>
      <c r="V451" s="8">
        <f>IF(PPG!L139="", "", PPG!L139)</f>
        <v>2.177</v>
      </c>
      <c r="W451" s="9">
        <f>IF(PPG!M139="", "", PPG!M139)</f>
        <v>82.72</v>
      </c>
      <c r="X451" s="8">
        <f>IF(PPG!N139="", "", PPG!N139)</f>
        <v>2.1339999999999999</v>
      </c>
      <c r="Y451" s="9">
        <f>IF(PPG!O139="", "", PPG!O139)</f>
        <v>81.09</v>
      </c>
      <c r="Z451" s="32" t="str">
        <f t="shared" si="18"/>
        <v>0.00</v>
      </c>
      <c r="AA451" s="7" t="str">
        <f t="shared" si="19"/>
        <v>0</v>
      </c>
      <c r="AB451" s="7" t="str">
        <f t="shared" si="20"/>
        <v>0</v>
      </c>
    </row>
    <row r="452" spans="1:28">
      <c r="A452" s="7">
        <f>IF(OUT!C140="", "", OUT!C140)</f>
        <v>722</v>
      </c>
      <c r="B452" s="19">
        <f>IF(OUT!A140="", "", OUT!A140)</f>
        <v>53108</v>
      </c>
      <c r="C452" s="7" t="str">
        <f>IF(OUT!D140="", "", OUT!D140)</f>
        <v>AG</v>
      </c>
      <c r="D452" s="27"/>
      <c r="E452" s="7" t="str">
        <f>IF(OUT!E140="", "", OUT!E140)</f>
        <v>38 TRAY</v>
      </c>
      <c r="F452" s="24" t="str">
        <f>IF(OUT!AE140="NEW", "✷", "")</f>
        <v/>
      </c>
      <c r="G452" s="10" t="str">
        <f>IF(OUT!B140="", "", OUT!B140)</f>
        <v>GRASS   SCHIZACHYRIUM SCOPARIUM THE BLUES</v>
      </c>
      <c r="H452" s="20">
        <f>IF(AND($K$3=1,$K$4="N"),P452,IF(AND($K$3=2,$K$4="N"),R452,IF(AND($K$3=3,$K$4="N"),T452,IF(AND($K$3=4,$K$4="N"),V452,IF(AND($K$3=5,$K$4="N"),X452,IF(AND($K$3=1,$K$4="Y"),#REF!,IF(AND($K$3=2,$K$4="Y"),#REF!,IF(AND($K$3=3,$K$4="Y"),#REF!,IF(AND($K$3=4,$K$4="Y"),#REF!,IF(AND($K$3=5,$K$4="Y"),#REF!,"FALSE"))))))))))</f>
        <v>2.1840000000000002</v>
      </c>
      <c r="I452" s="21">
        <f>IF(AND($K$3=1,$K$4="N"),Q452,IF(AND($K$3=2,$K$4="N"),S452,IF(AND($K$3=3,$K$4="N"),U452,IF(AND($K$3=4,$K$4="N"),W452,IF(AND($K$3=5,$K$4="N"),Y452,IF(AND($K$3=1,$K$4="Y"),#REF!,IF(AND($K$3=2,$K$4="Y"),#REF!,IF(AND($K$3=3,$K$4="Y"),#REF!,IF(AND($K$3=4,$K$4="Y"),#REF!,IF(AND($K$3=5,$K$4="Y"),#REF!,"FALSE"))))))))))</f>
        <v>82.99</v>
      </c>
      <c r="J452" s="33" t="str">
        <f>IF(OUT!F140="", "", OUT!F140)</f>
        <v/>
      </c>
      <c r="K452" s="7">
        <f>IF(OUT!P140="", "", OUT!P140)</f>
        <v>38</v>
      </c>
      <c r="L452" s="7" t="str">
        <f>IF(OUT!AE140="", "", OUT!AE140)</f>
        <v/>
      </c>
      <c r="M452" s="7" t="str">
        <f>IF(OUT!AG140="", "", OUT!AG140)</f>
        <v/>
      </c>
      <c r="N452" s="7" t="str">
        <f>IF(OUT!AQ140="", "", OUT!AQ140)</f>
        <v/>
      </c>
      <c r="O452" s="7" t="str">
        <f>IF(OUT!BM140="", "", OUT!BM140)</f>
        <v>T3</v>
      </c>
      <c r="P452" s="8">
        <f>IF(OUT!N140="", "", OUT!N140)</f>
        <v>2.1840000000000002</v>
      </c>
      <c r="Q452" s="9">
        <f>IF(OUT!O140="", "", OUT!O140)</f>
        <v>82.99</v>
      </c>
      <c r="R452" s="8">
        <f>IF(PPG!H140="", "", PPG!H140)</f>
        <v>2.0529999999999999</v>
      </c>
      <c r="S452" s="9">
        <f>IF(PPG!I140="", "", PPG!I140)</f>
        <v>78.010000000000005</v>
      </c>
      <c r="T452" s="8">
        <f>IF(PPG!J140="", "", PPG!J140)</f>
        <v>2.0089999999999999</v>
      </c>
      <c r="U452" s="9">
        <f>IF(PPG!K140="", "", PPG!K140)</f>
        <v>76.34</v>
      </c>
      <c r="V452" s="8">
        <f>IF(PPG!L140="", "", PPG!L140)</f>
        <v>1.927</v>
      </c>
      <c r="W452" s="9">
        <f>IF(PPG!M140="", "", PPG!M140)</f>
        <v>73.22</v>
      </c>
      <c r="X452" s="8">
        <f>IF(PPG!N140="", "", PPG!N140)</f>
        <v>1.8839999999999999</v>
      </c>
      <c r="Y452" s="9">
        <f>IF(PPG!O140="", "", PPG!O140)</f>
        <v>71.59</v>
      </c>
      <c r="Z452" s="32" t="str">
        <f t="shared" si="18"/>
        <v>0.00</v>
      </c>
      <c r="AA452" s="7" t="str">
        <f t="shared" si="19"/>
        <v>0</v>
      </c>
      <c r="AB452" s="7" t="str">
        <f t="shared" si="20"/>
        <v>0</v>
      </c>
    </row>
    <row r="453" spans="1:28">
      <c r="A453" s="7">
        <f>IF(OUT!C141="", "", OUT!C141)</f>
        <v>722</v>
      </c>
      <c r="B453" s="19">
        <f>IF(OUT!A141="", "", OUT!A141)</f>
        <v>85896</v>
      </c>
      <c r="C453" s="7" t="str">
        <f>IF(OUT!D141="", "", OUT!D141)</f>
        <v>AG</v>
      </c>
      <c r="D453" s="27"/>
      <c r="E453" s="7" t="str">
        <f>IF(OUT!E141="", "", OUT!E141)</f>
        <v>38 TRAY</v>
      </c>
      <c r="F453" s="24" t="str">
        <f>IF(OUT!AE141="NEW", "✷", "")</f>
        <v>✷</v>
      </c>
      <c r="G453" s="10" t="str">
        <f>IF(OUT!B141="", "", OUT!B141)</f>
        <v>GRASS   SCHIZACHYRIUM SCOPARIUM TWILIGHT ZONE</v>
      </c>
      <c r="H453" s="20">
        <f>IF(AND($K$3=1,$K$4="N"),P453,IF(AND($K$3=2,$K$4="N"),R453,IF(AND($K$3=3,$K$4="N"),T453,IF(AND($K$3=4,$K$4="N"),V453,IF(AND($K$3=5,$K$4="N"),X453,IF(AND($K$3=1,$K$4="Y"),#REF!,IF(AND($K$3=2,$K$4="Y"),#REF!,IF(AND($K$3=3,$K$4="Y"),#REF!,IF(AND($K$3=4,$K$4="Y"),#REF!,IF(AND($K$3=5,$K$4="Y"),#REF!,"FALSE"))))))))))</f>
        <v>2.5670000000000002</v>
      </c>
      <c r="I453" s="21">
        <f>IF(AND($K$3=1,$K$4="N"),Q453,IF(AND($K$3=2,$K$4="N"),S453,IF(AND($K$3=3,$K$4="N"),U453,IF(AND($K$3=4,$K$4="N"),W453,IF(AND($K$3=5,$K$4="N"),Y453,IF(AND($K$3=1,$K$4="Y"),#REF!,IF(AND($K$3=2,$K$4="Y"),#REF!,IF(AND($K$3=3,$K$4="Y"),#REF!,IF(AND($K$3=4,$K$4="Y"),#REF!,IF(AND($K$3=5,$K$4="Y"),#REF!,"FALSE"))))))))))</f>
        <v>97.54</v>
      </c>
      <c r="J453" s="33" t="str">
        <f>IF(OUT!F141="", "", OUT!F141)</f>
        <v/>
      </c>
      <c r="K453" s="7">
        <f>IF(OUT!P141="", "", OUT!P141)</f>
        <v>38</v>
      </c>
      <c r="L453" s="7" t="str">
        <f>IF(OUT!AE141="", "", OUT!AE141)</f>
        <v>NEW</v>
      </c>
      <c r="M453" s="7" t="str">
        <f>IF(OUT!AG141="", "", OUT!AG141)</f>
        <v>PAT</v>
      </c>
      <c r="N453" s="7" t="str">
        <f>IF(OUT!AQ141="", "", OUT!AQ141)</f>
        <v/>
      </c>
      <c r="O453" s="7" t="str">
        <f>IF(OUT!BM141="", "", OUT!BM141)</f>
        <v>T3</v>
      </c>
      <c r="P453" s="8">
        <f>IF(OUT!N141="", "", OUT!N141)</f>
        <v>2.5670000000000002</v>
      </c>
      <c r="Q453" s="9">
        <f>IF(OUT!O141="", "", OUT!O141)</f>
        <v>97.54</v>
      </c>
      <c r="R453" s="8">
        <f>IF(PPG!H141="", "", PPG!H141)</f>
        <v>2.4350000000000001</v>
      </c>
      <c r="S453" s="9">
        <f>IF(PPG!I141="", "", PPG!I141)</f>
        <v>92.53</v>
      </c>
      <c r="T453" s="8">
        <f>IF(PPG!J141="", "", PPG!J141)</f>
        <v>2.3919999999999999</v>
      </c>
      <c r="U453" s="9">
        <f>IF(PPG!K141="", "", PPG!K141)</f>
        <v>90.89</v>
      </c>
      <c r="V453" s="8">
        <f>IF(PPG!L141="", "", PPG!L141)</f>
        <v>2.302</v>
      </c>
      <c r="W453" s="9">
        <f>IF(PPG!M141="", "", PPG!M141)</f>
        <v>87.47</v>
      </c>
      <c r="X453" s="8">
        <f>IF(PPG!N141="", "", PPG!N141)</f>
        <v>2.2589999999999999</v>
      </c>
      <c r="Y453" s="9">
        <f>IF(PPG!O141="", "", PPG!O141)</f>
        <v>85.84</v>
      </c>
      <c r="Z453" s="32" t="str">
        <f t="shared" si="18"/>
        <v>0.00</v>
      </c>
      <c r="AA453" s="7" t="str">
        <f t="shared" si="19"/>
        <v>0</v>
      </c>
      <c r="AB453" s="7" t="str">
        <f t="shared" si="20"/>
        <v>0</v>
      </c>
    </row>
    <row r="454" spans="1:28">
      <c r="A454" s="7">
        <f>IF(OUT!C142="", "", OUT!C142)</f>
        <v>722</v>
      </c>
      <c r="B454" s="19">
        <f>IF(OUT!A142="", "", OUT!A142)</f>
        <v>33614</v>
      </c>
      <c r="C454" s="7" t="str">
        <f>IF(OUT!D142="", "", OUT!D142)</f>
        <v>AG</v>
      </c>
      <c r="D454" s="27"/>
      <c r="E454" s="7" t="str">
        <f>IF(OUT!E142="", "", OUT!E142)</f>
        <v>38 TRAY</v>
      </c>
      <c r="F454" s="24" t="str">
        <f>IF(OUT!AE142="NEW", "✷", "")</f>
        <v/>
      </c>
      <c r="G454" s="10" t="str">
        <f>IF(OUT!B142="", "", OUT!B142)</f>
        <v>GRASS   SESLERIA AUTUMNALIS</v>
      </c>
      <c r="H454" s="20">
        <f>IF(AND($K$3=1,$K$4="N"),P454,IF(AND($K$3=2,$K$4="N"),R454,IF(AND($K$3=3,$K$4="N"),T454,IF(AND($K$3=4,$K$4="N"),V454,IF(AND($K$3=5,$K$4="N"),X454,IF(AND($K$3=1,$K$4="Y"),#REF!,IF(AND($K$3=2,$K$4="Y"),#REF!,IF(AND($K$3=3,$K$4="Y"),#REF!,IF(AND($K$3=4,$K$4="Y"),#REF!,IF(AND($K$3=5,$K$4="Y"),#REF!,"FALSE"))))))))))</f>
        <v>1.756</v>
      </c>
      <c r="I454" s="21">
        <f>IF(AND($K$3=1,$K$4="N"),Q454,IF(AND($K$3=2,$K$4="N"),S454,IF(AND($K$3=3,$K$4="N"),U454,IF(AND($K$3=4,$K$4="N"),W454,IF(AND($K$3=5,$K$4="N"),Y454,IF(AND($K$3=1,$K$4="Y"),#REF!,IF(AND($K$3=2,$K$4="Y"),#REF!,IF(AND($K$3=3,$K$4="Y"),#REF!,IF(AND($K$3=4,$K$4="Y"),#REF!,IF(AND($K$3=5,$K$4="Y"),#REF!,"FALSE"))))))))))</f>
        <v>66.72</v>
      </c>
      <c r="J454" s="33" t="str">
        <f>IF(OUT!F142="", "", OUT!F142)</f>
        <v/>
      </c>
      <c r="K454" s="7">
        <f>IF(OUT!P142="", "", OUT!P142)</f>
        <v>38</v>
      </c>
      <c r="L454" s="7" t="str">
        <f>IF(OUT!AE142="", "", OUT!AE142)</f>
        <v/>
      </c>
      <c r="M454" s="7" t="str">
        <f>IF(OUT!AG142="", "", OUT!AG142)</f>
        <v/>
      </c>
      <c r="N454" s="7" t="str">
        <f>IF(OUT!AQ142="", "", OUT!AQ142)</f>
        <v/>
      </c>
      <c r="O454" s="7" t="str">
        <f>IF(OUT!BM142="", "", OUT!BM142)</f>
        <v>T3</v>
      </c>
      <c r="P454" s="8">
        <f>IF(OUT!N142="", "", OUT!N142)</f>
        <v>1.756</v>
      </c>
      <c r="Q454" s="9">
        <f>IF(OUT!O142="", "", OUT!O142)</f>
        <v>66.72</v>
      </c>
      <c r="R454" s="8">
        <f>IF(PPG!H142="", "", PPG!H142)</f>
        <v>1.65</v>
      </c>
      <c r="S454" s="9">
        <f>IF(PPG!I142="", "", PPG!I142)</f>
        <v>62.7</v>
      </c>
      <c r="T454" s="8">
        <f>IF(PPG!J142="", "", PPG!J142)</f>
        <v>1.615</v>
      </c>
      <c r="U454" s="9">
        <f>IF(PPG!K142="", "", PPG!K142)</f>
        <v>61.37</v>
      </c>
      <c r="V454" s="8">
        <f>IF(PPG!L142="", "", PPG!L142)</f>
        <v>1.548</v>
      </c>
      <c r="W454" s="9">
        <f>IF(PPG!M142="", "", PPG!M142)</f>
        <v>58.82</v>
      </c>
      <c r="X454" s="8">
        <f>IF(PPG!N142="", "", PPG!N142)</f>
        <v>1.514</v>
      </c>
      <c r="Y454" s="9">
        <f>IF(PPG!O142="", "", PPG!O142)</f>
        <v>57.53</v>
      </c>
      <c r="Z454" s="32" t="str">
        <f t="shared" si="18"/>
        <v>0.00</v>
      </c>
      <c r="AA454" s="7" t="str">
        <f t="shared" si="19"/>
        <v>0</v>
      </c>
      <c r="AB454" s="7" t="str">
        <f t="shared" si="20"/>
        <v>0</v>
      </c>
    </row>
    <row r="455" spans="1:28">
      <c r="A455" s="7">
        <f>IF(OUT!C143="", "", OUT!C143)</f>
        <v>722</v>
      </c>
      <c r="B455" s="19">
        <f>IF(OUT!A143="", "", OUT!A143)</f>
        <v>33615</v>
      </c>
      <c r="C455" s="7" t="str">
        <f>IF(OUT!D143="", "", OUT!D143)</f>
        <v>AG</v>
      </c>
      <c r="D455" s="27"/>
      <c r="E455" s="7" t="str">
        <f>IF(OUT!E143="", "", OUT!E143)</f>
        <v>38 TRAY</v>
      </c>
      <c r="F455" s="24" t="str">
        <f>IF(OUT!AE143="NEW", "✷", "")</f>
        <v/>
      </c>
      <c r="G455" s="10" t="str">
        <f>IF(OUT!B143="", "", OUT!B143)</f>
        <v>GRASS   SESLERIA CAERULEA</v>
      </c>
      <c r="H455" s="20">
        <f>IF(AND($K$3=1,$K$4="N"),P455,IF(AND($K$3=2,$K$4="N"),R455,IF(AND($K$3=3,$K$4="N"),T455,IF(AND($K$3=4,$K$4="N"),V455,IF(AND($K$3=5,$K$4="N"),X455,IF(AND($K$3=1,$K$4="Y"),#REF!,IF(AND($K$3=2,$K$4="Y"),#REF!,IF(AND($K$3=3,$K$4="Y"),#REF!,IF(AND($K$3=4,$K$4="Y"),#REF!,IF(AND($K$3=5,$K$4="Y"),#REF!,"FALSE"))))))))))</f>
        <v>1.5109999999999999</v>
      </c>
      <c r="I455" s="21">
        <f>IF(AND($K$3=1,$K$4="N"),Q455,IF(AND($K$3=2,$K$4="N"),S455,IF(AND($K$3=3,$K$4="N"),U455,IF(AND($K$3=4,$K$4="N"),W455,IF(AND($K$3=5,$K$4="N"),Y455,IF(AND($K$3=1,$K$4="Y"),#REF!,IF(AND($K$3=2,$K$4="Y"),#REF!,IF(AND($K$3=3,$K$4="Y"),#REF!,IF(AND($K$3=4,$K$4="Y"),#REF!,IF(AND($K$3=5,$K$4="Y"),#REF!,"FALSE"))))))))))</f>
        <v>57.41</v>
      </c>
      <c r="J455" s="33" t="str">
        <f>IF(OUT!F143="", "", OUT!F143)</f>
        <v/>
      </c>
      <c r="K455" s="7">
        <f>IF(OUT!P143="", "", OUT!P143)</f>
        <v>38</v>
      </c>
      <c r="L455" s="7" t="str">
        <f>IF(OUT!AE143="", "", OUT!AE143)</f>
        <v/>
      </c>
      <c r="M455" s="7" t="str">
        <f>IF(OUT!AG143="", "", OUT!AG143)</f>
        <v/>
      </c>
      <c r="N455" s="7" t="str">
        <f>IF(OUT!AQ143="", "", OUT!AQ143)</f>
        <v/>
      </c>
      <c r="O455" s="7" t="str">
        <f>IF(OUT!BM143="", "", OUT!BM143)</f>
        <v>T3</v>
      </c>
      <c r="P455" s="8">
        <f>IF(OUT!N143="", "", OUT!N143)</f>
        <v>1.5109999999999999</v>
      </c>
      <c r="Q455" s="9">
        <f>IF(OUT!O143="", "", OUT!O143)</f>
        <v>57.41</v>
      </c>
      <c r="R455" s="8">
        <f>IF(PPG!H143="", "", PPG!H143)</f>
        <v>1.42</v>
      </c>
      <c r="S455" s="9">
        <f>IF(PPG!I143="", "", PPG!I143)</f>
        <v>53.96</v>
      </c>
      <c r="T455" s="8">
        <f>IF(PPG!J143="", "", PPG!J143)</f>
        <v>1.389</v>
      </c>
      <c r="U455" s="9">
        <f>IF(PPG!K143="", "", PPG!K143)</f>
        <v>52.78</v>
      </c>
      <c r="V455" s="8">
        <f>IF(PPG!L143="", "", PPG!L143)</f>
        <v>1.333</v>
      </c>
      <c r="W455" s="9">
        <f>IF(PPG!M143="", "", PPG!M143)</f>
        <v>50.65</v>
      </c>
      <c r="X455" s="8">
        <f>IF(PPG!N143="", "", PPG!N143)</f>
        <v>1.3029999999999999</v>
      </c>
      <c r="Y455" s="9">
        <f>IF(PPG!O143="", "", PPG!O143)</f>
        <v>49.51</v>
      </c>
      <c r="Z455" s="32" t="str">
        <f t="shared" ref="Z455:Z518" si="21">IF(D455&lt;&gt;"",D455*I455, "0.00")</f>
        <v>0.00</v>
      </c>
      <c r="AA455" s="7" t="str">
        <f t="shared" ref="AA455:AA518" si="22">IF(D455&lt;&gt;"",D455, "0")</f>
        <v>0</v>
      </c>
      <c r="AB455" s="7" t="str">
        <f t="shared" ref="AB455:AB518" si="23">IF(D455&lt;&gt;"",D455*K455, "0")</f>
        <v>0</v>
      </c>
    </row>
    <row r="456" spans="1:28">
      <c r="A456" s="7">
        <f>IF(OUT!C502="", "", OUT!C502)</f>
        <v>722</v>
      </c>
      <c r="B456" s="19">
        <f>IF(OUT!A502="", "", OUT!A502)</f>
        <v>61615</v>
      </c>
      <c r="C456" s="7" t="str">
        <f>IF(OUT!D502="", "", OUT!D502)</f>
        <v>O</v>
      </c>
      <c r="D456" s="27"/>
      <c r="E456" s="7" t="str">
        <f>IF(OUT!E502="", "", OUT!E502)</f>
        <v>72 TRAY</v>
      </c>
      <c r="F456" s="24" t="str">
        <f>IF(OUT!AE502="NEW", "✷", "")</f>
        <v/>
      </c>
      <c r="G456" s="10" t="str">
        <f>IF(OUT!B502="", "", OUT!B502)</f>
        <v>GRASS   SISYRINCHIUM ANGUSTIFOLIUM LUCERNE (BLUE EYED GRASS)</v>
      </c>
      <c r="H456" s="20">
        <f>IF(AND($K$3=1,$K$4="N"),P456,IF(AND($K$3=2,$K$4="N"),R456,IF(AND($K$3=3,$K$4="N"),T456,IF(AND($K$3=4,$K$4="N"),V456,IF(AND($K$3=5,$K$4="N"),X456,IF(AND($K$3=1,$K$4="Y"),#REF!,IF(AND($K$3=2,$K$4="Y"),#REF!,IF(AND($K$3=3,$K$4="Y"),#REF!,IF(AND($K$3=4,$K$4="Y"),#REF!,IF(AND($K$3=5,$K$4="Y"),#REF!,"FALSE"))))))))))</f>
        <v>1.2250000000000001</v>
      </c>
      <c r="I456" s="21">
        <f>IF(AND($K$3=1,$K$4="N"),Q456,IF(AND($K$3=2,$K$4="N"),S456,IF(AND($K$3=3,$K$4="N"),U456,IF(AND($K$3=4,$K$4="N"),W456,IF(AND($K$3=5,$K$4="N"),Y456,IF(AND($K$3=1,$K$4="Y"),#REF!,IF(AND($K$3=2,$K$4="Y"),#REF!,IF(AND($K$3=3,$K$4="Y"),#REF!,IF(AND($K$3=4,$K$4="Y"),#REF!,IF(AND($K$3=5,$K$4="Y"),#REF!,"FALSE"))))))))))</f>
        <v>88.2</v>
      </c>
      <c r="J456" s="33" t="str">
        <f>IF(OUT!F502="", "", OUT!F502)</f>
        <v/>
      </c>
      <c r="K456" s="7">
        <f>IF(OUT!P502="", "", OUT!P502)</f>
        <v>72</v>
      </c>
      <c r="L456" s="7" t="str">
        <f>IF(OUT!AE502="", "", OUT!AE502)</f>
        <v/>
      </c>
      <c r="M456" s="7" t="str">
        <f>IF(OUT!AG502="", "", OUT!AG502)</f>
        <v/>
      </c>
      <c r="N456" s="7" t="str">
        <f>IF(OUT!AQ502="", "", OUT!AQ502)</f>
        <v/>
      </c>
      <c r="O456" s="7" t="str">
        <f>IF(OUT!BM502="", "", OUT!BM502)</f>
        <v>T3</v>
      </c>
      <c r="P456" s="8">
        <f>IF(OUT!N502="", "", OUT!N502)</f>
        <v>1.2250000000000001</v>
      </c>
      <c r="Q456" s="9">
        <f>IF(OUT!O502="", "", OUT!O502)</f>
        <v>88.2</v>
      </c>
      <c r="R456" s="8">
        <f>IF(PPG!H502="", "", PPG!H502)</f>
        <v>1.151</v>
      </c>
      <c r="S456" s="9">
        <f>IF(PPG!I502="", "", PPG!I502)</f>
        <v>82.87</v>
      </c>
      <c r="T456" s="8">
        <f>IF(PPG!J502="", "", PPG!J502)</f>
        <v>1.127</v>
      </c>
      <c r="U456" s="9">
        <f>IF(PPG!K502="", "", PPG!K502)</f>
        <v>81.14</v>
      </c>
      <c r="V456" s="8">
        <f>IF(PPG!L502="", "", PPG!L502)</f>
        <v>1.08</v>
      </c>
      <c r="W456" s="9">
        <f>IF(PPG!M502="", "", PPG!M502)</f>
        <v>77.760000000000005</v>
      </c>
      <c r="X456" s="8">
        <f>IF(PPG!N502="", "", PPG!N502)</f>
        <v>1.0569999999999999</v>
      </c>
      <c r="Y456" s="9">
        <f>IF(PPG!O502="", "", PPG!O502)</f>
        <v>76.099999999999994</v>
      </c>
      <c r="Z456" s="32" t="str">
        <f t="shared" si="21"/>
        <v>0.00</v>
      </c>
      <c r="AA456" s="7" t="str">
        <f t="shared" si="22"/>
        <v>0</v>
      </c>
      <c r="AB456" s="7" t="str">
        <f t="shared" si="23"/>
        <v>0</v>
      </c>
    </row>
    <row r="457" spans="1:28">
      <c r="A457" s="7">
        <f>IF(OUT!C503="", "", OUT!C503)</f>
        <v>722</v>
      </c>
      <c r="B457" s="19">
        <f>IF(OUT!A503="", "", OUT!A503)</f>
        <v>92417</v>
      </c>
      <c r="C457" s="7" t="str">
        <f>IF(OUT!D503="", "", OUT!D503)</f>
        <v>O</v>
      </c>
      <c r="D457" s="27"/>
      <c r="E457" s="7" t="str">
        <f>IF(OUT!E503="", "", OUT!E503)</f>
        <v>72 TRAY</v>
      </c>
      <c r="F457" s="24" t="str">
        <f>IF(OUT!AE503="NEW", "✷", "")</f>
        <v/>
      </c>
      <c r="G457" s="10" t="str">
        <f>IF(OUT!B503="", "", OUT!B503)</f>
        <v>GRASS   SISYRINCHIUM MOODY BLUES</v>
      </c>
      <c r="H457" s="20">
        <f>IF(AND($K$3=1,$K$4="N"),P457,IF(AND($K$3=2,$K$4="N"),R457,IF(AND($K$3=3,$K$4="N"),T457,IF(AND($K$3=4,$K$4="N"),V457,IF(AND($K$3=5,$K$4="N"),X457,IF(AND($K$3=1,$K$4="Y"),#REF!,IF(AND($K$3=2,$K$4="Y"),#REF!,IF(AND($K$3=3,$K$4="Y"),#REF!,IF(AND($K$3=4,$K$4="Y"),#REF!,IF(AND($K$3=5,$K$4="Y"),#REF!,"FALSE"))))))))))</f>
        <v>1.2250000000000001</v>
      </c>
      <c r="I457" s="21">
        <f>IF(AND($K$3=1,$K$4="N"),Q457,IF(AND($K$3=2,$K$4="N"),S457,IF(AND($K$3=3,$K$4="N"),U457,IF(AND($K$3=4,$K$4="N"),W457,IF(AND($K$3=5,$K$4="N"),Y457,IF(AND($K$3=1,$K$4="Y"),#REF!,IF(AND($K$3=2,$K$4="Y"),#REF!,IF(AND($K$3=3,$K$4="Y"),#REF!,IF(AND($K$3=4,$K$4="Y"),#REF!,IF(AND($K$3=5,$K$4="Y"),#REF!,"FALSE"))))))))))</f>
        <v>88.2</v>
      </c>
      <c r="J457" s="33" t="str">
        <f>IF(OUT!F503="", "", OUT!F503)</f>
        <v/>
      </c>
      <c r="K457" s="7">
        <f>IF(OUT!P503="", "", OUT!P503)</f>
        <v>72</v>
      </c>
      <c r="L457" s="7" t="str">
        <f>IF(OUT!AE503="", "", OUT!AE503)</f>
        <v/>
      </c>
      <c r="M457" s="7" t="str">
        <f>IF(OUT!AG503="", "", OUT!AG503)</f>
        <v/>
      </c>
      <c r="N457" s="7" t="str">
        <f>IF(OUT!AQ503="", "", OUT!AQ503)</f>
        <v/>
      </c>
      <c r="O457" s="7" t="str">
        <f>IF(OUT!BM503="", "", OUT!BM503)</f>
        <v>T3</v>
      </c>
      <c r="P457" s="8">
        <f>IF(OUT!N503="", "", OUT!N503)</f>
        <v>1.2250000000000001</v>
      </c>
      <c r="Q457" s="9">
        <f>IF(OUT!O503="", "", OUT!O503)</f>
        <v>88.2</v>
      </c>
      <c r="R457" s="8">
        <f>IF(PPG!H503="", "", PPG!H503)</f>
        <v>1.151</v>
      </c>
      <c r="S457" s="9">
        <f>IF(PPG!I503="", "", PPG!I503)</f>
        <v>82.87</v>
      </c>
      <c r="T457" s="8">
        <f>IF(PPG!J503="", "", PPG!J503)</f>
        <v>1.127</v>
      </c>
      <c r="U457" s="9">
        <f>IF(PPG!K503="", "", PPG!K503)</f>
        <v>81.14</v>
      </c>
      <c r="V457" s="8">
        <f>IF(PPG!L503="", "", PPG!L503)</f>
        <v>1.08</v>
      </c>
      <c r="W457" s="9">
        <f>IF(PPG!M503="", "", PPG!M503)</f>
        <v>77.760000000000005</v>
      </c>
      <c r="X457" s="8">
        <f>IF(PPG!N503="", "", PPG!N503)</f>
        <v>1.0569999999999999</v>
      </c>
      <c r="Y457" s="9">
        <f>IF(PPG!O503="", "", PPG!O503)</f>
        <v>76.099999999999994</v>
      </c>
      <c r="Z457" s="32" t="str">
        <f t="shared" si="21"/>
        <v>0.00</v>
      </c>
      <c r="AA457" s="7" t="str">
        <f t="shared" si="22"/>
        <v>0</v>
      </c>
      <c r="AB457" s="7" t="str">
        <f t="shared" si="23"/>
        <v>0</v>
      </c>
    </row>
    <row r="458" spans="1:28">
      <c r="A458" s="7">
        <f>IF(OUT!C144="", "", OUT!C144)</f>
        <v>722</v>
      </c>
      <c r="B458" s="19">
        <f>IF(OUT!A144="", "", OUT!A144)</f>
        <v>95297</v>
      </c>
      <c r="C458" s="7" t="str">
        <f>IF(OUT!D144="", "", OUT!D144)</f>
        <v>AG</v>
      </c>
      <c r="D458" s="27"/>
      <c r="E458" s="7" t="str">
        <f>IF(OUT!E144="", "", OUT!E144)</f>
        <v>38 TRAY</v>
      </c>
      <c r="F458" s="24" t="str">
        <f>IF(OUT!AE144="NEW", "✷", "")</f>
        <v/>
      </c>
      <c r="G458" s="10" t="str">
        <f>IF(OUT!B144="", "", OUT!B144)</f>
        <v>GRASS   SORGHASTRUM NUNTANS GOLDEN SUNSET</v>
      </c>
      <c r="H458" s="20">
        <f>IF(AND($K$3=1,$K$4="N"),P458,IF(AND($K$3=2,$K$4="N"),R458,IF(AND($K$3=3,$K$4="N"),T458,IF(AND($K$3=4,$K$4="N"),V458,IF(AND($K$3=5,$K$4="N"),X458,IF(AND($K$3=1,$K$4="Y"),#REF!,IF(AND($K$3=2,$K$4="Y"),#REF!,IF(AND($K$3=3,$K$4="Y"),#REF!,IF(AND($K$3=4,$K$4="Y"),#REF!,IF(AND($K$3=5,$K$4="Y"),#REF!,"FALSE"))))))))))</f>
        <v>2.9319999999999999</v>
      </c>
      <c r="I458" s="21">
        <f>IF(AND($K$3=1,$K$4="N"),Q458,IF(AND($K$3=2,$K$4="N"),S458,IF(AND($K$3=3,$K$4="N"),U458,IF(AND($K$3=4,$K$4="N"),W458,IF(AND($K$3=5,$K$4="N"),Y458,IF(AND($K$3=1,$K$4="Y"),#REF!,IF(AND($K$3=2,$K$4="Y"),#REF!,IF(AND($K$3=3,$K$4="Y"),#REF!,IF(AND($K$3=4,$K$4="Y"),#REF!,IF(AND($K$3=5,$K$4="Y"),#REF!,"FALSE"))))))))))</f>
        <v>111.41</v>
      </c>
      <c r="J458" s="33" t="str">
        <f>IF(OUT!F144="", "", OUT!F144)</f>
        <v/>
      </c>
      <c r="K458" s="7">
        <f>IF(OUT!P144="", "", OUT!P144)</f>
        <v>38</v>
      </c>
      <c r="L458" s="7" t="str">
        <f>IF(OUT!AE144="", "", OUT!AE144)</f>
        <v/>
      </c>
      <c r="M458" s="7" t="str">
        <f>IF(OUT!AG144="", "", OUT!AG144)</f>
        <v>PAT</v>
      </c>
      <c r="N458" s="7" t="str">
        <f>IF(OUT!AQ144="", "", OUT!AQ144)</f>
        <v/>
      </c>
      <c r="O458" s="7" t="str">
        <f>IF(OUT!BM144="", "", OUT!BM144)</f>
        <v>T3</v>
      </c>
      <c r="P458" s="8">
        <f>IF(OUT!N144="", "", OUT!N144)</f>
        <v>2.9319999999999999</v>
      </c>
      <c r="Q458" s="9">
        <f>IF(OUT!O144="", "", OUT!O144)</f>
        <v>111.41</v>
      </c>
      <c r="R458" s="8">
        <f>IF(PPG!H144="", "", PPG!H144)</f>
        <v>2.7749999999999999</v>
      </c>
      <c r="S458" s="9">
        <f>IF(PPG!I144="", "", PPG!I144)</f>
        <v>105.45</v>
      </c>
      <c r="T458" s="8">
        <f>IF(PPG!J144="", "", PPG!J144)</f>
        <v>2.722</v>
      </c>
      <c r="U458" s="9">
        <f>IF(PPG!K144="", "", PPG!K144)</f>
        <v>103.43</v>
      </c>
      <c r="V458" s="8">
        <f>IF(PPG!L144="", "", PPG!L144)</f>
        <v>2.617</v>
      </c>
      <c r="W458" s="9">
        <f>IF(PPG!M144="", "", PPG!M144)</f>
        <v>99.44</v>
      </c>
      <c r="X458" s="8">
        <f>IF(PPG!N144="", "", PPG!N144)</f>
        <v>2.5649999999999999</v>
      </c>
      <c r="Y458" s="9">
        <f>IF(PPG!O144="", "", PPG!O144)</f>
        <v>97.47</v>
      </c>
      <c r="Z458" s="32" t="str">
        <f t="shared" si="21"/>
        <v>0.00</v>
      </c>
      <c r="AA458" s="7" t="str">
        <f t="shared" si="22"/>
        <v>0</v>
      </c>
      <c r="AB458" s="7" t="str">
        <f t="shared" si="23"/>
        <v>0</v>
      </c>
    </row>
    <row r="459" spans="1:28">
      <c r="A459" s="7">
        <f>IF(OUT!C145="", "", OUT!C145)</f>
        <v>722</v>
      </c>
      <c r="B459" s="19">
        <f>IF(OUT!A145="", "", OUT!A145)</f>
        <v>61062</v>
      </c>
      <c r="C459" s="7" t="str">
        <f>IF(OUT!D145="", "", OUT!D145)</f>
        <v>AG</v>
      </c>
      <c r="D459" s="27"/>
      <c r="E459" s="7" t="str">
        <f>IF(OUT!E145="", "", OUT!E145)</f>
        <v>38 TRAY</v>
      </c>
      <c r="F459" s="24" t="str">
        <f>IF(OUT!AE145="NEW", "✷", "")</f>
        <v/>
      </c>
      <c r="G459" s="10" t="str">
        <f>IF(OUT!B145="", "", OUT!B145)</f>
        <v>GRASS   SORGHASTRUM NUTANS INDIAN STEEL</v>
      </c>
      <c r="H459" s="20">
        <f>IF(AND($K$3=1,$K$4="N"),P459,IF(AND($K$3=2,$K$4="N"),R459,IF(AND($K$3=3,$K$4="N"),T459,IF(AND($K$3=4,$K$4="N"),V459,IF(AND($K$3=5,$K$4="N"),X459,IF(AND($K$3=1,$K$4="Y"),#REF!,IF(AND($K$3=2,$K$4="Y"),#REF!,IF(AND($K$3=3,$K$4="Y"),#REF!,IF(AND($K$3=4,$K$4="Y"),#REF!,IF(AND($K$3=5,$K$4="Y"),#REF!,"FALSE"))))))))))</f>
        <v>1.49</v>
      </c>
      <c r="I459" s="21">
        <f>IF(AND($K$3=1,$K$4="N"),Q459,IF(AND($K$3=2,$K$4="N"),S459,IF(AND($K$3=3,$K$4="N"),U459,IF(AND($K$3=4,$K$4="N"),W459,IF(AND($K$3=5,$K$4="N"),Y459,IF(AND($K$3=1,$K$4="Y"),#REF!,IF(AND($K$3=2,$K$4="Y"),#REF!,IF(AND($K$3=3,$K$4="Y"),#REF!,IF(AND($K$3=4,$K$4="Y"),#REF!,IF(AND($K$3=5,$K$4="Y"),#REF!,"FALSE"))))))))))</f>
        <v>56.62</v>
      </c>
      <c r="J459" s="33" t="str">
        <f>IF(OUT!F145="", "", OUT!F145)</f>
        <v/>
      </c>
      <c r="K459" s="7">
        <f>IF(OUT!P145="", "", OUT!P145)</f>
        <v>38</v>
      </c>
      <c r="L459" s="7" t="str">
        <f>IF(OUT!AE145="", "", OUT!AE145)</f>
        <v/>
      </c>
      <c r="M459" s="7" t="str">
        <f>IF(OUT!AG145="", "", OUT!AG145)</f>
        <v/>
      </c>
      <c r="N459" s="7" t="str">
        <f>IF(OUT!AQ145="", "", OUT!AQ145)</f>
        <v/>
      </c>
      <c r="O459" s="7" t="str">
        <f>IF(OUT!BM145="", "", OUT!BM145)</f>
        <v>T3</v>
      </c>
      <c r="P459" s="8">
        <f>IF(OUT!N145="", "", OUT!N145)</f>
        <v>1.49</v>
      </c>
      <c r="Q459" s="9">
        <f>IF(OUT!O145="", "", OUT!O145)</f>
        <v>56.62</v>
      </c>
      <c r="R459" s="8">
        <f>IF(PPG!H145="", "", PPG!H145)</f>
        <v>1.401</v>
      </c>
      <c r="S459" s="9">
        <f>IF(PPG!I145="", "", PPG!I145)</f>
        <v>53.23</v>
      </c>
      <c r="T459" s="8">
        <f>IF(PPG!J145="", "", PPG!J145)</f>
        <v>1.3720000000000001</v>
      </c>
      <c r="U459" s="9">
        <f>IF(PPG!K145="", "", PPG!K145)</f>
        <v>52.13</v>
      </c>
      <c r="V459" s="8">
        <f>IF(PPG!L145="", "", PPG!L145)</f>
        <v>1.3140000000000001</v>
      </c>
      <c r="W459" s="9">
        <f>IF(PPG!M145="", "", PPG!M145)</f>
        <v>49.93</v>
      </c>
      <c r="X459" s="8">
        <f>IF(PPG!N145="", "", PPG!N145)</f>
        <v>1.2849999999999999</v>
      </c>
      <c r="Y459" s="9">
        <f>IF(PPG!O145="", "", PPG!O145)</f>
        <v>48.83</v>
      </c>
      <c r="Z459" s="32" t="str">
        <f t="shared" si="21"/>
        <v>0.00</v>
      </c>
      <c r="AA459" s="7" t="str">
        <f t="shared" si="22"/>
        <v>0</v>
      </c>
      <c r="AB459" s="7" t="str">
        <f t="shared" si="23"/>
        <v>0</v>
      </c>
    </row>
    <row r="460" spans="1:28">
      <c r="A460" s="7">
        <f>IF(OUT!C146="", "", OUT!C146)</f>
        <v>722</v>
      </c>
      <c r="B460" s="19">
        <f>IF(OUT!A146="", "", OUT!A146)</f>
        <v>31024</v>
      </c>
      <c r="C460" s="7" t="str">
        <f>IF(OUT!D146="", "", OUT!D146)</f>
        <v>AG</v>
      </c>
      <c r="D460" s="27"/>
      <c r="E460" s="7" t="str">
        <f>IF(OUT!E146="", "", OUT!E146)</f>
        <v>38 TRAY</v>
      </c>
      <c r="F460" s="24" t="str">
        <f>IF(OUT!AE146="NEW", "✷", "")</f>
        <v/>
      </c>
      <c r="G460" s="10" t="str">
        <f>IF(OUT!B146="", "", OUT!B146)</f>
        <v>GRASS   SPOROBOLUS HETEROLEPIS (PRAIRIE DROPSEED)</v>
      </c>
      <c r="H460" s="20">
        <f>IF(AND($K$3=1,$K$4="N"),P460,IF(AND($K$3=2,$K$4="N"),R460,IF(AND($K$3=3,$K$4="N"),T460,IF(AND($K$3=4,$K$4="N"),V460,IF(AND($K$3=5,$K$4="N"),X460,IF(AND($K$3=1,$K$4="Y"),#REF!,IF(AND($K$3=2,$K$4="Y"),#REF!,IF(AND($K$3=3,$K$4="Y"),#REF!,IF(AND($K$3=4,$K$4="Y"),#REF!,IF(AND($K$3=5,$K$4="Y"),#REF!,"FALSE"))))))))))</f>
        <v>1.756</v>
      </c>
      <c r="I460" s="21">
        <f>IF(AND($K$3=1,$K$4="N"),Q460,IF(AND($K$3=2,$K$4="N"),S460,IF(AND($K$3=3,$K$4="N"),U460,IF(AND($K$3=4,$K$4="N"),W460,IF(AND($K$3=5,$K$4="N"),Y460,IF(AND($K$3=1,$K$4="Y"),#REF!,IF(AND($K$3=2,$K$4="Y"),#REF!,IF(AND($K$3=3,$K$4="Y"),#REF!,IF(AND($K$3=4,$K$4="Y"),#REF!,IF(AND($K$3=5,$K$4="Y"),#REF!,"FALSE"))))))))))</f>
        <v>66.72</v>
      </c>
      <c r="J460" s="33" t="str">
        <f>IF(OUT!F146="", "", OUT!F146)</f>
        <v/>
      </c>
      <c r="K460" s="7">
        <f>IF(OUT!P146="", "", OUT!P146)</f>
        <v>38</v>
      </c>
      <c r="L460" s="7" t="str">
        <f>IF(OUT!AE146="", "", OUT!AE146)</f>
        <v/>
      </c>
      <c r="M460" s="7" t="str">
        <f>IF(OUT!AG146="", "", OUT!AG146)</f>
        <v/>
      </c>
      <c r="N460" s="7" t="str">
        <f>IF(OUT!AQ146="", "", OUT!AQ146)</f>
        <v/>
      </c>
      <c r="O460" s="7" t="str">
        <f>IF(OUT!BM146="", "", OUT!BM146)</f>
        <v>T3</v>
      </c>
      <c r="P460" s="8">
        <f>IF(OUT!N146="", "", OUT!N146)</f>
        <v>1.756</v>
      </c>
      <c r="Q460" s="9">
        <f>IF(OUT!O146="", "", OUT!O146)</f>
        <v>66.72</v>
      </c>
      <c r="R460" s="8">
        <f>IF(PPG!H146="", "", PPG!H146)</f>
        <v>1.65</v>
      </c>
      <c r="S460" s="9">
        <f>IF(PPG!I146="", "", PPG!I146)</f>
        <v>62.7</v>
      </c>
      <c r="T460" s="8">
        <f>IF(PPG!J146="", "", PPG!J146)</f>
        <v>1.615</v>
      </c>
      <c r="U460" s="9">
        <f>IF(PPG!K146="", "", PPG!K146)</f>
        <v>61.37</v>
      </c>
      <c r="V460" s="8">
        <f>IF(PPG!L146="", "", PPG!L146)</f>
        <v>1.548</v>
      </c>
      <c r="W460" s="9">
        <f>IF(PPG!M146="", "", PPG!M146)</f>
        <v>58.82</v>
      </c>
      <c r="X460" s="8">
        <f>IF(PPG!N146="", "", PPG!N146)</f>
        <v>1.514</v>
      </c>
      <c r="Y460" s="9">
        <f>IF(PPG!O146="", "", PPG!O146)</f>
        <v>57.53</v>
      </c>
      <c r="Z460" s="32" t="str">
        <f t="shared" si="21"/>
        <v>0.00</v>
      </c>
      <c r="AA460" s="7" t="str">
        <f t="shared" si="22"/>
        <v>0</v>
      </c>
      <c r="AB460" s="7" t="str">
        <f t="shared" si="23"/>
        <v>0</v>
      </c>
    </row>
    <row r="461" spans="1:28">
      <c r="A461" s="7">
        <f>IF(OUT!C216="", "", OUT!C216)</f>
        <v>722</v>
      </c>
      <c r="B461" s="19">
        <f>IF(OUT!A216="", "", OUT!A216)</f>
        <v>66742</v>
      </c>
      <c r="C461" s="7" t="str">
        <f>IF(OUT!D216="", "", OUT!D216)</f>
        <v>M</v>
      </c>
      <c r="D461" s="27"/>
      <c r="E461" s="7" t="str">
        <f>IF(OUT!E216="", "", OUT!E216)</f>
        <v>50 TRAY</v>
      </c>
      <c r="F461" s="24" t="str">
        <f>IF(OUT!AE216="NEW", "✷", "")</f>
        <v/>
      </c>
      <c r="G461" s="10" t="str">
        <f>IF(OUT!B216="", "", OUT!B216)</f>
        <v>GRASS   STIPA NASSELLA TENUISSIMA PONY TAILS</v>
      </c>
      <c r="H461" s="20">
        <f>IF(AND($K$3=1,$K$4="N"),P461,IF(AND($K$3=2,$K$4="N"),R461,IF(AND($K$3=3,$K$4="N"),T461,IF(AND($K$3=4,$K$4="N"),V461,IF(AND($K$3=5,$K$4="N"),X461,IF(AND($K$3=1,$K$4="Y"),#REF!,IF(AND($K$3=2,$K$4="Y"),#REF!,IF(AND($K$3=3,$K$4="Y"),#REF!,IF(AND($K$3=4,$K$4="Y"),#REF!,IF(AND($K$3=5,$K$4="Y"),#REF!,"FALSE"))))))))))</f>
        <v>1.1539999999999999</v>
      </c>
      <c r="I461" s="21">
        <f>IF(AND($K$3=1,$K$4="N"),Q461,IF(AND($K$3=2,$K$4="N"),S461,IF(AND($K$3=3,$K$4="N"),U461,IF(AND($K$3=4,$K$4="N"),W461,IF(AND($K$3=5,$K$4="N"),Y461,IF(AND($K$3=1,$K$4="Y"),#REF!,IF(AND($K$3=2,$K$4="Y"),#REF!,IF(AND($K$3=3,$K$4="Y"),#REF!,IF(AND($K$3=4,$K$4="Y"),#REF!,IF(AND($K$3=5,$K$4="Y"),#REF!,"FALSE"))))))))))</f>
        <v>57.7</v>
      </c>
      <c r="J461" s="33" t="str">
        <f>IF(OUT!F216="", "", OUT!F216)</f>
        <v/>
      </c>
      <c r="K461" s="7">
        <f>IF(OUT!P216="", "", OUT!P216)</f>
        <v>50</v>
      </c>
      <c r="L461" s="7" t="str">
        <f>IF(OUT!AE216="", "", OUT!AE216)</f>
        <v/>
      </c>
      <c r="M461" s="7" t="str">
        <f>IF(OUT!AG216="", "", OUT!AG216)</f>
        <v/>
      </c>
      <c r="N461" s="7" t="str">
        <f>IF(OUT!AQ216="", "", OUT!AQ216)</f>
        <v>CUT</v>
      </c>
      <c r="O461" s="7" t="str">
        <f>IF(OUT!BM216="", "", OUT!BM216)</f>
        <v>T3</v>
      </c>
      <c r="P461" s="8">
        <f>IF(OUT!N216="", "", OUT!N216)</f>
        <v>1.1539999999999999</v>
      </c>
      <c r="Q461" s="9">
        <f>IF(OUT!O216="", "", OUT!O216)</f>
        <v>57.7</v>
      </c>
      <c r="R461" s="8">
        <f>IF(PPG!H216="", "", PPG!H216)</f>
        <v>1.085</v>
      </c>
      <c r="S461" s="9">
        <f>IF(PPG!I216="", "", PPG!I216)</f>
        <v>54.25</v>
      </c>
      <c r="T461" s="8">
        <f>IF(PPG!J216="", "", PPG!J216)</f>
        <v>1.0620000000000001</v>
      </c>
      <c r="U461" s="9">
        <f>IF(PPG!K216="", "", PPG!K216)</f>
        <v>53.1</v>
      </c>
      <c r="V461" s="8">
        <f>IF(PPG!L216="", "", PPG!L216)</f>
        <v>1.018</v>
      </c>
      <c r="W461" s="9">
        <f>IF(PPG!M216="", "", PPG!M216)</f>
        <v>50.9</v>
      </c>
      <c r="X461" s="8">
        <f>IF(PPG!N216="", "", PPG!N216)</f>
        <v>0.995</v>
      </c>
      <c r="Y461" s="9">
        <f>IF(PPG!O216="", "", PPG!O216)</f>
        <v>49.75</v>
      </c>
      <c r="Z461" s="32" t="str">
        <f t="shared" si="21"/>
        <v>0.00</v>
      </c>
      <c r="AA461" s="7" t="str">
        <f t="shared" si="22"/>
        <v>0</v>
      </c>
      <c r="AB461" s="7" t="str">
        <f t="shared" si="23"/>
        <v>0</v>
      </c>
    </row>
    <row r="462" spans="1:28">
      <c r="A462" s="7">
        <f>IF(OUT!C217="", "", OUT!C217)</f>
        <v>722</v>
      </c>
      <c r="B462" s="19">
        <f>IF(OUT!A217="", "", OUT!A217)</f>
        <v>68072</v>
      </c>
      <c r="C462" s="7" t="str">
        <f>IF(OUT!D217="", "", OUT!D217)</f>
        <v>M</v>
      </c>
      <c r="D462" s="27"/>
      <c r="E462" s="7" t="str">
        <f>IF(OUT!E217="", "", OUT!E217)</f>
        <v>50 TRAY</v>
      </c>
      <c r="F462" s="24" t="str">
        <f>IF(OUT!AE217="NEW", "✷", "")</f>
        <v/>
      </c>
      <c r="G462" s="10" t="str">
        <f>IF(OUT!B217="", "", OUT!B217)</f>
        <v>HELLEBORUS IVORY PRINCE</v>
      </c>
      <c r="H462" s="20">
        <f>IF(AND($K$3=1,$K$4="N"),P462,IF(AND($K$3=2,$K$4="N"),R462,IF(AND($K$3=3,$K$4="N"),T462,IF(AND($K$3=4,$K$4="N"),V462,IF(AND($K$3=5,$K$4="N"),X462,IF(AND($K$3=1,$K$4="Y"),#REF!,IF(AND($K$3=2,$K$4="Y"),#REF!,IF(AND($K$3=3,$K$4="Y"),#REF!,IF(AND($K$3=4,$K$4="Y"),#REF!,IF(AND($K$3=5,$K$4="Y"),#REF!,"FALSE"))))))))))</f>
        <v>4.1609999999999996</v>
      </c>
      <c r="I462" s="21">
        <f>IF(AND($K$3=1,$K$4="N"),Q462,IF(AND($K$3=2,$K$4="N"),S462,IF(AND($K$3=3,$K$4="N"),U462,IF(AND($K$3=4,$K$4="N"),W462,IF(AND($K$3=5,$K$4="N"),Y462,IF(AND($K$3=1,$K$4="Y"),#REF!,IF(AND($K$3=2,$K$4="Y"),#REF!,IF(AND($K$3=3,$K$4="Y"),#REF!,IF(AND($K$3=4,$K$4="Y"),#REF!,IF(AND($K$3=5,$K$4="Y"),#REF!,"FALSE"))))))))))</f>
        <v>208.05</v>
      </c>
      <c r="J462" s="33" t="str">
        <f>IF(OUT!F217="", "", OUT!F217)</f>
        <v/>
      </c>
      <c r="K462" s="7">
        <f>IF(OUT!P217="", "", OUT!P217)</f>
        <v>50</v>
      </c>
      <c r="L462" s="7" t="str">
        <f>IF(OUT!AE217="", "", OUT!AE217)</f>
        <v/>
      </c>
      <c r="M462" s="7" t="str">
        <f>IF(OUT!AG217="", "", OUT!AG217)</f>
        <v>PAT</v>
      </c>
      <c r="N462" s="7" t="str">
        <f>IF(OUT!AQ217="", "", OUT!AQ217)</f>
        <v/>
      </c>
      <c r="O462" s="7" t="str">
        <f>IF(OUT!BM217="", "", OUT!BM217)</f>
        <v>T3</v>
      </c>
      <c r="P462" s="8">
        <f>IF(OUT!N217="", "", OUT!N217)</f>
        <v>4.1609999999999996</v>
      </c>
      <c r="Q462" s="9">
        <f>IF(OUT!O217="", "", OUT!O217)</f>
        <v>208.05</v>
      </c>
      <c r="R462" s="8">
        <f>IF(PPG!H217="", "", PPG!H217)</f>
        <v>3.9529999999999998</v>
      </c>
      <c r="S462" s="9">
        <f>IF(PPG!I217="", "", PPG!I217)</f>
        <v>197.65</v>
      </c>
      <c r="T462" s="8">
        <f>IF(PPG!J217="", "", PPG!J217)</f>
        <v>3.8839999999999999</v>
      </c>
      <c r="U462" s="9">
        <f>IF(PPG!K217="", "", PPG!K217)</f>
        <v>194.2</v>
      </c>
      <c r="V462" s="8">
        <f>IF(PPG!L217="", "", PPG!L217)</f>
        <v>3.7389999999999999</v>
      </c>
      <c r="W462" s="9">
        <f>IF(PPG!M217="", "", PPG!M217)</f>
        <v>186.95</v>
      </c>
      <c r="X462" s="8">
        <f>IF(PPG!N217="", "", PPG!N217)</f>
        <v>3.6720000000000002</v>
      </c>
      <c r="Y462" s="9">
        <f>IF(PPG!O217="", "", PPG!O217)</f>
        <v>183.6</v>
      </c>
      <c r="Z462" s="32" t="str">
        <f t="shared" si="21"/>
        <v>0.00</v>
      </c>
      <c r="AA462" s="7" t="str">
        <f t="shared" si="22"/>
        <v>0</v>
      </c>
      <c r="AB462" s="7" t="str">
        <f t="shared" si="23"/>
        <v>0</v>
      </c>
    </row>
    <row r="463" spans="1:28">
      <c r="A463" s="7">
        <f>IF(OUT!C218="", "", OUT!C218)</f>
        <v>722</v>
      </c>
      <c r="B463" s="19">
        <f>IF(OUT!A218="", "", OUT!A218)</f>
        <v>95154</v>
      </c>
      <c r="C463" s="7" t="str">
        <f>IF(OUT!D218="", "", OUT!D218)</f>
        <v>M</v>
      </c>
      <c r="D463" s="27"/>
      <c r="E463" s="7" t="str">
        <f>IF(OUT!E218="", "", OUT!E218)</f>
        <v>50 TRAY</v>
      </c>
      <c r="F463" s="24" t="str">
        <f>IF(OUT!AE218="NEW", "✷", "")</f>
        <v/>
      </c>
      <c r="G463" s="10" t="str">
        <f>IF(OUT!B218="", "", OUT!B218)</f>
        <v>HELLEBORUS ORIENTALIS HYGGE KRISTOFF</v>
      </c>
      <c r="H463" s="20">
        <f>IF(AND($K$3=1,$K$4="N"),P463,IF(AND($K$3=2,$K$4="N"),R463,IF(AND($K$3=3,$K$4="N"),T463,IF(AND($K$3=4,$K$4="N"),V463,IF(AND($K$3=5,$K$4="N"),X463,IF(AND($K$3=1,$K$4="Y"),#REF!,IF(AND($K$3=2,$K$4="Y"),#REF!,IF(AND($K$3=3,$K$4="Y"),#REF!,IF(AND($K$3=4,$K$4="Y"),#REF!,IF(AND($K$3=5,$K$4="Y"),#REF!,"FALSE"))))))))))</f>
        <v>3.9060000000000001</v>
      </c>
      <c r="I463" s="21">
        <f>IF(AND($K$3=1,$K$4="N"),Q463,IF(AND($K$3=2,$K$4="N"),S463,IF(AND($K$3=3,$K$4="N"),U463,IF(AND($K$3=4,$K$4="N"),W463,IF(AND($K$3=5,$K$4="N"),Y463,IF(AND($K$3=1,$K$4="Y"),#REF!,IF(AND($K$3=2,$K$4="Y"),#REF!,IF(AND($K$3=3,$K$4="Y"),#REF!,IF(AND($K$3=4,$K$4="Y"),#REF!,IF(AND($K$3=5,$K$4="Y"),#REF!,"FALSE"))))))))))</f>
        <v>195.3</v>
      </c>
      <c r="J463" s="33" t="str">
        <f>IF(OUT!F218="", "", OUT!F218)</f>
        <v/>
      </c>
      <c r="K463" s="7">
        <f>IF(OUT!P218="", "", OUT!P218)</f>
        <v>50</v>
      </c>
      <c r="L463" s="7" t="str">
        <f>IF(OUT!AE218="", "", OUT!AE218)</f>
        <v/>
      </c>
      <c r="M463" s="7" t="str">
        <f>IF(OUT!AG218="", "", OUT!AG218)</f>
        <v>PAT</v>
      </c>
      <c r="N463" s="7" t="str">
        <f>IF(OUT!AQ218="", "", OUT!AQ218)</f>
        <v/>
      </c>
      <c r="O463" s="7" t="str">
        <f>IF(OUT!BM218="", "", OUT!BM218)</f>
        <v>T3</v>
      </c>
      <c r="P463" s="8">
        <f>IF(OUT!N218="", "", OUT!N218)</f>
        <v>3.9060000000000001</v>
      </c>
      <c r="Q463" s="9">
        <f>IF(OUT!O218="", "", OUT!O218)</f>
        <v>195.3</v>
      </c>
      <c r="R463" s="8">
        <f>IF(PPG!H218="", "", PPG!H218)</f>
        <v>3.698</v>
      </c>
      <c r="S463" s="9">
        <f>IF(PPG!I218="", "", PPG!I218)</f>
        <v>184.9</v>
      </c>
      <c r="T463" s="8">
        <f>IF(PPG!J218="", "", PPG!J218)</f>
        <v>3.629</v>
      </c>
      <c r="U463" s="9">
        <f>IF(PPG!K218="", "", PPG!K218)</f>
        <v>181.45</v>
      </c>
      <c r="V463" s="8">
        <f>IF(PPG!L218="", "", PPG!L218)</f>
        <v>3.4889999999999999</v>
      </c>
      <c r="W463" s="9">
        <f>IF(PPG!M218="", "", PPG!M218)</f>
        <v>174.45</v>
      </c>
      <c r="X463" s="8">
        <f>IF(PPG!N218="", "", PPG!N218)</f>
        <v>3.4220000000000002</v>
      </c>
      <c r="Y463" s="9">
        <f>IF(PPG!O218="", "", PPG!O218)</f>
        <v>171.1</v>
      </c>
      <c r="Z463" s="32" t="str">
        <f t="shared" si="21"/>
        <v>0.00</v>
      </c>
      <c r="AA463" s="7" t="str">
        <f t="shared" si="22"/>
        <v>0</v>
      </c>
      <c r="AB463" s="7" t="str">
        <f t="shared" si="23"/>
        <v>0</v>
      </c>
    </row>
    <row r="464" spans="1:28">
      <c r="A464" s="7">
        <f>IF(OUT!C219="", "", OUT!C219)</f>
        <v>722</v>
      </c>
      <c r="B464" s="19">
        <f>IF(OUT!A219="", "", OUT!A219)</f>
        <v>95153</v>
      </c>
      <c r="C464" s="7" t="str">
        <f>IF(OUT!D219="", "", OUT!D219)</f>
        <v>M</v>
      </c>
      <c r="D464" s="27"/>
      <c r="E464" s="7" t="str">
        <f>IF(OUT!E219="", "", OUT!E219)</f>
        <v>50 TRAY</v>
      </c>
      <c r="F464" s="24" t="str">
        <f>IF(OUT!AE219="NEW", "✷", "")</f>
        <v/>
      </c>
      <c r="G464" s="10" t="str">
        <f>IF(OUT!B219="", "", OUT!B219)</f>
        <v>HELLEBORUS ORIENTALIS HYGGE SVEN</v>
      </c>
      <c r="H464" s="20">
        <f>IF(AND($K$3=1,$K$4="N"),P464,IF(AND($K$3=2,$K$4="N"),R464,IF(AND($K$3=3,$K$4="N"),T464,IF(AND($K$3=4,$K$4="N"),V464,IF(AND($K$3=5,$K$4="N"),X464,IF(AND($K$3=1,$K$4="Y"),#REF!,IF(AND($K$3=2,$K$4="Y"),#REF!,IF(AND($K$3=3,$K$4="Y"),#REF!,IF(AND($K$3=4,$K$4="Y"),#REF!,IF(AND($K$3=5,$K$4="Y"),#REF!,"FALSE"))))))))))</f>
        <v>3.9060000000000001</v>
      </c>
      <c r="I464" s="21">
        <f>IF(AND($K$3=1,$K$4="N"),Q464,IF(AND($K$3=2,$K$4="N"),S464,IF(AND($K$3=3,$K$4="N"),U464,IF(AND($K$3=4,$K$4="N"),W464,IF(AND($K$3=5,$K$4="N"),Y464,IF(AND($K$3=1,$K$4="Y"),#REF!,IF(AND($K$3=2,$K$4="Y"),#REF!,IF(AND($K$3=3,$K$4="Y"),#REF!,IF(AND($K$3=4,$K$4="Y"),#REF!,IF(AND($K$3=5,$K$4="Y"),#REF!,"FALSE"))))))))))</f>
        <v>195.3</v>
      </c>
      <c r="J464" s="33" t="str">
        <f>IF(OUT!F219="", "", OUT!F219)</f>
        <v/>
      </c>
      <c r="K464" s="7">
        <f>IF(OUT!P219="", "", OUT!P219)</f>
        <v>50</v>
      </c>
      <c r="L464" s="7" t="str">
        <f>IF(OUT!AE219="", "", OUT!AE219)</f>
        <v/>
      </c>
      <c r="M464" s="7" t="str">
        <f>IF(OUT!AG219="", "", OUT!AG219)</f>
        <v>PAT</v>
      </c>
      <c r="N464" s="7" t="str">
        <f>IF(OUT!AQ219="", "", OUT!AQ219)</f>
        <v/>
      </c>
      <c r="O464" s="7" t="str">
        <f>IF(OUT!BM219="", "", OUT!BM219)</f>
        <v>T3</v>
      </c>
      <c r="P464" s="8">
        <f>IF(OUT!N219="", "", OUT!N219)</f>
        <v>3.9060000000000001</v>
      </c>
      <c r="Q464" s="9">
        <f>IF(OUT!O219="", "", OUT!O219)</f>
        <v>195.3</v>
      </c>
      <c r="R464" s="8">
        <f>IF(PPG!H219="", "", PPG!H219)</f>
        <v>3.698</v>
      </c>
      <c r="S464" s="9">
        <f>IF(PPG!I219="", "", PPG!I219)</f>
        <v>184.9</v>
      </c>
      <c r="T464" s="8">
        <f>IF(PPG!J219="", "", PPG!J219)</f>
        <v>3.629</v>
      </c>
      <c r="U464" s="9">
        <f>IF(PPG!K219="", "", PPG!K219)</f>
        <v>181.45</v>
      </c>
      <c r="V464" s="8">
        <f>IF(PPG!L219="", "", PPG!L219)</f>
        <v>3.4889999999999999</v>
      </c>
      <c r="W464" s="9">
        <f>IF(PPG!M219="", "", PPG!M219)</f>
        <v>174.45</v>
      </c>
      <c r="X464" s="8">
        <f>IF(PPG!N219="", "", PPG!N219)</f>
        <v>3.4220000000000002</v>
      </c>
      <c r="Y464" s="9">
        <f>IF(PPG!O219="", "", PPG!O219)</f>
        <v>171.1</v>
      </c>
      <c r="Z464" s="32" t="str">
        <f t="shared" si="21"/>
        <v>0.00</v>
      </c>
      <c r="AA464" s="7" t="str">
        <f t="shared" si="22"/>
        <v>0</v>
      </c>
      <c r="AB464" s="7" t="str">
        <f t="shared" si="23"/>
        <v>0</v>
      </c>
    </row>
    <row r="465" spans="1:28">
      <c r="A465" s="7">
        <f>IF(OUT!C220="", "", OUT!C220)</f>
        <v>722</v>
      </c>
      <c r="B465" s="19">
        <f>IF(OUT!A220="", "", OUT!A220)</f>
        <v>88046</v>
      </c>
      <c r="C465" s="7" t="str">
        <f>IF(OUT!D220="", "", OUT!D220)</f>
        <v>M</v>
      </c>
      <c r="D465" s="27"/>
      <c r="E465" s="7" t="str">
        <f>IF(OUT!E220="", "", OUT!E220)</f>
        <v>50 TRAY</v>
      </c>
      <c r="F465" s="24" t="str">
        <f>IF(OUT!AE220="NEW", "✷", "")</f>
        <v/>
      </c>
      <c r="G465" s="10" t="str">
        <f>IF(OUT!B220="", "", OUT!B220)</f>
        <v>HELLEBORUS ROSEMARY (Rose Pink)</v>
      </c>
      <c r="H465" s="20">
        <f>IF(AND($K$3=1,$K$4="N"),P465,IF(AND($K$3=2,$K$4="N"),R465,IF(AND($K$3=3,$K$4="N"),T465,IF(AND($K$3=4,$K$4="N"),V465,IF(AND($K$3=5,$K$4="N"),X465,IF(AND($K$3=1,$K$4="Y"),#REF!,IF(AND($K$3=2,$K$4="Y"),#REF!,IF(AND($K$3=3,$K$4="Y"),#REF!,IF(AND($K$3=4,$K$4="Y"),#REF!,IF(AND($K$3=5,$K$4="Y"),#REF!,"FALSE"))))))))))</f>
        <v>4.1609999999999996</v>
      </c>
      <c r="I465" s="21">
        <f>IF(AND($K$3=1,$K$4="N"),Q465,IF(AND($K$3=2,$K$4="N"),S465,IF(AND($K$3=3,$K$4="N"),U465,IF(AND($K$3=4,$K$4="N"),W465,IF(AND($K$3=5,$K$4="N"),Y465,IF(AND($K$3=1,$K$4="Y"),#REF!,IF(AND($K$3=2,$K$4="Y"),#REF!,IF(AND($K$3=3,$K$4="Y"),#REF!,IF(AND($K$3=4,$K$4="Y"),#REF!,IF(AND($K$3=5,$K$4="Y"),#REF!,"FALSE"))))))))))</f>
        <v>208.05</v>
      </c>
      <c r="J465" s="33" t="str">
        <f>IF(OUT!F220="", "", OUT!F220)</f>
        <v/>
      </c>
      <c r="K465" s="7">
        <f>IF(OUT!P220="", "", OUT!P220)</f>
        <v>50</v>
      </c>
      <c r="L465" s="7" t="str">
        <f>IF(OUT!AE220="", "", OUT!AE220)</f>
        <v/>
      </c>
      <c r="M465" s="7" t="str">
        <f>IF(OUT!AG220="", "", OUT!AG220)</f>
        <v>PAT</v>
      </c>
      <c r="N465" s="7" t="str">
        <f>IF(OUT!AQ220="", "", OUT!AQ220)</f>
        <v/>
      </c>
      <c r="O465" s="7" t="str">
        <f>IF(OUT!BM220="", "", OUT!BM220)</f>
        <v>T3</v>
      </c>
      <c r="P465" s="8">
        <f>IF(OUT!N220="", "", OUT!N220)</f>
        <v>4.1609999999999996</v>
      </c>
      <c r="Q465" s="9">
        <f>IF(OUT!O220="", "", OUT!O220)</f>
        <v>208.05</v>
      </c>
      <c r="R465" s="8">
        <f>IF(PPG!H220="", "", PPG!H220)</f>
        <v>3.9529999999999998</v>
      </c>
      <c r="S465" s="9">
        <f>IF(PPG!I220="", "", PPG!I220)</f>
        <v>197.65</v>
      </c>
      <c r="T465" s="8">
        <f>IF(PPG!J220="", "", PPG!J220)</f>
        <v>3.8839999999999999</v>
      </c>
      <c r="U465" s="9">
        <f>IF(PPG!K220="", "", PPG!K220)</f>
        <v>194.2</v>
      </c>
      <c r="V465" s="8">
        <f>IF(PPG!L220="", "", PPG!L220)</f>
        <v>3.7389999999999999</v>
      </c>
      <c r="W465" s="9">
        <f>IF(PPG!M220="", "", PPG!M220)</f>
        <v>186.95</v>
      </c>
      <c r="X465" s="8">
        <f>IF(PPG!N220="", "", PPG!N220)</f>
        <v>3.6720000000000002</v>
      </c>
      <c r="Y465" s="9">
        <f>IF(PPG!O220="", "", PPG!O220)</f>
        <v>183.6</v>
      </c>
      <c r="Z465" s="32" t="str">
        <f t="shared" si="21"/>
        <v>0.00</v>
      </c>
      <c r="AA465" s="7" t="str">
        <f t="shared" si="22"/>
        <v>0</v>
      </c>
      <c r="AB465" s="7" t="str">
        <f t="shared" si="23"/>
        <v>0</v>
      </c>
    </row>
    <row r="466" spans="1:28">
      <c r="A466" s="7">
        <f>IF(OUT!C221="", "", OUT!C221)</f>
        <v>722</v>
      </c>
      <c r="B466" s="19">
        <f>IF(OUT!A221="", "", OUT!A221)</f>
        <v>77824</v>
      </c>
      <c r="C466" s="7" t="str">
        <f>IF(OUT!D221="", "", OUT!D221)</f>
        <v>M</v>
      </c>
      <c r="D466" s="27"/>
      <c r="E466" s="7" t="str">
        <f>IF(OUT!E221="", "", OUT!E221)</f>
        <v>50 TRAY</v>
      </c>
      <c r="F466" s="24" t="str">
        <f>IF(OUT!AE221="NEW", "✷", "")</f>
        <v/>
      </c>
      <c r="G466" s="10" t="str">
        <f>IF(OUT!B221="", "", OUT!B221)</f>
        <v>HELLEBORUS WINTER MAGIC CANDY LOVE</v>
      </c>
      <c r="H466" s="20">
        <f>IF(AND($K$3=1,$K$4="N"),P466,IF(AND($K$3=2,$K$4="N"),R466,IF(AND($K$3=3,$K$4="N"),T466,IF(AND($K$3=4,$K$4="N"),V466,IF(AND($K$3=5,$K$4="N"),X466,IF(AND($K$3=1,$K$4="Y"),#REF!,IF(AND($K$3=2,$K$4="Y"),#REF!,IF(AND($K$3=3,$K$4="Y"),#REF!,IF(AND($K$3=4,$K$4="Y"),#REF!,IF(AND($K$3=5,$K$4="Y"),#REF!,"FALSE"))))))))))</f>
        <v>3.9060000000000001</v>
      </c>
      <c r="I466" s="21">
        <f>IF(AND($K$3=1,$K$4="N"),Q466,IF(AND($K$3=2,$K$4="N"),S466,IF(AND($K$3=3,$K$4="N"),U466,IF(AND($K$3=4,$K$4="N"),W466,IF(AND($K$3=5,$K$4="N"),Y466,IF(AND($K$3=1,$K$4="Y"),#REF!,IF(AND($K$3=2,$K$4="Y"),#REF!,IF(AND($K$3=3,$K$4="Y"),#REF!,IF(AND($K$3=4,$K$4="Y"),#REF!,IF(AND($K$3=5,$K$4="Y"),#REF!,"FALSE"))))))))))</f>
        <v>195.3</v>
      </c>
      <c r="J466" s="33" t="str">
        <f>IF(OUT!F221="", "", OUT!F221)</f>
        <v/>
      </c>
      <c r="K466" s="7">
        <f>IF(OUT!P221="", "", OUT!P221)</f>
        <v>50</v>
      </c>
      <c r="L466" s="7" t="str">
        <f>IF(OUT!AE221="", "", OUT!AE221)</f>
        <v/>
      </c>
      <c r="M466" s="7" t="str">
        <f>IF(OUT!AG221="", "", OUT!AG221)</f>
        <v>PAT</v>
      </c>
      <c r="N466" s="7" t="str">
        <f>IF(OUT!AQ221="", "", OUT!AQ221)</f>
        <v/>
      </c>
      <c r="O466" s="7" t="str">
        <f>IF(OUT!BM221="", "", OUT!BM221)</f>
        <v>T3</v>
      </c>
      <c r="P466" s="8">
        <f>IF(OUT!N221="", "", OUT!N221)</f>
        <v>3.9060000000000001</v>
      </c>
      <c r="Q466" s="9">
        <f>IF(OUT!O221="", "", OUT!O221)</f>
        <v>195.3</v>
      </c>
      <c r="R466" s="8">
        <f>IF(PPG!H221="", "", PPG!H221)</f>
        <v>3.698</v>
      </c>
      <c r="S466" s="9">
        <f>IF(PPG!I221="", "", PPG!I221)</f>
        <v>184.9</v>
      </c>
      <c r="T466" s="8">
        <f>IF(PPG!J221="", "", PPG!J221)</f>
        <v>3.629</v>
      </c>
      <c r="U466" s="9">
        <f>IF(PPG!K221="", "", PPG!K221)</f>
        <v>181.45</v>
      </c>
      <c r="V466" s="8">
        <f>IF(PPG!L221="", "", PPG!L221)</f>
        <v>3.4889999999999999</v>
      </c>
      <c r="W466" s="9">
        <f>IF(PPG!M221="", "", PPG!M221)</f>
        <v>174.45</v>
      </c>
      <c r="X466" s="8">
        <f>IF(PPG!N221="", "", PPG!N221)</f>
        <v>3.4220000000000002</v>
      </c>
      <c r="Y466" s="9">
        <f>IF(PPG!O221="", "", PPG!O221)</f>
        <v>171.1</v>
      </c>
      <c r="Z466" s="32" t="str">
        <f t="shared" si="21"/>
        <v>0.00</v>
      </c>
      <c r="AA466" s="7" t="str">
        <f t="shared" si="22"/>
        <v>0</v>
      </c>
      <c r="AB466" s="7" t="str">
        <f t="shared" si="23"/>
        <v>0</v>
      </c>
    </row>
    <row r="467" spans="1:28">
      <c r="A467" s="7">
        <f>IF(OUT!C147="", "", OUT!C147)</f>
        <v>722</v>
      </c>
      <c r="B467" s="19">
        <f>IF(OUT!A147="", "", OUT!A147)</f>
        <v>53006</v>
      </c>
      <c r="C467" s="7" t="str">
        <f>IF(OUT!D147="", "", OUT!D147)</f>
        <v>AG</v>
      </c>
      <c r="D467" s="27"/>
      <c r="E467" s="7" t="str">
        <f>IF(OUT!E147="", "", OUT!E147)</f>
        <v>38 TRAY</v>
      </c>
      <c r="F467" s="24" t="str">
        <f>IF(OUT!AE147="NEW", "✷", "")</f>
        <v/>
      </c>
      <c r="G467" s="10" t="str">
        <f>IF(OUT!B147="", "", OUT!B147)</f>
        <v>HEMEROCALLIS HAPPY RETURNS (Lemon Yellow Rebloomer)</v>
      </c>
      <c r="H467" s="20">
        <f>IF(AND($K$3=1,$K$4="N"),P467,IF(AND($K$3=2,$K$4="N"),R467,IF(AND($K$3=3,$K$4="N"),T467,IF(AND($K$3=4,$K$4="N"),V467,IF(AND($K$3=5,$K$4="N"),X467,IF(AND($K$3=1,$K$4="Y"),#REF!,IF(AND($K$3=2,$K$4="Y"),#REF!,IF(AND($K$3=3,$K$4="Y"),#REF!,IF(AND($K$3=4,$K$4="Y"),#REF!,IF(AND($K$3=5,$K$4="Y"),#REF!,"FALSE"))))))))))</f>
        <v>1.9390000000000001</v>
      </c>
      <c r="I467" s="21">
        <f>IF(AND($K$3=1,$K$4="N"),Q467,IF(AND($K$3=2,$K$4="N"),S467,IF(AND($K$3=3,$K$4="N"),U467,IF(AND($K$3=4,$K$4="N"),W467,IF(AND($K$3=5,$K$4="N"),Y467,IF(AND($K$3=1,$K$4="Y"),#REF!,IF(AND($K$3=2,$K$4="Y"),#REF!,IF(AND($K$3=3,$K$4="Y"),#REF!,IF(AND($K$3=4,$K$4="Y"),#REF!,IF(AND($K$3=5,$K$4="Y"),#REF!,"FALSE"))))))))))</f>
        <v>73.680000000000007</v>
      </c>
      <c r="J467" s="33" t="str">
        <f>IF(OUT!F147="", "", OUT!F147)</f>
        <v/>
      </c>
      <c r="K467" s="7">
        <f>IF(OUT!P147="", "", OUT!P147)</f>
        <v>38</v>
      </c>
      <c r="L467" s="7" t="str">
        <f>IF(OUT!AE147="", "", OUT!AE147)</f>
        <v/>
      </c>
      <c r="M467" s="7" t="str">
        <f>IF(OUT!AG147="", "", OUT!AG147)</f>
        <v/>
      </c>
      <c r="N467" s="7" t="str">
        <f>IF(OUT!AQ147="", "", OUT!AQ147)</f>
        <v/>
      </c>
      <c r="O467" s="7" t="str">
        <f>IF(OUT!BM147="", "", OUT!BM147)</f>
        <v>T3</v>
      </c>
      <c r="P467" s="8">
        <f>IF(OUT!N147="", "", OUT!N147)</f>
        <v>1.9390000000000001</v>
      </c>
      <c r="Q467" s="9">
        <f>IF(OUT!O147="", "", OUT!O147)</f>
        <v>73.680000000000007</v>
      </c>
      <c r="R467" s="8">
        <f>IF(PPG!H147="", "", PPG!H147)</f>
        <v>1.823</v>
      </c>
      <c r="S467" s="9">
        <f>IF(PPG!I147="", "", PPG!I147)</f>
        <v>69.27</v>
      </c>
      <c r="T467" s="8">
        <f>IF(PPG!J147="", "", PPG!J147)</f>
        <v>1.784</v>
      </c>
      <c r="U467" s="9">
        <f>IF(PPG!K147="", "", PPG!K147)</f>
        <v>67.790000000000006</v>
      </c>
      <c r="V467" s="8">
        <f>IF(PPG!L147="", "", PPG!L147)</f>
        <v>1.71</v>
      </c>
      <c r="W467" s="9">
        <f>IF(PPG!M147="", "", PPG!M147)</f>
        <v>64.98</v>
      </c>
      <c r="X467" s="8">
        <f>IF(PPG!N147="", "", PPG!N147)</f>
        <v>1.673</v>
      </c>
      <c r="Y467" s="9">
        <f>IF(PPG!O147="", "", PPG!O147)</f>
        <v>63.57</v>
      </c>
      <c r="Z467" s="32" t="str">
        <f t="shared" si="21"/>
        <v>0.00</v>
      </c>
      <c r="AA467" s="7" t="str">
        <f t="shared" si="22"/>
        <v>0</v>
      </c>
      <c r="AB467" s="7" t="str">
        <f t="shared" si="23"/>
        <v>0</v>
      </c>
    </row>
    <row r="468" spans="1:28">
      <c r="A468" s="7">
        <f>IF(OUT!C148="", "", OUT!C148)</f>
        <v>722</v>
      </c>
      <c r="B468" s="19">
        <f>IF(OUT!A148="", "", OUT!A148)</f>
        <v>30282</v>
      </c>
      <c r="C468" s="7" t="str">
        <f>IF(OUT!D148="", "", OUT!D148)</f>
        <v>AG</v>
      </c>
      <c r="D468" s="27"/>
      <c r="E468" s="7" t="str">
        <f>IF(OUT!E148="", "", OUT!E148)</f>
        <v>38 TRAY</v>
      </c>
      <c r="F468" s="24" t="str">
        <f>IF(OUT!AE148="NEW", "✷", "")</f>
        <v/>
      </c>
      <c r="G468" s="10" t="str">
        <f>IF(OUT!B148="", "", OUT!B148)</f>
        <v>HEMEROCALLIS STELLA D'ORO (Yellow/Gold)</v>
      </c>
      <c r="H468" s="20">
        <f>IF(AND($K$3=1,$K$4="N"),P468,IF(AND($K$3=2,$K$4="N"),R468,IF(AND($K$3=3,$K$4="N"),T468,IF(AND($K$3=4,$K$4="N"),V468,IF(AND($K$3=5,$K$4="N"),X468,IF(AND($K$3=1,$K$4="Y"),#REF!,IF(AND($K$3=2,$K$4="Y"),#REF!,IF(AND($K$3=3,$K$4="Y"),#REF!,IF(AND($K$3=4,$K$4="Y"),#REF!,IF(AND($K$3=5,$K$4="Y"),#REF!,"FALSE"))))))))))</f>
        <v>1.643</v>
      </c>
      <c r="I468" s="21">
        <f>IF(AND($K$3=1,$K$4="N"),Q468,IF(AND($K$3=2,$K$4="N"),S468,IF(AND($K$3=3,$K$4="N"),U468,IF(AND($K$3=4,$K$4="N"),W468,IF(AND($K$3=5,$K$4="N"),Y468,IF(AND($K$3=1,$K$4="Y"),#REF!,IF(AND($K$3=2,$K$4="Y"),#REF!,IF(AND($K$3=3,$K$4="Y"),#REF!,IF(AND($K$3=4,$K$4="Y"),#REF!,IF(AND($K$3=5,$K$4="Y"),#REF!,"FALSE"))))))))))</f>
        <v>62.43</v>
      </c>
      <c r="J468" s="33" t="str">
        <f>IF(OUT!F148="", "", OUT!F148)</f>
        <v/>
      </c>
      <c r="K468" s="7">
        <f>IF(OUT!P148="", "", OUT!P148)</f>
        <v>38</v>
      </c>
      <c r="L468" s="7" t="str">
        <f>IF(OUT!AE148="", "", OUT!AE148)</f>
        <v/>
      </c>
      <c r="M468" s="7" t="str">
        <f>IF(OUT!AG148="", "", OUT!AG148)</f>
        <v/>
      </c>
      <c r="N468" s="7" t="str">
        <f>IF(OUT!AQ148="", "", OUT!AQ148)</f>
        <v/>
      </c>
      <c r="O468" s="7" t="str">
        <f>IF(OUT!BM148="", "", OUT!BM148)</f>
        <v>T3</v>
      </c>
      <c r="P468" s="8">
        <f>IF(OUT!N148="", "", OUT!N148)</f>
        <v>1.643</v>
      </c>
      <c r="Q468" s="9">
        <f>IF(OUT!O148="", "", OUT!O148)</f>
        <v>62.43</v>
      </c>
      <c r="R468" s="8">
        <f>IF(PPG!H148="", "", PPG!H148)</f>
        <v>1.5449999999999999</v>
      </c>
      <c r="S468" s="9">
        <f>IF(PPG!I148="", "", PPG!I148)</f>
        <v>58.71</v>
      </c>
      <c r="T468" s="8">
        <f>IF(PPG!J148="", "", PPG!J148)</f>
        <v>1.512</v>
      </c>
      <c r="U468" s="9">
        <f>IF(PPG!K148="", "", PPG!K148)</f>
        <v>57.45</v>
      </c>
      <c r="V468" s="8">
        <f>IF(PPG!L148="", "", PPG!L148)</f>
        <v>1.4490000000000001</v>
      </c>
      <c r="W468" s="9">
        <f>IF(PPG!M148="", "", PPG!M148)</f>
        <v>55.06</v>
      </c>
      <c r="X468" s="8">
        <f>IF(PPG!N148="", "", PPG!N148)</f>
        <v>1.417</v>
      </c>
      <c r="Y468" s="9">
        <f>IF(PPG!O148="", "", PPG!O148)</f>
        <v>53.84</v>
      </c>
      <c r="Z468" s="32" t="str">
        <f t="shared" si="21"/>
        <v>0.00</v>
      </c>
      <c r="AA468" s="7" t="str">
        <f t="shared" si="22"/>
        <v>0</v>
      </c>
      <c r="AB468" s="7" t="str">
        <f t="shared" si="23"/>
        <v>0</v>
      </c>
    </row>
    <row r="469" spans="1:28">
      <c r="A469" s="7">
        <f>IF(OUT!C504="", "", OUT!C504)</f>
        <v>722</v>
      </c>
      <c r="B469" s="19">
        <f>IF(OUT!A504="", "", OUT!A504)</f>
        <v>86097</v>
      </c>
      <c r="C469" s="7" t="str">
        <f>IF(OUT!D504="", "", OUT!D504)</f>
        <v>O</v>
      </c>
      <c r="D469" s="27"/>
      <c r="E469" s="7" t="str">
        <f>IF(OUT!E504="", "", OUT!E504)</f>
        <v>72 TRAY</v>
      </c>
      <c r="F469" s="24" t="str">
        <f>IF(OUT!AE504="NEW", "✷", "")</f>
        <v/>
      </c>
      <c r="G469" s="10" t="str">
        <f>IF(OUT!B504="", "", OUT!B504)</f>
        <v>HERB   LAVENDER LAVANDULA ANGUSTIFOLIA BIG TIME BLUE</v>
      </c>
      <c r="H469" s="20">
        <f>IF(AND($K$3=1,$K$4="N"),P469,IF(AND($K$3=2,$K$4="N"),R469,IF(AND($K$3=3,$K$4="N"),T469,IF(AND($K$3=4,$K$4="N"),V469,IF(AND($K$3=5,$K$4="N"),X469,IF(AND($K$3=1,$K$4="Y"),#REF!,IF(AND($K$3=2,$K$4="Y"),#REF!,IF(AND($K$3=3,$K$4="Y"),#REF!,IF(AND($K$3=4,$K$4="Y"),#REF!,IF(AND($K$3=5,$K$4="Y"),#REF!,"FALSE"))))))))))</f>
        <v>1.0900000000000001</v>
      </c>
      <c r="I469" s="21">
        <f>IF(AND($K$3=1,$K$4="N"),Q469,IF(AND($K$3=2,$K$4="N"),S469,IF(AND($K$3=3,$K$4="N"),U469,IF(AND($K$3=4,$K$4="N"),W469,IF(AND($K$3=5,$K$4="N"),Y469,IF(AND($K$3=1,$K$4="Y"),#REF!,IF(AND($K$3=2,$K$4="Y"),#REF!,IF(AND($K$3=3,$K$4="Y"),#REF!,IF(AND($K$3=4,$K$4="Y"),#REF!,IF(AND($K$3=5,$K$4="Y"),#REF!,"FALSE"))))))))))</f>
        <v>78.48</v>
      </c>
      <c r="J469" s="33" t="str">
        <f>IF(OUT!F504="", "", OUT!F504)</f>
        <v/>
      </c>
      <c r="K469" s="7">
        <f>IF(OUT!P504="", "", OUT!P504)</f>
        <v>72</v>
      </c>
      <c r="L469" s="7" t="str">
        <f>IF(OUT!AE504="", "", OUT!AE504)</f>
        <v/>
      </c>
      <c r="M469" s="7" t="str">
        <f>IF(OUT!AG504="", "", OUT!AG504)</f>
        <v>PAT</v>
      </c>
      <c r="N469" s="7" t="str">
        <f>IF(OUT!AQ504="", "", OUT!AQ504)</f>
        <v/>
      </c>
      <c r="O469" s="7" t="str">
        <f>IF(OUT!BM504="", "", OUT!BM504)</f>
        <v>T3</v>
      </c>
      <c r="P469" s="8">
        <f>IF(OUT!N504="", "", OUT!N504)</f>
        <v>1.0900000000000001</v>
      </c>
      <c r="Q469" s="9">
        <f>IF(OUT!O504="", "", OUT!O504)</f>
        <v>78.48</v>
      </c>
      <c r="R469" s="8">
        <f>IF(PPG!H504="", "", PPG!H504)</f>
        <v>1.036</v>
      </c>
      <c r="S469" s="9">
        <f>IF(PPG!I504="", "", PPG!I504)</f>
        <v>74.59</v>
      </c>
      <c r="T469" s="8">
        <f>IF(PPG!J504="", "", PPG!J504)</f>
        <v>1.018</v>
      </c>
      <c r="U469" s="9">
        <f>IF(PPG!K504="", "", PPG!K504)</f>
        <v>73.290000000000006</v>
      </c>
      <c r="V469" s="8">
        <f>IF(PPG!L504="", "", PPG!L504)</f>
        <v>0.98</v>
      </c>
      <c r="W469" s="9">
        <f>IF(PPG!M504="", "", PPG!M504)</f>
        <v>70.56</v>
      </c>
      <c r="X469" s="8">
        <f>IF(PPG!N504="", "", PPG!N504)</f>
        <v>0.96299999999999997</v>
      </c>
      <c r="Y469" s="9">
        <f>IF(PPG!O504="", "", PPG!O504)</f>
        <v>69.33</v>
      </c>
      <c r="Z469" s="32" t="str">
        <f t="shared" si="21"/>
        <v>0.00</v>
      </c>
      <c r="AA469" s="7" t="str">
        <f t="shared" si="22"/>
        <v>0</v>
      </c>
      <c r="AB469" s="7" t="str">
        <f t="shared" si="23"/>
        <v>0</v>
      </c>
    </row>
    <row r="470" spans="1:28">
      <c r="A470" s="7">
        <f>IF(OUT!C505="", "", OUT!C505)</f>
        <v>722</v>
      </c>
      <c r="B470" s="19">
        <f>IF(OUT!A505="", "", OUT!A505)</f>
        <v>90423</v>
      </c>
      <c r="C470" s="7" t="str">
        <f>IF(OUT!D505="", "", OUT!D505)</f>
        <v>O</v>
      </c>
      <c r="D470" s="27"/>
      <c r="E470" s="7" t="str">
        <f>IF(OUT!E505="", "", OUT!E505)</f>
        <v>72 TRAY</v>
      </c>
      <c r="F470" s="24" t="str">
        <f>IF(OUT!AE505="NEW", "✷", "")</f>
        <v/>
      </c>
      <c r="G470" s="10" t="str">
        <f>IF(OUT!B505="", "", OUT!B505)</f>
        <v>HERB   LAVENDER LAVANDULA ANGUSTIFOLIA BLUE SPEAR</v>
      </c>
      <c r="H470" s="20">
        <f>IF(AND($K$3=1,$K$4="N"),P470,IF(AND($K$3=2,$K$4="N"),R470,IF(AND($K$3=3,$K$4="N"),T470,IF(AND($K$3=4,$K$4="N"),V470,IF(AND($K$3=5,$K$4="N"),X470,IF(AND($K$3=1,$K$4="Y"),#REF!,IF(AND($K$3=2,$K$4="Y"),#REF!,IF(AND($K$3=3,$K$4="Y"),#REF!,IF(AND($K$3=4,$K$4="Y"),#REF!,IF(AND($K$3=5,$K$4="Y"),#REF!,"FALSE"))))))))))</f>
        <v>0.82699999999999996</v>
      </c>
      <c r="I470" s="21">
        <f>IF(AND($K$3=1,$K$4="N"),Q470,IF(AND($K$3=2,$K$4="N"),S470,IF(AND($K$3=3,$K$4="N"),U470,IF(AND($K$3=4,$K$4="N"),W470,IF(AND($K$3=5,$K$4="N"),Y470,IF(AND($K$3=1,$K$4="Y"),#REF!,IF(AND($K$3=2,$K$4="Y"),#REF!,IF(AND($K$3=3,$K$4="Y"),#REF!,IF(AND($K$3=4,$K$4="Y"),#REF!,IF(AND($K$3=5,$K$4="Y"),#REF!,"FALSE"))))))))))</f>
        <v>59.54</v>
      </c>
      <c r="J470" s="33" t="str">
        <f>IF(OUT!F505="", "", OUT!F505)</f>
        <v/>
      </c>
      <c r="K470" s="7">
        <f>IF(OUT!P505="", "", OUT!P505)</f>
        <v>72</v>
      </c>
      <c r="L470" s="7" t="str">
        <f>IF(OUT!AE505="", "", OUT!AE505)</f>
        <v/>
      </c>
      <c r="M470" s="7" t="str">
        <f>IF(OUT!AG505="", "", OUT!AG505)</f>
        <v/>
      </c>
      <c r="N470" s="7" t="str">
        <f>IF(OUT!AQ505="", "", OUT!AQ505)</f>
        <v/>
      </c>
      <c r="O470" s="7" t="str">
        <f>IF(OUT!BM505="", "", OUT!BM505)</f>
        <v>T3</v>
      </c>
      <c r="P470" s="8">
        <f>IF(OUT!N505="", "", OUT!N505)</f>
        <v>0.82699999999999996</v>
      </c>
      <c r="Q470" s="9">
        <f>IF(OUT!O505="", "", OUT!O505)</f>
        <v>59.54</v>
      </c>
      <c r="R470" s="8">
        <f>IF(PPG!H505="", "", PPG!H505)</f>
        <v>0.77700000000000002</v>
      </c>
      <c r="S470" s="9">
        <f>IF(PPG!I505="", "", PPG!I505)</f>
        <v>55.94</v>
      </c>
      <c r="T470" s="8">
        <f>IF(PPG!J505="", "", PPG!J505)</f>
        <v>0.76100000000000001</v>
      </c>
      <c r="U470" s="9">
        <f>IF(PPG!K505="", "", PPG!K505)</f>
        <v>54.79</v>
      </c>
      <c r="V470" s="8">
        <f>IF(PPG!L505="", "", PPG!L505)</f>
        <v>0.72899999999999998</v>
      </c>
      <c r="W470" s="9">
        <f>IF(PPG!M505="", "", PPG!M505)</f>
        <v>52.48</v>
      </c>
      <c r="X470" s="8">
        <f>IF(PPG!N505="", "", PPG!N505)</f>
        <v>0.71299999999999997</v>
      </c>
      <c r="Y470" s="9">
        <f>IF(PPG!O505="", "", PPG!O505)</f>
        <v>51.33</v>
      </c>
      <c r="Z470" s="32" t="str">
        <f t="shared" si="21"/>
        <v>0.00</v>
      </c>
      <c r="AA470" s="7" t="str">
        <f t="shared" si="22"/>
        <v>0</v>
      </c>
      <c r="AB470" s="7" t="str">
        <f t="shared" si="23"/>
        <v>0</v>
      </c>
    </row>
    <row r="471" spans="1:28">
      <c r="A471" s="7">
        <f>IF(OUT!C506="", "", OUT!C506)</f>
        <v>722</v>
      </c>
      <c r="B471" s="19">
        <f>IF(OUT!A506="", "", OUT!A506)</f>
        <v>75531</v>
      </c>
      <c r="C471" s="7" t="str">
        <f>IF(OUT!D506="", "", OUT!D506)</f>
        <v>O</v>
      </c>
      <c r="D471" s="27"/>
      <c r="E471" s="7" t="str">
        <f>IF(OUT!E506="", "", OUT!E506)</f>
        <v>72 TRAY</v>
      </c>
      <c r="F471" s="24" t="str">
        <f>IF(OUT!AE506="NEW", "✷", "")</f>
        <v/>
      </c>
      <c r="G471" s="10" t="str">
        <f>IF(OUT!B506="", "", OUT!B506)</f>
        <v>HERB   LAVENDER LAVANDULA ANGUSTIFOLIA ELLAGANCE PURPLE</v>
      </c>
      <c r="H471" s="20">
        <f>IF(AND($K$3=1,$K$4="N"),P471,IF(AND($K$3=2,$K$4="N"),R471,IF(AND($K$3=3,$K$4="N"),T471,IF(AND($K$3=4,$K$4="N"),V471,IF(AND($K$3=5,$K$4="N"),X471,IF(AND($K$3=1,$K$4="Y"),#REF!,IF(AND($K$3=2,$K$4="Y"),#REF!,IF(AND($K$3=3,$K$4="Y"),#REF!,IF(AND($K$3=4,$K$4="Y"),#REF!,IF(AND($K$3=5,$K$4="Y"),#REF!,"FALSE"))))))))))</f>
        <v>0.82699999999999996</v>
      </c>
      <c r="I471" s="21">
        <f>IF(AND($K$3=1,$K$4="N"),Q471,IF(AND($K$3=2,$K$4="N"),S471,IF(AND($K$3=3,$K$4="N"),U471,IF(AND($K$3=4,$K$4="N"),W471,IF(AND($K$3=5,$K$4="N"),Y471,IF(AND($K$3=1,$K$4="Y"),#REF!,IF(AND($K$3=2,$K$4="Y"),#REF!,IF(AND($K$3=3,$K$4="Y"),#REF!,IF(AND($K$3=4,$K$4="Y"),#REF!,IF(AND($K$3=5,$K$4="Y"),#REF!,"FALSE"))))))))))</f>
        <v>59.54</v>
      </c>
      <c r="J471" s="33" t="str">
        <f>IF(OUT!F506="", "", OUT!F506)</f>
        <v/>
      </c>
      <c r="K471" s="7">
        <f>IF(OUT!P506="", "", OUT!P506)</f>
        <v>72</v>
      </c>
      <c r="L471" s="7" t="str">
        <f>IF(OUT!AE506="", "", OUT!AE506)</f>
        <v/>
      </c>
      <c r="M471" s="7" t="str">
        <f>IF(OUT!AG506="", "", OUT!AG506)</f>
        <v/>
      </c>
      <c r="N471" s="7" t="str">
        <f>IF(OUT!AQ506="", "", OUT!AQ506)</f>
        <v/>
      </c>
      <c r="O471" s="7" t="str">
        <f>IF(OUT!BM506="", "", OUT!BM506)</f>
        <v>T3</v>
      </c>
      <c r="P471" s="8">
        <f>IF(OUT!N506="", "", OUT!N506)</f>
        <v>0.82699999999999996</v>
      </c>
      <c r="Q471" s="9">
        <f>IF(OUT!O506="", "", OUT!O506)</f>
        <v>59.54</v>
      </c>
      <c r="R471" s="8">
        <f>IF(PPG!H506="", "", PPG!H506)</f>
        <v>0.77700000000000002</v>
      </c>
      <c r="S471" s="9">
        <f>IF(PPG!I506="", "", PPG!I506)</f>
        <v>55.94</v>
      </c>
      <c r="T471" s="8">
        <f>IF(PPG!J506="", "", PPG!J506)</f>
        <v>0.76100000000000001</v>
      </c>
      <c r="U471" s="9">
        <f>IF(PPG!K506="", "", PPG!K506)</f>
        <v>54.79</v>
      </c>
      <c r="V471" s="8">
        <f>IF(PPG!L506="", "", PPG!L506)</f>
        <v>0.72899999999999998</v>
      </c>
      <c r="W471" s="9">
        <f>IF(PPG!M506="", "", PPG!M506)</f>
        <v>52.48</v>
      </c>
      <c r="X471" s="8">
        <f>IF(PPG!N506="", "", PPG!N506)</f>
        <v>0.71299999999999997</v>
      </c>
      <c r="Y471" s="9">
        <f>IF(PPG!O506="", "", PPG!O506)</f>
        <v>51.33</v>
      </c>
      <c r="Z471" s="32" t="str">
        <f t="shared" si="21"/>
        <v>0.00</v>
      </c>
      <c r="AA471" s="7" t="str">
        <f t="shared" si="22"/>
        <v>0</v>
      </c>
      <c r="AB471" s="7" t="str">
        <f t="shared" si="23"/>
        <v>0</v>
      </c>
    </row>
    <row r="472" spans="1:28">
      <c r="A472" s="7">
        <f>IF(OUT!C507="", "", OUT!C507)</f>
        <v>722</v>
      </c>
      <c r="B472" s="19">
        <f>IF(OUT!A507="", "", OUT!A507)</f>
        <v>40196</v>
      </c>
      <c r="C472" s="7" t="str">
        <f>IF(OUT!D507="", "", OUT!D507)</f>
        <v>O</v>
      </c>
      <c r="D472" s="27"/>
      <c r="E472" s="7" t="str">
        <f>IF(OUT!E507="", "", OUT!E507)</f>
        <v>72 TRAY</v>
      </c>
      <c r="F472" s="24" t="str">
        <f>IF(OUT!AE507="NEW", "✷", "")</f>
        <v/>
      </c>
      <c r="G472" s="10" t="str">
        <f>IF(OUT!B507="", "", OUT!B507)</f>
        <v>HERB   LAVENDER LAVANDULA ANGUSTIFOLIA HIDCOTE (Deep Blue)</v>
      </c>
      <c r="H472" s="20">
        <f>IF(AND($K$3=1,$K$4="N"),P472,IF(AND($K$3=2,$K$4="N"),R472,IF(AND($K$3=3,$K$4="N"),T472,IF(AND($K$3=4,$K$4="N"),V472,IF(AND($K$3=5,$K$4="N"),X472,IF(AND($K$3=1,$K$4="Y"),#REF!,IF(AND($K$3=2,$K$4="Y"),#REF!,IF(AND($K$3=3,$K$4="Y"),#REF!,IF(AND($K$3=4,$K$4="Y"),#REF!,IF(AND($K$3=5,$K$4="Y"),#REF!,"FALSE"))))))))))</f>
        <v>0.89800000000000002</v>
      </c>
      <c r="I472" s="21">
        <f>IF(AND($K$3=1,$K$4="N"),Q472,IF(AND($K$3=2,$K$4="N"),S472,IF(AND($K$3=3,$K$4="N"),U472,IF(AND($K$3=4,$K$4="N"),W472,IF(AND($K$3=5,$K$4="N"),Y472,IF(AND($K$3=1,$K$4="Y"),#REF!,IF(AND($K$3=2,$K$4="Y"),#REF!,IF(AND($K$3=3,$K$4="Y"),#REF!,IF(AND($K$3=4,$K$4="Y"),#REF!,IF(AND($K$3=5,$K$4="Y"),#REF!,"FALSE"))))))))))</f>
        <v>64.650000000000006</v>
      </c>
      <c r="J472" s="33" t="str">
        <f>IF(OUT!F507="", "", OUT!F507)</f>
        <v/>
      </c>
      <c r="K472" s="7">
        <f>IF(OUT!P507="", "", OUT!P507)</f>
        <v>72</v>
      </c>
      <c r="L472" s="7" t="str">
        <f>IF(OUT!AE507="", "", OUT!AE507)</f>
        <v/>
      </c>
      <c r="M472" s="7" t="str">
        <f>IF(OUT!AG507="", "", OUT!AG507)</f>
        <v/>
      </c>
      <c r="N472" s="7" t="str">
        <f>IF(OUT!AQ507="", "", OUT!AQ507)</f>
        <v>CUT</v>
      </c>
      <c r="O472" s="7" t="str">
        <f>IF(OUT!BM507="", "", OUT!BM507)</f>
        <v>T3</v>
      </c>
      <c r="P472" s="8">
        <f>IF(OUT!N507="", "", OUT!N507)</f>
        <v>0.89800000000000002</v>
      </c>
      <c r="Q472" s="9">
        <f>IF(OUT!O507="", "", OUT!O507)</f>
        <v>64.650000000000006</v>
      </c>
      <c r="R472" s="8">
        <f>IF(PPG!H507="", "", PPG!H507)</f>
        <v>0.84499999999999997</v>
      </c>
      <c r="S472" s="9">
        <f>IF(PPG!I507="", "", PPG!I507)</f>
        <v>60.84</v>
      </c>
      <c r="T472" s="8">
        <f>IF(PPG!J507="", "", PPG!J507)</f>
        <v>0.82699999999999996</v>
      </c>
      <c r="U472" s="9">
        <f>IF(PPG!K507="", "", PPG!K507)</f>
        <v>59.54</v>
      </c>
      <c r="V472" s="8">
        <f>IF(PPG!L507="", "", PPG!L507)</f>
        <v>0.79300000000000004</v>
      </c>
      <c r="W472" s="9">
        <f>IF(PPG!M507="", "", PPG!M507)</f>
        <v>57.09</v>
      </c>
      <c r="X472" s="8">
        <f>IF(PPG!N507="", "", PPG!N507)</f>
        <v>0.77500000000000002</v>
      </c>
      <c r="Y472" s="9">
        <f>IF(PPG!O507="", "", PPG!O507)</f>
        <v>55.8</v>
      </c>
      <c r="Z472" s="32" t="str">
        <f t="shared" si="21"/>
        <v>0.00</v>
      </c>
      <c r="AA472" s="7" t="str">
        <f t="shared" si="22"/>
        <v>0</v>
      </c>
      <c r="AB472" s="7" t="str">
        <f t="shared" si="23"/>
        <v>0</v>
      </c>
    </row>
    <row r="473" spans="1:28">
      <c r="A473" s="7">
        <f>IF(OUT!C508="", "", OUT!C508)</f>
        <v>722</v>
      </c>
      <c r="B473" s="19">
        <f>IF(OUT!A508="", "", OUT!A508)</f>
        <v>88528</v>
      </c>
      <c r="C473" s="7" t="str">
        <f>IF(OUT!D508="", "", OUT!D508)</f>
        <v>O</v>
      </c>
      <c r="D473" s="27"/>
      <c r="E473" s="7" t="str">
        <f>IF(OUT!E508="", "", OUT!E508)</f>
        <v>72 TRAY</v>
      </c>
      <c r="F473" s="24" t="str">
        <f>IF(OUT!AE508="NEW", "✷", "")</f>
        <v/>
      </c>
      <c r="G473" s="10" t="str">
        <f>IF(OUT!B508="", "", OUT!B508)</f>
        <v>HERB   LAVENDER LAVANDULA ANGUSTIFOLIA LAVANCE DEEP PURPLE</v>
      </c>
      <c r="H473" s="20">
        <f>IF(AND($K$3=1,$K$4="N"),P473,IF(AND($K$3=2,$K$4="N"),R473,IF(AND($K$3=3,$K$4="N"),T473,IF(AND($K$3=4,$K$4="N"),V473,IF(AND($K$3=5,$K$4="N"),X473,IF(AND($K$3=1,$K$4="Y"),#REF!,IF(AND($K$3=2,$K$4="Y"),#REF!,IF(AND($K$3=3,$K$4="Y"),#REF!,IF(AND($K$3=4,$K$4="Y"),#REF!,IF(AND($K$3=5,$K$4="Y"),#REF!,"FALSE"))))))))))</f>
        <v>0.82699999999999996</v>
      </c>
      <c r="I473" s="21">
        <f>IF(AND($K$3=1,$K$4="N"),Q473,IF(AND($K$3=2,$K$4="N"),S473,IF(AND($K$3=3,$K$4="N"),U473,IF(AND($K$3=4,$K$4="N"),W473,IF(AND($K$3=5,$K$4="N"),Y473,IF(AND($K$3=1,$K$4="Y"),#REF!,IF(AND($K$3=2,$K$4="Y"),#REF!,IF(AND($K$3=3,$K$4="Y"),#REF!,IF(AND($K$3=4,$K$4="Y"),#REF!,IF(AND($K$3=5,$K$4="Y"),#REF!,"FALSE"))))))))))</f>
        <v>59.54</v>
      </c>
      <c r="J473" s="33" t="str">
        <f>IF(OUT!F508="", "", OUT!F508)</f>
        <v/>
      </c>
      <c r="K473" s="7">
        <f>IF(OUT!P508="", "", OUT!P508)</f>
        <v>72</v>
      </c>
      <c r="L473" s="7" t="str">
        <f>IF(OUT!AE508="", "", OUT!AE508)</f>
        <v/>
      </c>
      <c r="M473" s="7" t="str">
        <f>IF(OUT!AG508="", "", OUT!AG508)</f>
        <v/>
      </c>
      <c r="N473" s="7" t="str">
        <f>IF(OUT!AQ508="", "", OUT!AQ508)</f>
        <v/>
      </c>
      <c r="O473" s="7" t="str">
        <f>IF(OUT!BM508="", "", OUT!BM508)</f>
        <v>T3</v>
      </c>
      <c r="P473" s="8">
        <f>IF(OUT!N508="", "", OUT!N508)</f>
        <v>0.82699999999999996</v>
      </c>
      <c r="Q473" s="9">
        <f>IF(OUT!O508="", "", OUT!O508)</f>
        <v>59.54</v>
      </c>
      <c r="R473" s="8">
        <f>IF(PPG!H508="", "", PPG!H508)</f>
        <v>0.77700000000000002</v>
      </c>
      <c r="S473" s="9">
        <f>IF(PPG!I508="", "", PPG!I508)</f>
        <v>55.94</v>
      </c>
      <c r="T473" s="8">
        <f>IF(PPG!J508="", "", PPG!J508)</f>
        <v>0.76100000000000001</v>
      </c>
      <c r="U473" s="9">
        <f>IF(PPG!K508="", "", PPG!K508)</f>
        <v>54.79</v>
      </c>
      <c r="V473" s="8">
        <f>IF(PPG!L508="", "", PPG!L508)</f>
        <v>0.72899999999999998</v>
      </c>
      <c r="W473" s="9">
        <f>IF(PPG!M508="", "", PPG!M508)</f>
        <v>52.48</v>
      </c>
      <c r="X473" s="8">
        <f>IF(PPG!N508="", "", PPG!N508)</f>
        <v>0.71299999999999997</v>
      </c>
      <c r="Y473" s="9">
        <f>IF(PPG!O508="", "", PPG!O508)</f>
        <v>51.33</v>
      </c>
      <c r="Z473" s="32" t="str">
        <f t="shared" si="21"/>
        <v>0.00</v>
      </c>
      <c r="AA473" s="7" t="str">
        <f t="shared" si="22"/>
        <v>0</v>
      </c>
      <c r="AB473" s="7" t="str">
        <f t="shared" si="23"/>
        <v>0</v>
      </c>
    </row>
    <row r="474" spans="1:28">
      <c r="A474" s="7">
        <f>IF(OUT!C509="", "", OUT!C509)</f>
        <v>722</v>
      </c>
      <c r="B474" s="19">
        <f>IF(OUT!A509="", "", OUT!A509)</f>
        <v>6028</v>
      </c>
      <c r="C474" s="7" t="str">
        <f>IF(OUT!D509="", "", OUT!D509)</f>
        <v>O</v>
      </c>
      <c r="D474" s="27"/>
      <c r="E474" s="7" t="str">
        <f>IF(OUT!E509="", "", OUT!E509)</f>
        <v>72 TRAY</v>
      </c>
      <c r="F474" s="24" t="str">
        <f>IF(OUT!AE509="NEW", "✷", "")</f>
        <v/>
      </c>
      <c r="G474" s="10" t="str">
        <f>IF(OUT!B509="", "", OUT!B509)</f>
        <v>HERB   LAVENDER LAVANDULA ANGUSTIFOLIA MUNSTEAD (Blue Violet)</v>
      </c>
      <c r="H474" s="20">
        <f>IF(AND($K$3=1,$K$4="N"),P474,IF(AND($K$3=2,$K$4="N"),R474,IF(AND($K$3=3,$K$4="N"),T474,IF(AND($K$3=4,$K$4="N"),V474,IF(AND($K$3=5,$K$4="N"),X474,IF(AND($K$3=1,$K$4="Y"),#REF!,IF(AND($K$3=2,$K$4="Y"),#REF!,IF(AND($K$3=3,$K$4="Y"),#REF!,IF(AND($K$3=4,$K$4="Y"),#REF!,IF(AND($K$3=5,$K$4="Y"),#REF!,"FALSE"))))))))))</f>
        <v>0.82699999999999996</v>
      </c>
      <c r="I474" s="21">
        <f>IF(AND($K$3=1,$K$4="N"),Q474,IF(AND($K$3=2,$K$4="N"),S474,IF(AND($K$3=3,$K$4="N"),U474,IF(AND($K$3=4,$K$4="N"),W474,IF(AND($K$3=5,$K$4="N"),Y474,IF(AND($K$3=1,$K$4="Y"),#REF!,IF(AND($K$3=2,$K$4="Y"),#REF!,IF(AND($K$3=3,$K$4="Y"),#REF!,IF(AND($K$3=4,$K$4="Y"),#REF!,IF(AND($K$3=5,$K$4="Y"),#REF!,"FALSE"))))))))))</f>
        <v>59.54</v>
      </c>
      <c r="J474" s="33" t="str">
        <f>IF(OUT!F509="", "", OUT!F509)</f>
        <v/>
      </c>
      <c r="K474" s="7">
        <f>IF(OUT!P509="", "", OUT!P509)</f>
        <v>72</v>
      </c>
      <c r="L474" s="7" t="str">
        <f>IF(OUT!AE509="", "", OUT!AE509)</f>
        <v/>
      </c>
      <c r="M474" s="7" t="str">
        <f>IF(OUT!AG509="", "", OUT!AG509)</f>
        <v/>
      </c>
      <c r="N474" s="7" t="str">
        <f>IF(OUT!AQ509="", "", OUT!AQ509)</f>
        <v/>
      </c>
      <c r="O474" s="7" t="str">
        <f>IF(OUT!BM509="", "", OUT!BM509)</f>
        <v>T3</v>
      </c>
      <c r="P474" s="8">
        <f>IF(OUT!N509="", "", OUT!N509)</f>
        <v>0.82699999999999996</v>
      </c>
      <c r="Q474" s="9">
        <f>IF(OUT!O509="", "", OUT!O509)</f>
        <v>59.54</v>
      </c>
      <c r="R474" s="8">
        <f>IF(PPG!H509="", "", PPG!H509)</f>
        <v>0.77700000000000002</v>
      </c>
      <c r="S474" s="9">
        <f>IF(PPG!I509="", "", PPG!I509)</f>
        <v>55.94</v>
      </c>
      <c r="T474" s="8">
        <f>IF(PPG!J509="", "", PPG!J509)</f>
        <v>0.76100000000000001</v>
      </c>
      <c r="U474" s="9">
        <f>IF(PPG!K509="", "", PPG!K509)</f>
        <v>54.79</v>
      </c>
      <c r="V474" s="8">
        <f>IF(PPG!L509="", "", PPG!L509)</f>
        <v>0.72899999999999998</v>
      </c>
      <c r="W474" s="9">
        <f>IF(PPG!M509="", "", PPG!M509)</f>
        <v>52.48</v>
      </c>
      <c r="X474" s="8">
        <f>IF(PPG!N509="", "", PPG!N509)</f>
        <v>0.71299999999999997</v>
      </c>
      <c r="Y474" s="9">
        <f>IF(PPG!O509="", "", PPG!O509)</f>
        <v>51.33</v>
      </c>
      <c r="Z474" s="32" t="str">
        <f t="shared" si="21"/>
        <v>0.00</v>
      </c>
      <c r="AA474" s="7" t="str">
        <f t="shared" si="22"/>
        <v>0</v>
      </c>
      <c r="AB474" s="7" t="str">
        <f t="shared" si="23"/>
        <v>0</v>
      </c>
    </row>
    <row r="475" spans="1:28">
      <c r="A475" s="7">
        <f>IF(OUT!C510="", "", OUT!C510)</f>
        <v>722</v>
      </c>
      <c r="B475" s="19">
        <f>IF(OUT!A510="", "", OUT!A510)</f>
        <v>84465</v>
      </c>
      <c r="C475" s="7" t="str">
        <f>IF(OUT!D510="", "", OUT!D510)</f>
        <v>O</v>
      </c>
      <c r="D475" s="27"/>
      <c r="E475" s="7" t="str">
        <f>IF(OUT!E510="", "", OUT!E510)</f>
        <v>72 TRAY</v>
      </c>
      <c r="F475" s="24" t="str">
        <f>IF(OUT!AE510="NEW", "✷", "")</f>
        <v/>
      </c>
      <c r="G475" s="10" t="str">
        <f>IF(OUT!B510="", "", OUT!B510)</f>
        <v>HERB   LAVENDER LAVANDULA ANGUSTIFOLIA PLATINUM BLONDE</v>
      </c>
      <c r="H475" s="20">
        <f>IF(AND($K$3=1,$K$4="N"),P475,IF(AND($K$3=2,$K$4="N"),R475,IF(AND($K$3=3,$K$4="N"),T475,IF(AND($K$3=4,$K$4="N"),V475,IF(AND($K$3=5,$K$4="N"),X475,IF(AND($K$3=1,$K$4="Y"),#REF!,IF(AND($K$3=2,$K$4="Y"),#REF!,IF(AND($K$3=3,$K$4="Y"),#REF!,IF(AND($K$3=4,$K$4="Y"),#REF!,IF(AND($K$3=5,$K$4="Y"),#REF!,"FALSE"))))))))))</f>
        <v>1.0640000000000001</v>
      </c>
      <c r="I475" s="21">
        <f>IF(AND($K$3=1,$K$4="N"),Q475,IF(AND($K$3=2,$K$4="N"),S475,IF(AND($K$3=3,$K$4="N"),U475,IF(AND($K$3=4,$K$4="N"),W475,IF(AND($K$3=5,$K$4="N"),Y475,IF(AND($K$3=1,$K$4="Y"),#REF!,IF(AND($K$3=2,$K$4="Y"),#REF!,IF(AND($K$3=3,$K$4="Y"),#REF!,IF(AND($K$3=4,$K$4="Y"),#REF!,IF(AND($K$3=5,$K$4="Y"),#REF!,"FALSE"))))))))))</f>
        <v>76.599999999999994</v>
      </c>
      <c r="J475" s="33" t="str">
        <f>IF(OUT!F510="", "", OUT!F510)</f>
        <v/>
      </c>
      <c r="K475" s="7">
        <f>IF(OUT!P510="", "", OUT!P510)</f>
        <v>72</v>
      </c>
      <c r="L475" s="7" t="str">
        <f>IF(OUT!AE510="", "", OUT!AE510)</f>
        <v/>
      </c>
      <c r="M475" s="7" t="str">
        <f>IF(OUT!AG510="", "", OUT!AG510)</f>
        <v>PAT</v>
      </c>
      <c r="N475" s="7" t="str">
        <f>IF(OUT!AQ510="", "", OUT!AQ510)</f>
        <v/>
      </c>
      <c r="O475" s="7" t="str">
        <f>IF(OUT!BM510="", "", OUT!BM510)</f>
        <v>T3</v>
      </c>
      <c r="P475" s="8">
        <f>IF(OUT!N510="", "", OUT!N510)</f>
        <v>1.0640000000000001</v>
      </c>
      <c r="Q475" s="9">
        <f>IF(OUT!O510="", "", OUT!O510)</f>
        <v>76.599999999999994</v>
      </c>
      <c r="R475" s="8">
        <f>IF(PPG!H510="", "", PPG!H510)</f>
        <v>1.0109999999999999</v>
      </c>
      <c r="S475" s="9">
        <f>IF(PPG!I510="", "", PPG!I510)</f>
        <v>72.790000000000006</v>
      </c>
      <c r="T475" s="8">
        <f>IF(PPG!J510="", "", PPG!J510)</f>
        <v>0.99299999999999999</v>
      </c>
      <c r="U475" s="9">
        <f>IF(PPG!K510="", "", PPG!K510)</f>
        <v>71.489999999999995</v>
      </c>
      <c r="V475" s="8">
        <f>IF(PPG!L510="", "", PPG!L510)</f>
        <v>0.95499999999999996</v>
      </c>
      <c r="W475" s="9">
        <f>IF(PPG!M510="", "", PPG!M510)</f>
        <v>68.760000000000005</v>
      </c>
      <c r="X475" s="8">
        <f>IF(PPG!N510="", "", PPG!N510)</f>
        <v>0.93799999999999994</v>
      </c>
      <c r="Y475" s="9">
        <f>IF(PPG!O510="", "", PPG!O510)</f>
        <v>67.53</v>
      </c>
      <c r="Z475" s="32" t="str">
        <f t="shared" si="21"/>
        <v>0.00</v>
      </c>
      <c r="AA475" s="7" t="str">
        <f t="shared" si="22"/>
        <v>0</v>
      </c>
      <c r="AB475" s="7" t="str">
        <f t="shared" si="23"/>
        <v>0</v>
      </c>
    </row>
    <row r="476" spans="1:28">
      <c r="A476" s="7">
        <f>IF(OUT!C511="", "", OUT!C511)</f>
        <v>722</v>
      </c>
      <c r="B476" s="19">
        <f>IF(OUT!A511="", "", OUT!A511)</f>
        <v>79024</v>
      </c>
      <c r="C476" s="7" t="str">
        <f>IF(OUT!D511="", "", OUT!D511)</f>
        <v>O</v>
      </c>
      <c r="D476" s="27"/>
      <c r="E476" s="7" t="str">
        <f>IF(OUT!E511="", "", OUT!E511)</f>
        <v>72 TRAY</v>
      </c>
      <c r="F476" s="24" t="str">
        <f>IF(OUT!AE511="NEW", "✷", "")</f>
        <v/>
      </c>
      <c r="G476" s="10" t="str">
        <f>IF(OUT!B511="", "", OUT!B511)</f>
        <v>HERB   LAVENDER LAVANDULA STOECHAS ANOUK SILVER</v>
      </c>
      <c r="H476" s="20">
        <f>IF(AND($K$3=1,$K$4="N"),P476,IF(AND($K$3=2,$K$4="N"),R476,IF(AND($K$3=3,$K$4="N"),T476,IF(AND($K$3=4,$K$4="N"),V476,IF(AND($K$3=5,$K$4="N"),X476,IF(AND($K$3=1,$K$4="Y"),#REF!,IF(AND($K$3=2,$K$4="Y"),#REF!,IF(AND($K$3=3,$K$4="Y"),#REF!,IF(AND($K$3=4,$K$4="Y"),#REF!,IF(AND($K$3=5,$K$4="Y"),#REF!,"FALSE"))))))))))</f>
        <v>1.115</v>
      </c>
      <c r="I476" s="21">
        <f>IF(AND($K$3=1,$K$4="N"),Q476,IF(AND($K$3=2,$K$4="N"),S476,IF(AND($K$3=3,$K$4="N"),U476,IF(AND($K$3=4,$K$4="N"),W476,IF(AND($K$3=5,$K$4="N"),Y476,IF(AND($K$3=1,$K$4="Y"),#REF!,IF(AND($K$3=2,$K$4="Y"),#REF!,IF(AND($K$3=3,$K$4="Y"),#REF!,IF(AND($K$3=4,$K$4="Y"),#REF!,IF(AND($K$3=5,$K$4="Y"),#REF!,"FALSE"))))))))))</f>
        <v>80.28</v>
      </c>
      <c r="J476" s="33" t="str">
        <f>IF(OUT!F511="", "", OUT!F511)</f>
        <v/>
      </c>
      <c r="K476" s="7">
        <f>IF(OUT!P511="", "", OUT!P511)</f>
        <v>72</v>
      </c>
      <c r="L476" s="7" t="str">
        <f>IF(OUT!AE511="", "", OUT!AE511)</f>
        <v/>
      </c>
      <c r="M476" s="7" t="str">
        <f>IF(OUT!AG511="", "", OUT!AG511)</f>
        <v>PAT</v>
      </c>
      <c r="N476" s="7" t="str">
        <f>IF(OUT!AQ511="", "", OUT!AQ511)</f>
        <v/>
      </c>
      <c r="O476" s="7" t="str">
        <f>IF(OUT!BM511="", "", OUT!BM511)</f>
        <v>T3</v>
      </c>
      <c r="P476" s="8">
        <f>IF(OUT!N511="", "", OUT!N511)</f>
        <v>1.115</v>
      </c>
      <c r="Q476" s="9">
        <f>IF(OUT!O511="", "", OUT!O511)</f>
        <v>80.28</v>
      </c>
      <c r="R476" s="8">
        <f>IF(PPG!H511="", "", PPG!H511)</f>
        <v>1.0620000000000001</v>
      </c>
      <c r="S476" s="9">
        <f>IF(PPG!I511="", "", PPG!I511)</f>
        <v>76.459999999999994</v>
      </c>
      <c r="T476" s="8">
        <f>IF(PPG!J511="", "", PPG!J511)</f>
        <v>1.044</v>
      </c>
      <c r="U476" s="9">
        <f>IF(PPG!K511="", "", PPG!K511)</f>
        <v>75.16</v>
      </c>
      <c r="V476" s="8">
        <f>IF(PPG!L511="", "", PPG!L511)</f>
        <v>1.0049999999999999</v>
      </c>
      <c r="W476" s="9">
        <f>IF(PPG!M511="", "", PPG!M511)</f>
        <v>72.36</v>
      </c>
      <c r="X476" s="8">
        <f>IF(PPG!N511="", "", PPG!N511)</f>
        <v>0.98799999999999999</v>
      </c>
      <c r="Y476" s="9">
        <f>IF(PPG!O511="", "", PPG!O511)</f>
        <v>71.13</v>
      </c>
      <c r="Z476" s="32" t="str">
        <f t="shared" si="21"/>
        <v>0.00</v>
      </c>
      <c r="AA476" s="7" t="str">
        <f t="shared" si="22"/>
        <v>0</v>
      </c>
      <c r="AB476" s="7" t="str">
        <f t="shared" si="23"/>
        <v>0</v>
      </c>
    </row>
    <row r="477" spans="1:28">
      <c r="A477" s="7">
        <f>IF(OUT!C512="", "", OUT!C512)</f>
        <v>722</v>
      </c>
      <c r="B477" s="19">
        <f>IF(OUT!A512="", "", OUT!A512)</f>
        <v>54309</v>
      </c>
      <c r="C477" s="7" t="str">
        <f>IF(OUT!D512="", "", OUT!D512)</f>
        <v>O</v>
      </c>
      <c r="D477" s="27"/>
      <c r="E477" s="7" t="str">
        <f>IF(OUT!E512="", "", OUT!E512)</f>
        <v>72 TRAY</v>
      </c>
      <c r="F477" s="24" t="str">
        <f>IF(OUT!AE512="NEW", "✷", "")</f>
        <v/>
      </c>
      <c r="G477" s="10" t="str">
        <f>IF(OUT!B512="", "", OUT!B512)</f>
        <v>HERB   LAVENDER LAVANDULA STOECHAS OTTO QUAST</v>
      </c>
      <c r="H477" s="20">
        <f>IF(AND($K$3=1,$K$4="N"),P477,IF(AND($K$3=2,$K$4="N"),R477,IF(AND($K$3=3,$K$4="N"),T477,IF(AND($K$3=4,$K$4="N"),V477,IF(AND($K$3=5,$K$4="N"),X477,IF(AND($K$3=1,$K$4="Y"),#REF!,IF(AND($K$3=2,$K$4="Y"),#REF!,IF(AND($K$3=3,$K$4="Y"),#REF!,IF(AND($K$3=4,$K$4="Y"),#REF!,IF(AND($K$3=5,$K$4="Y"),#REF!,"FALSE"))))))))))</f>
        <v>0.89800000000000002</v>
      </c>
      <c r="I477" s="21">
        <f>IF(AND($K$3=1,$K$4="N"),Q477,IF(AND($K$3=2,$K$4="N"),S477,IF(AND($K$3=3,$K$4="N"),U477,IF(AND($K$3=4,$K$4="N"),W477,IF(AND($K$3=5,$K$4="N"),Y477,IF(AND($K$3=1,$K$4="Y"),#REF!,IF(AND($K$3=2,$K$4="Y"),#REF!,IF(AND($K$3=3,$K$4="Y"),#REF!,IF(AND($K$3=4,$K$4="Y"),#REF!,IF(AND($K$3=5,$K$4="Y"),#REF!,"FALSE"))))))))))</f>
        <v>64.650000000000006</v>
      </c>
      <c r="J477" s="33" t="str">
        <f>IF(OUT!F512="", "", OUT!F512)</f>
        <v/>
      </c>
      <c r="K477" s="7">
        <f>IF(OUT!P512="", "", OUT!P512)</f>
        <v>72</v>
      </c>
      <c r="L477" s="7" t="str">
        <f>IF(OUT!AE512="", "", OUT!AE512)</f>
        <v/>
      </c>
      <c r="M477" s="7" t="str">
        <f>IF(OUT!AG512="", "", OUT!AG512)</f>
        <v/>
      </c>
      <c r="N477" s="7" t="str">
        <f>IF(OUT!AQ512="", "", OUT!AQ512)</f>
        <v/>
      </c>
      <c r="O477" s="7" t="str">
        <f>IF(OUT!BM512="", "", OUT!BM512)</f>
        <v>T3</v>
      </c>
      <c r="P477" s="8">
        <f>IF(OUT!N512="", "", OUT!N512)</f>
        <v>0.89800000000000002</v>
      </c>
      <c r="Q477" s="9">
        <f>IF(OUT!O512="", "", OUT!O512)</f>
        <v>64.650000000000006</v>
      </c>
      <c r="R477" s="8">
        <f>IF(PPG!H512="", "", PPG!H512)</f>
        <v>0.84499999999999997</v>
      </c>
      <c r="S477" s="9">
        <f>IF(PPG!I512="", "", PPG!I512)</f>
        <v>60.84</v>
      </c>
      <c r="T477" s="8">
        <f>IF(PPG!J512="", "", PPG!J512)</f>
        <v>0.82699999999999996</v>
      </c>
      <c r="U477" s="9">
        <f>IF(PPG!K512="", "", PPG!K512)</f>
        <v>59.54</v>
      </c>
      <c r="V477" s="8">
        <f>IF(PPG!L512="", "", PPG!L512)</f>
        <v>0.79300000000000004</v>
      </c>
      <c r="W477" s="9">
        <f>IF(PPG!M512="", "", PPG!M512)</f>
        <v>57.09</v>
      </c>
      <c r="X477" s="8">
        <f>IF(PPG!N512="", "", PPG!N512)</f>
        <v>0.77500000000000002</v>
      </c>
      <c r="Y477" s="9">
        <f>IF(PPG!O512="", "", PPG!O512)</f>
        <v>55.8</v>
      </c>
      <c r="Z477" s="32" t="str">
        <f t="shared" si="21"/>
        <v>0.00</v>
      </c>
      <c r="AA477" s="7" t="str">
        <f t="shared" si="22"/>
        <v>0</v>
      </c>
      <c r="AB477" s="7" t="str">
        <f t="shared" si="23"/>
        <v>0</v>
      </c>
    </row>
    <row r="478" spans="1:28">
      <c r="A478" s="7">
        <f>IF(OUT!C513="", "", OUT!C513)</f>
        <v>722</v>
      </c>
      <c r="B478" s="19">
        <f>IF(OUT!A513="", "", OUT!A513)</f>
        <v>92303</v>
      </c>
      <c r="C478" s="7" t="str">
        <f>IF(OUT!D513="", "", OUT!D513)</f>
        <v>O</v>
      </c>
      <c r="D478" s="27"/>
      <c r="E478" s="7" t="str">
        <f>IF(OUT!E513="", "", OUT!E513)</f>
        <v>72 TRAY</v>
      </c>
      <c r="F478" s="24" t="str">
        <f>IF(OUT!AE513="NEW", "✷", "")</f>
        <v/>
      </c>
      <c r="G478" s="10" t="str">
        <f>IF(OUT!B513="", "", OUT!B513)</f>
        <v>HERB   LAVENDER LAVANDULA STOECHAS PRIMAVERA</v>
      </c>
      <c r="H478" s="20">
        <f>IF(AND($K$3=1,$K$4="N"),P478,IF(AND($K$3=2,$K$4="N"),R478,IF(AND($K$3=3,$K$4="N"),T478,IF(AND($K$3=4,$K$4="N"),V478,IF(AND($K$3=5,$K$4="N"),X478,IF(AND($K$3=1,$K$4="Y"),#REF!,IF(AND($K$3=2,$K$4="Y"),#REF!,IF(AND($K$3=3,$K$4="Y"),#REF!,IF(AND($K$3=4,$K$4="Y"),#REF!,IF(AND($K$3=5,$K$4="Y"),#REF!,"FALSE"))))))))))</f>
        <v>1.115</v>
      </c>
      <c r="I478" s="21">
        <f>IF(AND($K$3=1,$K$4="N"),Q478,IF(AND($K$3=2,$K$4="N"),S478,IF(AND($K$3=3,$K$4="N"),U478,IF(AND($K$3=4,$K$4="N"),W478,IF(AND($K$3=5,$K$4="N"),Y478,IF(AND($K$3=1,$K$4="Y"),#REF!,IF(AND($K$3=2,$K$4="Y"),#REF!,IF(AND($K$3=3,$K$4="Y"),#REF!,IF(AND($K$3=4,$K$4="Y"),#REF!,IF(AND($K$3=5,$K$4="Y"),#REF!,"FALSE"))))))))))</f>
        <v>80.28</v>
      </c>
      <c r="J478" s="33" t="str">
        <f>IF(OUT!F513="", "", OUT!F513)</f>
        <v/>
      </c>
      <c r="K478" s="7">
        <f>IF(OUT!P513="", "", OUT!P513)</f>
        <v>72</v>
      </c>
      <c r="L478" s="7" t="str">
        <f>IF(OUT!AE513="", "", OUT!AE513)</f>
        <v/>
      </c>
      <c r="M478" s="7" t="str">
        <f>IF(OUT!AG513="", "", OUT!AG513)</f>
        <v>PAT</v>
      </c>
      <c r="N478" s="7" t="str">
        <f>IF(OUT!AQ513="", "", OUT!AQ513)</f>
        <v/>
      </c>
      <c r="O478" s="7" t="str">
        <f>IF(OUT!BM513="", "", OUT!BM513)</f>
        <v>T3</v>
      </c>
      <c r="P478" s="8">
        <f>IF(OUT!N513="", "", OUT!N513)</f>
        <v>1.115</v>
      </c>
      <c r="Q478" s="9">
        <f>IF(OUT!O513="", "", OUT!O513)</f>
        <v>80.28</v>
      </c>
      <c r="R478" s="8">
        <f>IF(PPG!H513="", "", PPG!H513)</f>
        <v>1.0620000000000001</v>
      </c>
      <c r="S478" s="9">
        <f>IF(PPG!I513="", "", PPG!I513)</f>
        <v>76.459999999999994</v>
      </c>
      <c r="T478" s="8">
        <f>IF(PPG!J513="", "", PPG!J513)</f>
        <v>1.044</v>
      </c>
      <c r="U478" s="9">
        <f>IF(PPG!K513="", "", PPG!K513)</f>
        <v>75.16</v>
      </c>
      <c r="V478" s="8">
        <f>IF(PPG!L513="", "", PPG!L513)</f>
        <v>1.0049999999999999</v>
      </c>
      <c r="W478" s="9">
        <f>IF(PPG!M513="", "", PPG!M513)</f>
        <v>72.36</v>
      </c>
      <c r="X478" s="8">
        <f>IF(PPG!N513="", "", PPG!N513)</f>
        <v>0.98799999999999999</v>
      </c>
      <c r="Y478" s="9">
        <f>IF(PPG!O513="", "", PPG!O513)</f>
        <v>71.13</v>
      </c>
      <c r="Z478" s="32" t="str">
        <f t="shared" si="21"/>
        <v>0.00</v>
      </c>
      <c r="AA478" s="7" t="str">
        <f t="shared" si="22"/>
        <v>0</v>
      </c>
      <c r="AB478" s="7" t="str">
        <f t="shared" si="23"/>
        <v>0</v>
      </c>
    </row>
    <row r="479" spans="1:28">
      <c r="A479" s="7">
        <f>IF(OUT!C514="", "", OUT!C514)</f>
        <v>722</v>
      </c>
      <c r="B479" s="19">
        <f>IF(OUT!A514="", "", OUT!A514)</f>
        <v>84464</v>
      </c>
      <c r="C479" s="7" t="str">
        <f>IF(OUT!D514="", "", OUT!D514)</f>
        <v>O</v>
      </c>
      <c r="D479" s="27"/>
      <c r="E479" s="7" t="str">
        <f>IF(OUT!E514="", "", OUT!E514)</f>
        <v>72 TRAY</v>
      </c>
      <c r="F479" s="24" t="str">
        <f>IF(OUT!AE514="NEW", "✷", "")</f>
        <v/>
      </c>
      <c r="G479" s="10" t="str">
        <f>IF(OUT!B514="", "", OUT!B514)</f>
        <v>HERB   LAVENDER LAVANDULA X INTERMEDIA PHENOMENAL</v>
      </c>
      <c r="H479" s="20">
        <f>IF(AND($K$3=1,$K$4="N"),P479,IF(AND($K$3=2,$K$4="N"),R479,IF(AND($K$3=3,$K$4="N"),T479,IF(AND($K$3=4,$K$4="N"),V479,IF(AND($K$3=5,$K$4="N"),X479,IF(AND($K$3=1,$K$4="Y"),#REF!,IF(AND($K$3=2,$K$4="Y"),#REF!,IF(AND($K$3=3,$K$4="Y"),#REF!,IF(AND($K$3=4,$K$4="Y"),#REF!,IF(AND($K$3=5,$K$4="Y"),#REF!,"FALSE"))))))))))</f>
        <v>1.0640000000000001</v>
      </c>
      <c r="I479" s="21">
        <f>IF(AND($K$3=1,$K$4="N"),Q479,IF(AND($K$3=2,$K$4="N"),S479,IF(AND($K$3=3,$K$4="N"),U479,IF(AND($K$3=4,$K$4="N"),W479,IF(AND($K$3=5,$K$4="N"),Y479,IF(AND($K$3=1,$K$4="Y"),#REF!,IF(AND($K$3=2,$K$4="Y"),#REF!,IF(AND($K$3=3,$K$4="Y"),#REF!,IF(AND($K$3=4,$K$4="Y"),#REF!,IF(AND($K$3=5,$K$4="Y"),#REF!,"FALSE"))))))))))</f>
        <v>76.599999999999994</v>
      </c>
      <c r="J479" s="33" t="str">
        <f>IF(OUT!F514="", "", OUT!F514)</f>
        <v/>
      </c>
      <c r="K479" s="7">
        <f>IF(OUT!P514="", "", OUT!P514)</f>
        <v>72</v>
      </c>
      <c r="L479" s="7" t="str">
        <f>IF(OUT!AE514="", "", OUT!AE514)</f>
        <v/>
      </c>
      <c r="M479" s="7" t="str">
        <f>IF(OUT!AG514="", "", OUT!AG514)</f>
        <v>PAT</v>
      </c>
      <c r="N479" s="7" t="str">
        <f>IF(OUT!AQ514="", "", OUT!AQ514)</f>
        <v/>
      </c>
      <c r="O479" s="7" t="str">
        <f>IF(OUT!BM514="", "", OUT!BM514)</f>
        <v>T3</v>
      </c>
      <c r="P479" s="8">
        <f>IF(OUT!N514="", "", OUT!N514)</f>
        <v>1.0640000000000001</v>
      </c>
      <c r="Q479" s="9">
        <f>IF(OUT!O514="", "", OUT!O514)</f>
        <v>76.599999999999994</v>
      </c>
      <c r="R479" s="8">
        <f>IF(PPG!H514="", "", PPG!H514)</f>
        <v>1.0109999999999999</v>
      </c>
      <c r="S479" s="9">
        <f>IF(PPG!I514="", "", PPG!I514)</f>
        <v>72.790000000000006</v>
      </c>
      <c r="T479" s="8">
        <f>IF(PPG!J514="", "", PPG!J514)</f>
        <v>0.99299999999999999</v>
      </c>
      <c r="U479" s="9">
        <f>IF(PPG!K514="", "", PPG!K514)</f>
        <v>71.489999999999995</v>
      </c>
      <c r="V479" s="8">
        <f>IF(PPG!L514="", "", PPG!L514)</f>
        <v>0.95499999999999996</v>
      </c>
      <c r="W479" s="9">
        <f>IF(PPG!M514="", "", PPG!M514)</f>
        <v>68.760000000000005</v>
      </c>
      <c r="X479" s="8">
        <f>IF(PPG!N514="", "", PPG!N514)</f>
        <v>0.93799999999999994</v>
      </c>
      <c r="Y479" s="9">
        <f>IF(PPG!O514="", "", PPG!O514)</f>
        <v>67.53</v>
      </c>
      <c r="Z479" s="32" t="str">
        <f t="shared" si="21"/>
        <v>0.00</v>
      </c>
      <c r="AA479" s="7" t="str">
        <f t="shared" si="22"/>
        <v>0</v>
      </c>
      <c r="AB479" s="7" t="str">
        <f t="shared" si="23"/>
        <v>0</v>
      </c>
    </row>
    <row r="480" spans="1:28">
      <c r="A480" s="7">
        <f>IF(OUT!C515="", "", OUT!C515)</f>
        <v>722</v>
      </c>
      <c r="B480" s="19">
        <f>IF(OUT!A515="", "", OUT!A515)</f>
        <v>59889</v>
      </c>
      <c r="C480" s="7" t="str">
        <f>IF(OUT!D515="", "", OUT!D515)</f>
        <v>O</v>
      </c>
      <c r="D480" s="27"/>
      <c r="E480" s="7" t="str">
        <f>IF(OUT!E515="", "", OUT!E515)</f>
        <v>72 TRAY</v>
      </c>
      <c r="F480" s="24" t="str">
        <f>IF(OUT!AE515="NEW", "✷", "")</f>
        <v/>
      </c>
      <c r="G480" s="10" t="str">
        <f>IF(OUT!B515="", "", OUT!B515)</f>
        <v>HERB   LAVENDER LAVANDULA X INTERMEDIA PROVENCE</v>
      </c>
      <c r="H480" s="20">
        <f>IF(AND($K$3=1,$K$4="N"),P480,IF(AND($K$3=2,$K$4="N"),R480,IF(AND($K$3=3,$K$4="N"),T480,IF(AND($K$3=4,$K$4="N"),V480,IF(AND($K$3=5,$K$4="N"),X480,IF(AND($K$3=1,$K$4="Y"),#REF!,IF(AND($K$3=2,$K$4="Y"),#REF!,IF(AND($K$3=3,$K$4="Y"),#REF!,IF(AND($K$3=4,$K$4="Y"),#REF!,IF(AND($K$3=5,$K$4="Y"),#REF!,"FALSE"))))))))))</f>
        <v>0.89800000000000002</v>
      </c>
      <c r="I480" s="21">
        <f>IF(AND($K$3=1,$K$4="N"),Q480,IF(AND($K$3=2,$K$4="N"),S480,IF(AND($K$3=3,$K$4="N"),U480,IF(AND($K$3=4,$K$4="N"),W480,IF(AND($K$3=5,$K$4="N"),Y480,IF(AND($K$3=1,$K$4="Y"),#REF!,IF(AND($K$3=2,$K$4="Y"),#REF!,IF(AND($K$3=3,$K$4="Y"),#REF!,IF(AND($K$3=4,$K$4="Y"),#REF!,IF(AND($K$3=5,$K$4="Y"),#REF!,"FALSE"))))))))))</f>
        <v>64.650000000000006</v>
      </c>
      <c r="J480" s="33" t="str">
        <f>IF(OUT!F515="", "", OUT!F515)</f>
        <v/>
      </c>
      <c r="K480" s="7">
        <f>IF(OUT!P515="", "", OUT!P515)</f>
        <v>72</v>
      </c>
      <c r="L480" s="7" t="str">
        <f>IF(OUT!AE515="", "", OUT!AE515)</f>
        <v/>
      </c>
      <c r="M480" s="7" t="str">
        <f>IF(OUT!AG515="", "", OUT!AG515)</f>
        <v/>
      </c>
      <c r="N480" s="7" t="str">
        <f>IF(OUT!AQ515="", "", OUT!AQ515)</f>
        <v/>
      </c>
      <c r="O480" s="7" t="str">
        <f>IF(OUT!BM515="", "", OUT!BM515)</f>
        <v>T3</v>
      </c>
      <c r="P480" s="8">
        <f>IF(OUT!N515="", "", OUT!N515)</f>
        <v>0.89800000000000002</v>
      </c>
      <c r="Q480" s="9">
        <f>IF(OUT!O515="", "", OUT!O515)</f>
        <v>64.650000000000006</v>
      </c>
      <c r="R480" s="8">
        <f>IF(PPG!H515="", "", PPG!H515)</f>
        <v>0.84499999999999997</v>
      </c>
      <c r="S480" s="9">
        <f>IF(PPG!I515="", "", PPG!I515)</f>
        <v>60.84</v>
      </c>
      <c r="T480" s="8">
        <f>IF(PPG!J515="", "", PPG!J515)</f>
        <v>0.82699999999999996</v>
      </c>
      <c r="U480" s="9">
        <f>IF(PPG!K515="", "", PPG!K515)</f>
        <v>59.54</v>
      </c>
      <c r="V480" s="8">
        <f>IF(PPG!L515="", "", PPG!L515)</f>
        <v>0.79300000000000004</v>
      </c>
      <c r="W480" s="9">
        <f>IF(PPG!M515="", "", PPG!M515)</f>
        <v>57.09</v>
      </c>
      <c r="X480" s="8">
        <f>IF(PPG!N515="", "", PPG!N515)</f>
        <v>0.77500000000000002</v>
      </c>
      <c r="Y480" s="9">
        <f>IF(PPG!O515="", "", PPG!O515)</f>
        <v>55.8</v>
      </c>
      <c r="Z480" s="32" t="str">
        <f t="shared" si="21"/>
        <v>0.00</v>
      </c>
      <c r="AA480" s="7" t="str">
        <f t="shared" si="22"/>
        <v>0</v>
      </c>
      <c r="AB480" s="7" t="str">
        <f t="shared" si="23"/>
        <v>0</v>
      </c>
    </row>
    <row r="481" spans="1:28">
      <c r="A481" s="7">
        <f>IF(OUT!C516="", "", OUT!C516)</f>
        <v>722</v>
      </c>
      <c r="B481" s="19">
        <f>IF(OUT!A516="", "", OUT!A516)</f>
        <v>30649</v>
      </c>
      <c r="C481" s="7" t="str">
        <f>IF(OUT!D516="", "", OUT!D516)</f>
        <v>O</v>
      </c>
      <c r="D481" s="27"/>
      <c r="E481" s="7" t="str">
        <f>IF(OUT!E516="", "", OUT!E516)</f>
        <v>72 TRAY</v>
      </c>
      <c r="F481" s="24" t="str">
        <f>IF(OUT!AE516="NEW", "✷", "")</f>
        <v/>
      </c>
      <c r="G481" s="10" t="str">
        <f>IF(OUT!B516="", "", OUT!B516)</f>
        <v>HERB   ROSEMARY ROSMARINUS OFFICINALIS ARP</v>
      </c>
      <c r="H481" s="20">
        <f>IF(AND($K$3=1,$K$4="N"),P481,IF(AND($K$3=2,$K$4="N"),R481,IF(AND($K$3=3,$K$4="N"),T481,IF(AND($K$3=4,$K$4="N"),V481,IF(AND($K$3=5,$K$4="N"),X481,IF(AND($K$3=1,$K$4="Y"),#REF!,IF(AND($K$3=2,$K$4="Y"),#REF!,IF(AND($K$3=3,$K$4="Y"),#REF!,IF(AND($K$3=4,$K$4="Y"),#REF!,IF(AND($K$3=5,$K$4="Y"),#REF!,"FALSE"))))))))))</f>
        <v>0.89800000000000002</v>
      </c>
      <c r="I481" s="21">
        <f>IF(AND($K$3=1,$K$4="N"),Q481,IF(AND($K$3=2,$K$4="N"),S481,IF(AND($K$3=3,$K$4="N"),U481,IF(AND($K$3=4,$K$4="N"),W481,IF(AND($K$3=5,$K$4="N"),Y481,IF(AND($K$3=1,$K$4="Y"),#REF!,IF(AND($K$3=2,$K$4="Y"),#REF!,IF(AND($K$3=3,$K$4="Y"),#REF!,IF(AND($K$3=4,$K$4="Y"),#REF!,IF(AND($K$3=5,$K$4="Y"),#REF!,"FALSE"))))))))))</f>
        <v>64.650000000000006</v>
      </c>
      <c r="J481" s="33" t="str">
        <f>IF(OUT!F516="", "", OUT!F516)</f>
        <v/>
      </c>
      <c r="K481" s="7">
        <f>IF(OUT!P516="", "", OUT!P516)</f>
        <v>72</v>
      </c>
      <c r="L481" s="7" t="str">
        <f>IF(OUT!AE516="", "", OUT!AE516)</f>
        <v/>
      </c>
      <c r="M481" s="7" t="str">
        <f>IF(OUT!AG516="", "", OUT!AG516)</f>
        <v/>
      </c>
      <c r="N481" s="7" t="str">
        <f>IF(OUT!AQ516="", "", OUT!AQ516)</f>
        <v/>
      </c>
      <c r="O481" s="7" t="str">
        <f>IF(OUT!BM516="", "", OUT!BM516)</f>
        <v>T3</v>
      </c>
      <c r="P481" s="8">
        <f>IF(OUT!N516="", "", OUT!N516)</f>
        <v>0.89800000000000002</v>
      </c>
      <c r="Q481" s="9">
        <f>IF(OUT!O516="", "", OUT!O516)</f>
        <v>64.650000000000006</v>
      </c>
      <c r="R481" s="8">
        <f>IF(PPG!H516="", "", PPG!H516)</f>
        <v>0.84499999999999997</v>
      </c>
      <c r="S481" s="9">
        <f>IF(PPG!I516="", "", PPG!I516)</f>
        <v>60.84</v>
      </c>
      <c r="T481" s="8">
        <f>IF(PPG!J516="", "", PPG!J516)</f>
        <v>0.82699999999999996</v>
      </c>
      <c r="U481" s="9">
        <f>IF(PPG!K516="", "", PPG!K516)</f>
        <v>59.54</v>
      </c>
      <c r="V481" s="8">
        <f>IF(PPG!L516="", "", PPG!L516)</f>
        <v>0.79300000000000004</v>
      </c>
      <c r="W481" s="9">
        <f>IF(PPG!M516="", "", PPG!M516)</f>
        <v>57.09</v>
      </c>
      <c r="X481" s="8">
        <f>IF(PPG!N516="", "", PPG!N516)</f>
        <v>0.77500000000000002</v>
      </c>
      <c r="Y481" s="9">
        <f>IF(PPG!O516="", "", PPG!O516)</f>
        <v>55.8</v>
      </c>
      <c r="Z481" s="32" t="str">
        <f t="shared" si="21"/>
        <v>0.00</v>
      </c>
      <c r="AA481" s="7" t="str">
        <f t="shared" si="22"/>
        <v>0</v>
      </c>
      <c r="AB481" s="7" t="str">
        <f t="shared" si="23"/>
        <v>0</v>
      </c>
    </row>
    <row r="482" spans="1:28">
      <c r="A482" s="7">
        <f>IF(OUT!C517="", "", OUT!C517)</f>
        <v>722</v>
      </c>
      <c r="B482" s="19">
        <f>IF(OUT!A517="", "", OUT!A517)</f>
        <v>70088</v>
      </c>
      <c r="C482" s="7" t="str">
        <f>IF(OUT!D517="", "", OUT!D517)</f>
        <v>O</v>
      </c>
      <c r="D482" s="27"/>
      <c r="E482" s="7" t="str">
        <f>IF(OUT!E517="", "", OUT!E517)</f>
        <v>72 TRAY</v>
      </c>
      <c r="F482" s="24" t="str">
        <f>IF(OUT!AE517="NEW", "✷", "")</f>
        <v/>
      </c>
      <c r="G482" s="10" t="str">
        <f>IF(OUT!B517="", "", OUT!B517)</f>
        <v>HERB   ROSEMARY ROSMARINUS OFFICINALIS BARBECUE (BAR-B-QUE)</v>
      </c>
      <c r="H482" s="20">
        <f>IF(AND($K$3=1,$K$4="N"),P482,IF(AND($K$3=2,$K$4="N"),R482,IF(AND($K$3=3,$K$4="N"),T482,IF(AND($K$3=4,$K$4="N"),V482,IF(AND($K$3=5,$K$4="N"),X482,IF(AND($K$3=1,$K$4="Y"),#REF!,IF(AND($K$3=2,$K$4="Y"),#REF!,IF(AND($K$3=3,$K$4="Y"),#REF!,IF(AND($K$3=4,$K$4="Y"),#REF!,IF(AND($K$3=5,$K$4="Y"),#REF!,"FALSE"))))))))))</f>
        <v>0.89800000000000002</v>
      </c>
      <c r="I482" s="21">
        <f>IF(AND($K$3=1,$K$4="N"),Q482,IF(AND($K$3=2,$K$4="N"),S482,IF(AND($K$3=3,$K$4="N"),U482,IF(AND($K$3=4,$K$4="N"),W482,IF(AND($K$3=5,$K$4="N"),Y482,IF(AND($K$3=1,$K$4="Y"),#REF!,IF(AND($K$3=2,$K$4="Y"),#REF!,IF(AND($K$3=3,$K$4="Y"),#REF!,IF(AND($K$3=4,$K$4="Y"),#REF!,IF(AND($K$3=5,$K$4="Y"),#REF!,"FALSE"))))))))))</f>
        <v>64.650000000000006</v>
      </c>
      <c r="J482" s="33" t="str">
        <f>IF(OUT!F517="", "", OUT!F517)</f>
        <v/>
      </c>
      <c r="K482" s="7">
        <f>IF(OUT!P517="", "", OUT!P517)</f>
        <v>72</v>
      </c>
      <c r="L482" s="7" t="str">
        <f>IF(OUT!AE517="", "", OUT!AE517)</f>
        <v/>
      </c>
      <c r="M482" s="7" t="str">
        <f>IF(OUT!AG517="", "", OUT!AG517)</f>
        <v/>
      </c>
      <c r="N482" s="7" t="str">
        <f>IF(OUT!AQ517="", "", OUT!AQ517)</f>
        <v/>
      </c>
      <c r="O482" s="7" t="str">
        <f>IF(OUT!BM517="", "", OUT!BM517)</f>
        <v>T3</v>
      </c>
      <c r="P482" s="8">
        <f>IF(OUT!N517="", "", OUT!N517)</f>
        <v>0.89800000000000002</v>
      </c>
      <c r="Q482" s="9">
        <f>IF(OUT!O517="", "", OUT!O517)</f>
        <v>64.650000000000006</v>
      </c>
      <c r="R482" s="8">
        <f>IF(PPG!H517="", "", PPG!H517)</f>
        <v>0.84499999999999997</v>
      </c>
      <c r="S482" s="9">
        <f>IF(PPG!I517="", "", PPG!I517)</f>
        <v>60.84</v>
      </c>
      <c r="T482" s="8">
        <f>IF(PPG!J517="", "", PPG!J517)</f>
        <v>0.82699999999999996</v>
      </c>
      <c r="U482" s="9">
        <f>IF(PPG!K517="", "", PPG!K517)</f>
        <v>59.54</v>
      </c>
      <c r="V482" s="8">
        <f>IF(PPG!L517="", "", PPG!L517)</f>
        <v>0.79300000000000004</v>
      </c>
      <c r="W482" s="9">
        <f>IF(PPG!M517="", "", PPG!M517)</f>
        <v>57.09</v>
      </c>
      <c r="X482" s="8">
        <f>IF(PPG!N517="", "", PPG!N517)</f>
        <v>0.77500000000000002</v>
      </c>
      <c r="Y482" s="9">
        <f>IF(PPG!O517="", "", PPG!O517)</f>
        <v>55.8</v>
      </c>
      <c r="Z482" s="32" t="str">
        <f t="shared" si="21"/>
        <v>0.00</v>
      </c>
      <c r="AA482" s="7" t="str">
        <f t="shared" si="22"/>
        <v>0</v>
      </c>
      <c r="AB482" s="7" t="str">
        <f t="shared" si="23"/>
        <v>0</v>
      </c>
    </row>
    <row r="483" spans="1:28">
      <c r="A483" s="7">
        <f>IF(OUT!C518="", "", OUT!C518)</f>
        <v>722</v>
      </c>
      <c r="B483" s="19">
        <f>IF(OUT!A518="", "", OUT!A518)</f>
        <v>58179</v>
      </c>
      <c r="C483" s="7" t="str">
        <f>IF(OUT!D518="", "", OUT!D518)</f>
        <v>O</v>
      </c>
      <c r="D483" s="27"/>
      <c r="E483" s="7" t="str">
        <f>IF(OUT!E518="", "", OUT!E518)</f>
        <v>72 TRAY</v>
      </c>
      <c r="F483" s="24" t="str">
        <f>IF(OUT!AE518="NEW", "✷", "")</f>
        <v/>
      </c>
      <c r="G483" s="10" t="str">
        <f>IF(OUT!B518="", "", OUT!B518)</f>
        <v>HERB   ROSEMARY ROSMARINUS OFFICINALIS HILL HARDY</v>
      </c>
      <c r="H483" s="20">
        <f>IF(AND($K$3=1,$K$4="N"),P483,IF(AND($K$3=2,$K$4="N"),R483,IF(AND($K$3=3,$K$4="N"),T483,IF(AND($K$3=4,$K$4="N"),V483,IF(AND($K$3=5,$K$4="N"),X483,IF(AND($K$3=1,$K$4="Y"),#REF!,IF(AND($K$3=2,$K$4="Y"),#REF!,IF(AND($K$3=3,$K$4="Y"),#REF!,IF(AND($K$3=4,$K$4="Y"),#REF!,IF(AND($K$3=5,$K$4="Y"),#REF!,"FALSE"))))))))))</f>
        <v>0.89800000000000002</v>
      </c>
      <c r="I483" s="21">
        <f>IF(AND($K$3=1,$K$4="N"),Q483,IF(AND($K$3=2,$K$4="N"),S483,IF(AND($K$3=3,$K$4="N"),U483,IF(AND($K$3=4,$K$4="N"),W483,IF(AND($K$3=5,$K$4="N"),Y483,IF(AND($K$3=1,$K$4="Y"),#REF!,IF(AND($K$3=2,$K$4="Y"),#REF!,IF(AND($K$3=3,$K$4="Y"),#REF!,IF(AND($K$3=4,$K$4="Y"),#REF!,IF(AND($K$3=5,$K$4="Y"),#REF!,"FALSE"))))))))))</f>
        <v>64.650000000000006</v>
      </c>
      <c r="J483" s="33" t="str">
        <f>IF(OUT!F518="", "", OUT!F518)</f>
        <v/>
      </c>
      <c r="K483" s="7">
        <f>IF(OUT!P518="", "", OUT!P518)</f>
        <v>72</v>
      </c>
      <c r="L483" s="7" t="str">
        <f>IF(OUT!AE518="", "", OUT!AE518)</f>
        <v/>
      </c>
      <c r="M483" s="7" t="str">
        <f>IF(OUT!AG518="", "", OUT!AG518)</f>
        <v/>
      </c>
      <c r="N483" s="7" t="str">
        <f>IF(OUT!AQ518="", "", OUT!AQ518)</f>
        <v/>
      </c>
      <c r="O483" s="7" t="str">
        <f>IF(OUT!BM518="", "", OUT!BM518)</f>
        <v>T3</v>
      </c>
      <c r="P483" s="8">
        <f>IF(OUT!N518="", "", OUT!N518)</f>
        <v>0.89800000000000002</v>
      </c>
      <c r="Q483" s="9">
        <f>IF(OUT!O518="", "", OUT!O518)</f>
        <v>64.650000000000006</v>
      </c>
      <c r="R483" s="8">
        <f>IF(PPG!H518="", "", PPG!H518)</f>
        <v>0.84499999999999997</v>
      </c>
      <c r="S483" s="9">
        <f>IF(PPG!I518="", "", PPG!I518)</f>
        <v>60.84</v>
      </c>
      <c r="T483" s="8">
        <f>IF(PPG!J518="", "", PPG!J518)</f>
        <v>0.82699999999999996</v>
      </c>
      <c r="U483" s="9">
        <f>IF(PPG!K518="", "", PPG!K518)</f>
        <v>59.54</v>
      </c>
      <c r="V483" s="8">
        <f>IF(PPG!L518="", "", PPG!L518)</f>
        <v>0.79300000000000004</v>
      </c>
      <c r="W483" s="9">
        <f>IF(PPG!M518="", "", PPG!M518)</f>
        <v>57.09</v>
      </c>
      <c r="X483" s="8">
        <f>IF(PPG!N518="", "", PPG!N518)</f>
        <v>0.77500000000000002</v>
      </c>
      <c r="Y483" s="9">
        <f>IF(PPG!O518="", "", PPG!O518)</f>
        <v>55.8</v>
      </c>
      <c r="Z483" s="32" t="str">
        <f t="shared" si="21"/>
        <v>0.00</v>
      </c>
      <c r="AA483" s="7" t="str">
        <f t="shared" si="22"/>
        <v>0</v>
      </c>
      <c r="AB483" s="7" t="str">
        <f t="shared" si="23"/>
        <v>0</v>
      </c>
    </row>
    <row r="484" spans="1:28">
      <c r="A484" s="7">
        <f>IF(OUT!C519="", "", OUT!C519)</f>
        <v>722</v>
      </c>
      <c r="B484" s="19">
        <f>IF(OUT!A519="", "", OUT!A519)</f>
        <v>54313</v>
      </c>
      <c r="C484" s="7" t="str">
        <f>IF(OUT!D519="", "", OUT!D519)</f>
        <v>O</v>
      </c>
      <c r="D484" s="27"/>
      <c r="E484" s="7" t="str">
        <f>IF(OUT!E519="", "", OUT!E519)</f>
        <v>72 TRAY</v>
      </c>
      <c r="F484" s="24" t="str">
        <f>IF(OUT!AE519="NEW", "✷", "")</f>
        <v/>
      </c>
      <c r="G484" s="10" t="str">
        <f>IF(OUT!B519="", "", OUT!B519)</f>
        <v>HERB   ROSEMARY ROSMARINUS OFFICINALIS TUSCAN BLUE</v>
      </c>
      <c r="H484" s="20">
        <f>IF(AND($K$3=1,$K$4="N"),P484,IF(AND($K$3=2,$K$4="N"),R484,IF(AND($K$3=3,$K$4="N"),T484,IF(AND($K$3=4,$K$4="N"),V484,IF(AND($K$3=5,$K$4="N"),X484,IF(AND($K$3=1,$K$4="Y"),#REF!,IF(AND($K$3=2,$K$4="Y"),#REF!,IF(AND($K$3=3,$K$4="Y"),#REF!,IF(AND($K$3=4,$K$4="Y"),#REF!,IF(AND($K$3=5,$K$4="Y"),#REF!,"FALSE"))))))))))</f>
        <v>0.89800000000000002</v>
      </c>
      <c r="I484" s="21">
        <f>IF(AND($K$3=1,$K$4="N"),Q484,IF(AND($K$3=2,$K$4="N"),S484,IF(AND($K$3=3,$K$4="N"),U484,IF(AND($K$3=4,$K$4="N"),W484,IF(AND($K$3=5,$K$4="N"),Y484,IF(AND($K$3=1,$K$4="Y"),#REF!,IF(AND($K$3=2,$K$4="Y"),#REF!,IF(AND($K$3=3,$K$4="Y"),#REF!,IF(AND($K$3=4,$K$4="Y"),#REF!,IF(AND($K$3=5,$K$4="Y"),#REF!,"FALSE"))))))))))</f>
        <v>64.650000000000006</v>
      </c>
      <c r="J484" s="33" t="str">
        <f>IF(OUT!F519="", "", OUT!F519)</f>
        <v/>
      </c>
      <c r="K484" s="7">
        <f>IF(OUT!P519="", "", OUT!P519)</f>
        <v>72</v>
      </c>
      <c r="L484" s="7" t="str">
        <f>IF(OUT!AE519="", "", OUT!AE519)</f>
        <v/>
      </c>
      <c r="M484" s="7" t="str">
        <f>IF(OUT!AG519="", "", OUT!AG519)</f>
        <v/>
      </c>
      <c r="N484" s="7" t="str">
        <f>IF(OUT!AQ519="", "", OUT!AQ519)</f>
        <v/>
      </c>
      <c r="O484" s="7" t="str">
        <f>IF(OUT!BM519="", "", OUT!BM519)</f>
        <v>T3</v>
      </c>
      <c r="P484" s="8">
        <f>IF(OUT!N519="", "", OUT!N519)</f>
        <v>0.89800000000000002</v>
      </c>
      <c r="Q484" s="9">
        <f>IF(OUT!O519="", "", OUT!O519)</f>
        <v>64.650000000000006</v>
      </c>
      <c r="R484" s="8">
        <f>IF(PPG!H519="", "", PPG!H519)</f>
        <v>0.84499999999999997</v>
      </c>
      <c r="S484" s="9">
        <f>IF(PPG!I519="", "", PPG!I519)</f>
        <v>60.84</v>
      </c>
      <c r="T484" s="8">
        <f>IF(PPG!J519="", "", PPG!J519)</f>
        <v>0.82699999999999996</v>
      </c>
      <c r="U484" s="9">
        <f>IF(PPG!K519="", "", PPG!K519)</f>
        <v>59.54</v>
      </c>
      <c r="V484" s="8">
        <f>IF(PPG!L519="", "", PPG!L519)</f>
        <v>0.79300000000000004</v>
      </c>
      <c r="W484" s="9">
        <f>IF(PPG!M519="", "", PPG!M519)</f>
        <v>57.09</v>
      </c>
      <c r="X484" s="8">
        <f>IF(PPG!N519="", "", PPG!N519)</f>
        <v>0.77500000000000002</v>
      </c>
      <c r="Y484" s="9">
        <f>IF(PPG!O519="", "", PPG!O519)</f>
        <v>55.8</v>
      </c>
      <c r="Z484" s="32" t="str">
        <f t="shared" si="21"/>
        <v>0.00</v>
      </c>
      <c r="AA484" s="7" t="str">
        <f t="shared" si="22"/>
        <v>0</v>
      </c>
      <c r="AB484" s="7" t="str">
        <f t="shared" si="23"/>
        <v>0</v>
      </c>
    </row>
    <row r="485" spans="1:28">
      <c r="A485" s="7">
        <f>IF(OUT!C520="", "", OUT!C520)</f>
        <v>722</v>
      </c>
      <c r="B485" s="19">
        <f>IF(OUT!A520="", "", OUT!A520)</f>
        <v>53593</v>
      </c>
      <c r="C485" s="7" t="str">
        <f>IF(OUT!D520="", "", OUT!D520)</f>
        <v>O</v>
      </c>
      <c r="D485" s="27"/>
      <c r="E485" s="7" t="str">
        <f>IF(OUT!E520="", "", OUT!E520)</f>
        <v>72 TRAY</v>
      </c>
      <c r="F485" s="24" t="str">
        <f>IF(OUT!AE520="NEW", "✷", "")</f>
        <v/>
      </c>
      <c r="G485" s="10" t="str">
        <f>IF(OUT!B520="", "", OUT!B520)</f>
        <v>HERB   THYME PRAECOX COCCINEUS RED CREEPING (Red Creeping)</v>
      </c>
      <c r="H485" s="20">
        <f>IF(AND($K$3=1,$K$4="N"),P485,IF(AND($K$3=2,$K$4="N"),R485,IF(AND($K$3=3,$K$4="N"),T485,IF(AND($K$3=4,$K$4="N"),V485,IF(AND($K$3=5,$K$4="N"),X485,IF(AND($K$3=1,$K$4="Y"),#REF!,IF(AND($K$3=2,$K$4="Y"),#REF!,IF(AND($K$3=3,$K$4="Y"),#REF!,IF(AND($K$3=4,$K$4="Y"),#REF!,IF(AND($K$3=5,$K$4="Y"),#REF!,"FALSE"))))))))))</f>
        <v>0.76600000000000001</v>
      </c>
      <c r="I485" s="21">
        <f>IF(AND($K$3=1,$K$4="N"),Q485,IF(AND($K$3=2,$K$4="N"),S485,IF(AND($K$3=3,$K$4="N"),U485,IF(AND($K$3=4,$K$4="N"),W485,IF(AND($K$3=5,$K$4="N"),Y485,IF(AND($K$3=1,$K$4="Y"),#REF!,IF(AND($K$3=2,$K$4="Y"),#REF!,IF(AND($K$3=3,$K$4="Y"),#REF!,IF(AND($K$3=4,$K$4="Y"),#REF!,IF(AND($K$3=5,$K$4="Y"),#REF!,"FALSE"))))))))))</f>
        <v>55.15</v>
      </c>
      <c r="J485" s="33" t="str">
        <f>IF(OUT!F520="", "", OUT!F520)</f>
        <v/>
      </c>
      <c r="K485" s="7">
        <f>IF(OUT!P520="", "", OUT!P520)</f>
        <v>72</v>
      </c>
      <c r="L485" s="7" t="str">
        <f>IF(OUT!AE520="", "", OUT!AE520)</f>
        <v/>
      </c>
      <c r="M485" s="7" t="str">
        <f>IF(OUT!AG520="", "", OUT!AG520)</f>
        <v/>
      </c>
      <c r="N485" s="7" t="str">
        <f>IF(OUT!AQ520="", "", OUT!AQ520)</f>
        <v/>
      </c>
      <c r="O485" s="7" t="str">
        <f>IF(OUT!BM520="", "", OUT!BM520)</f>
        <v>T3</v>
      </c>
      <c r="P485" s="8">
        <f>IF(OUT!N520="", "", OUT!N520)</f>
        <v>0.76600000000000001</v>
      </c>
      <c r="Q485" s="9">
        <f>IF(OUT!O520="", "", OUT!O520)</f>
        <v>55.15</v>
      </c>
      <c r="R485" s="8">
        <f>IF(PPG!H520="", "", PPG!H520)</f>
        <v>0.72</v>
      </c>
      <c r="S485" s="9">
        <f>IF(PPG!I520="", "", PPG!I520)</f>
        <v>51.84</v>
      </c>
      <c r="T485" s="8">
        <f>IF(PPG!J520="", "", PPG!J520)</f>
        <v>0.70499999999999996</v>
      </c>
      <c r="U485" s="9">
        <f>IF(PPG!K520="", "", PPG!K520)</f>
        <v>50.76</v>
      </c>
      <c r="V485" s="8">
        <f>IF(PPG!L520="", "", PPG!L520)</f>
        <v>0.67500000000000004</v>
      </c>
      <c r="W485" s="9">
        <f>IF(PPG!M520="", "", PPG!M520)</f>
        <v>48.6</v>
      </c>
      <c r="X485" s="8">
        <f>IF(PPG!N520="", "", PPG!N520)</f>
        <v>0.66</v>
      </c>
      <c r="Y485" s="9">
        <f>IF(PPG!O520="", "", PPG!O520)</f>
        <v>47.52</v>
      </c>
      <c r="Z485" s="32" t="str">
        <f t="shared" si="21"/>
        <v>0.00</v>
      </c>
      <c r="AA485" s="7" t="str">
        <f t="shared" si="22"/>
        <v>0</v>
      </c>
      <c r="AB485" s="7" t="str">
        <f t="shared" si="23"/>
        <v>0</v>
      </c>
    </row>
    <row r="486" spans="1:28">
      <c r="A486" s="7">
        <f>IF(OUT!C521="", "", OUT!C521)</f>
        <v>722</v>
      </c>
      <c r="B486" s="19">
        <f>IF(OUT!A521="", "", OUT!A521)</f>
        <v>60355</v>
      </c>
      <c r="C486" s="7" t="str">
        <f>IF(OUT!D521="", "", OUT!D521)</f>
        <v>O</v>
      </c>
      <c r="D486" s="27"/>
      <c r="E486" s="7" t="str">
        <f>IF(OUT!E521="", "", OUT!E521)</f>
        <v>72 TRAY</v>
      </c>
      <c r="F486" s="24" t="str">
        <f>IF(OUT!AE521="NEW", "✷", "")</f>
        <v/>
      </c>
      <c r="G486" s="10" t="str">
        <f>IF(OUT!B521="", "", OUT!B521)</f>
        <v>HERB   THYME PRAECOX HIGHLAND CREAM (SILVER) (Variegated Creeping)</v>
      </c>
      <c r="H486" s="20">
        <f>IF(AND($K$3=1,$K$4="N"),P486,IF(AND($K$3=2,$K$4="N"),R486,IF(AND($K$3=3,$K$4="N"),T486,IF(AND($K$3=4,$K$4="N"),V486,IF(AND($K$3=5,$K$4="N"),X486,IF(AND($K$3=1,$K$4="Y"),#REF!,IF(AND($K$3=2,$K$4="Y"),#REF!,IF(AND($K$3=3,$K$4="Y"),#REF!,IF(AND($K$3=4,$K$4="Y"),#REF!,IF(AND($K$3=5,$K$4="Y"),#REF!,"FALSE"))))))))))</f>
        <v>0.76600000000000001</v>
      </c>
      <c r="I486" s="21">
        <f>IF(AND($K$3=1,$K$4="N"),Q486,IF(AND($K$3=2,$K$4="N"),S486,IF(AND($K$3=3,$K$4="N"),U486,IF(AND($K$3=4,$K$4="N"),W486,IF(AND($K$3=5,$K$4="N"),Y486,IF(AND($K$3=1,$K$4="Y"),#REF!,IF(AND($K$3=2,$K$4="Y"),#REF!,IF(AND($K$3=3,$K$4="Y"),#REF!,IF(AND($K$3=4,$K$4="Y"),#REF!,IF(AND($K$3=5,$K$4="Y"),#REF!,"FALSE"))))))))))</f>
        <v>55.15</v>
      </c>
      <c r="J486" s="33" t="str">
        <f>IF(OUT!F521="", "", OUT!F521)</f>
        <v/>
      </c>
      <c r="K486" s="7">
        <f>IF(OUT!P521="", "", OUT!P521)</f>
        <v>72</v>
      </c>
      <c r="L486" s="7" t="str">
        <f>IF(OUT!AE521="", "", OUT!AE521)</f>
        <v/>
      </c>
      <c r="M486" s="7" t="str">
        <f>IF(OUT!AG521="", "", OUT!AG521)</f>
        <v/>
      </c>
      <c r="N486" s="7" t="str">
        <f>IF(OUT!AQ521="", "", OUT!AQ521)</f>
        <v/>
      </c>
      <c r="O486" s="7" t="str">
        <f>IF(OUT!BM521="", "", OUT!BM521)</f>
        <v>T3</v>
      </c>
      <c r="P486" s="8">
        <f>IF(OUT!N521="", "", OUT!N521)</f>
        <v>0.76600000000000001</v>
      </c>
      <c r="Q486" s="9">
        <f>IF(OUT!O521="", "", OUT!O521)</f>
        <v>55.15</v>
      </c>
      <c r="R486" s="8">
        <f>IF(PPG!H521="", "", PPG!H521)</f>
        <v>0.72</v>
      </c>
      <c r="S486" s="9">
        <f>IF(PPG!I521="", "", PPG!I521)</f>
        <v>51.84</v>
      </c>
      <c r="T486" s="8">
        <f>IF(PPG!J521="", "", PPG!J521)</f>
        <v>0.70499999999999996</v>
      </c>
      <c r="U486" s="9">
        <f>IF(PPG!K521="", "", PPG!K521)</f>
        <v>50.76</v>
      </c>
      <c r="V486" s="8">
        <f>IF(PPG!L521="", "", PPG!L521)</f>
        <v>0.67500000000000004</v>
      </c>
      <c r="W486" s="9">
        <f>IF(PPG!M521="", "", PPG!M521)</f>
        <v>48.6</v>
      </c>
      <c r="X486" s="8">
        <f>IF(PPG!N521="", "", PPG!N521)</f>
        <v>0.66</v>
      </c>
      <c r="Y486" s="9">
        <f>IF(PPG!O521="", "", PPG!O521)</f>
        <v>47.52</v>
      </c>
      <c r="Z486" s="32" t="str">
        <f t="shared" si="21"/>
        <v>0.00</v>
      </c>
      <c r="AA486" s="7" t="str">
        <f t="shared" si="22"/>
        <v>0</v>
      </c>
      <c r="AB486" s="7" t="str">
        <f t="shared" si="23"/>
        <v>0</v>
      </c>
    </row>
    <row r="487" spans="1:28">
      <c r="A487" s="7">
        <f>IF(OUT!C522="", "", OUT!C522)</f>
        <v>722</v>
      </c>
      <c r="B487" s="19">
        <f>IF(OUT!A522="", "", OUT!A522)</f>
        <v>58959</v>
      </c>
      <c r="C487" s="7" t="str">
        <f>IF(OUT!D522="", "", OUT!D522)</f>
        <v>O</v>
      </c>
      <c r="D487" s="27"/>
      <c r="E487" s="7" t="str">
        <f>IF(OUT!E522="", "", OUT!E522)</f>
        <v>72 TRAY</v>
      </c>
      <c r="F487" s="24" t="str">
        <f>IF(OUT!AE522="NEW", "✷", "")</f>
        <v/>
      </c>
      <c r="G487" s="10" t="str">
        <f>IF(OUT!B522="", "", OUT!B522)</f>
        <v>HERB   THYME VULGARIS ARGENTEUS HI HO SILVER (Variegated Upright)</v>
      </c>
      <c r="H487" s="20">
        <f>IF(AND($K$3=1,$K$4="N"),P487,IF(AND($K$3=2,$K$4="N"),R487,IF(AND($K$3=3,$K$4="N"),T487,IF(AND($K$3=4,$K$4="N"),V487,IF(AND($K$3=5,$K$4="N"),X487,IF(AND($K$3=1,$K$4="Y"),#REF!,IF(AND($K$3=2,$K$4="Y"),#REF!,IF(AND($K$3=3,$K$4="Y"),#REF!,IF(AND($K$3=4,$K$4="Y"),#REF!,IF(AND($K$3=5,$K$4="Y"),#REF!,"FALSE"))))))))))</f>
        <v>0.76600000000000001</v>
      </c>
      <c r="I487" s="21">
        <f>IF(AND($K$3=1,$K$4="N"),Q487,IF(AND($K$3=2,$K$4="N"),S487,IF(AND($K$3=3,$K$4="N"),U487,IF(AND($K$3=4,$K$4="N"),W487,IF(AND($K$3=5,$K$4="N"),Y487,IF(AND($K$3=1,$K$4="Y"),#REF!,IF(AND($K$3=2,$K$4="Y"),#REF!,IF(AND($K$3=3,$K$4="Y"),#REF!,IF(AND($K$3=4,$K$4="Y"),#REF!,IF(AND($K$3=5,$K$4="Y"),#REF!,"FALSE"))))))))))</f>
        <v>55.15</v>
      </c>
      <c r="J487" s="33" t="str">
        <f>IF(OUT!F522="", "", OUT!F522)</f>
        <v/>
      </c>
      <c r="K487" s="7">
        <f>IF(OUT!P522="", "", OUT!P522)</f>
        <v>72</v>
      </c>
      <c r="L487" s="7" t="str">
        <f>IF(OUT!AE522="", "", OUT!AE522)</f>
        <v/>
      </c>
      <c r="M487" s="7" t="str">
        <f>IF(OUT!AG522="", "", OUT!AG522)</f>
        <v/>
      </c>
      <c r="N487" s="7" t="str">
        <f>IF(OUT!AQ522="", "", OUT!AQ522)</f>
        <v/>
      </c>
      <c r="O487" s="7" t="str">
        <f>IF(OUT!BM522="", "", OUT!BM522)</f>
        <v>T3</v>
      </c>
      <c r="P487" s="8">
        <f>IF(OUT!N522="", "", OUT!N522)</f>
        <v>0.76600000000000001</v>
      </c>
      <c r="Q487" s="9">
        <f>IF(OUT!O522="", "", OUT!O522)</f>
        <v>55.15</v>
      </c>
      <c r="R487" s="8">
        <f>IF(PPG!H522="", "", PPG!H522)</f>
        <v>0.72</v>
      </c>
      <c r="S487" s="9">
        <f>IF(PPG!I522="", "", PPG!I522)</f>
        <v>51.84</v>
      </c>
      <c r="T487" s="8">
        <f>IF(PPG!J522="", "", PPG!J522)</f>
        <v>0.70499999999999996</v>
      </c>
      <c r="U487" s="9">
        <f>IF(PPG!K522="", "", PPG!K522)</f>
        <v>50.76</v>
      </c>
      <c r="V487" s="8">
        <f>IF(PPG!L522="", "", PPG!L522)</f>
        <v>0.67500000000000004</v>
      </c>
      <c r="W487" s="9">
        <f>IF(PPG!M522="", "", PPG!M522)</f>
        <v>48.6</v>
      </c>
      <c r="X487" s="8">
        <f>IF(PPG!N522="", "", PPG!N522)</f>
        <v>0.66</v>
      </c>
      <c r="Y487" s="9">
        <f>IF(PPG!O522="", "", PPG!O522)</f>
        <v>47.52</v>
      </c>
      <c r="Z487" s="32" t="str">
        <f t="shared" si="21"/>
        <v>0.00</v>
      </c>
      <c r="AA487" s="7" t="str">
        <f t="shared" si="22"/>
        <v>0</v>
      </c>
      <c r="AB487" s="7" t="str">
        <f t="shared" si="23"/>
        <v>0</v>
      </c>
    </row>
    <row r="488" spans="1:28">
      <c r="A488" s="7">
        <f>IF(OUT!C523="", "", OUT!C523)</f>
        <v>722</v>
      </c>
      <c r="B488" s="19">
        <f>IF(OUT!A523="", "", OUT!A523)</f>
        <v>81227</v>
      </c>
      <c r="C488" s="7" t="str">
        <f>IF(OUT!D523="", "", OUT!D523)</f>
        <v>O</v>
      </c>
      <c r="D488" s="27"/>
      <c r="E488" s="7" t="str">
        <f>IF(OUT!E523="", "", OUT!E523)</f>
        <v>72 TRAY</v>
      </c>
      <c r="F488" s="24" t="str">
        <f>IF(OUT!AE523="NEW", "✷", "")</f>
        <v/>
      </c>
      <c r="G488" s="10" t="str">
        <f>IF(OUT!B523="", "", OUT!B523)</f>
        <v>HEUCHERA AUTUMN LEAVES</v>
      </c>
      <c r="H488" s="20">
        <f>IF(AND($K$3=1,$K$4="N"),P488,IF(AND($K$3=2,$K$4="N"),R488,IF(AND($K$3=3,$K$4="N"),T488,IF(AND($K$3=4,$K$4="N"),V488,IF(AND($K$3=5,$K$4="N"),X488,IF(AND($K$3=1,$K$4="Y"),#REF!,IF(AND($K$3=2,$K$4="Y"),#REF!,IF(AND($K$3=3,$K$4="Y"),#REF!,IF(AND($K$3=4,$K$4="Y"),#REF!,IF(AND($K$3=5,$K$4="Y"),#REF!,"FALSE"))))))))))</f>
        <v>2.891</v>
      </c>
      <c r="I488" s="21">
        <f>IF(AND($K$3=1,$K$4="N"),Q488,IF(AND($K$3=2,$K$4="N"),S488,IF(AND($K$3=3,$K$4="N"),U488,IF(AND($K$3=4,$K$4="N"),W488,IF(AND($K$3=5,$K$4="N"),Y488,IF(AND($K$3=1,$K$4="Y"),#REF!,IF(AND($K$3=2,$K$4="Y"),#REF!,IF(AND($K$3=3,$K$4="Y"),#REF!,IF(AND($K$3=4,$K$4="Y"),#REF!,IF(AND($K$3=5,$K$4="Y"),#REF!,"FALSE"))))))))))</f>
        <v>208.15</v>
      </c>
      <c r="J488" s="33" t="str">
        <f>IF(OUT!F523="", "", OUT!F523)</f>
        <v/>
      </c>
      <c r="K488" s="7">
        <f>IF(OUT!P523="", "", OUT!P523)</f>
        <v>72</v>
      </c>
      <c r="L488" s="7" t="str">
        <f>IF(OUT!AE523="", "", OUT!AE523)</f>
        <v/>
      </c>
      <c r="M488" s="7" t="str">
        <f>IF(OUT!AG523="", "", OUT!AG523)</f>
        <v>PAT</v>
      </c>
      <c r="N488" s="7" t="str">
        <f>IF(OUT!AQ523="", "", OUT!AQ523)</f>
        <v/>
      </c>
      <c r="O488" s="7" t="str">
        <f>IF(OUT!BM523="", "", OUT!BM523)</f>
        <v>T3</v>
      </c>
      <c r="P488" s="8">
        <f>IF(OUT!N523="", "", OUT!N523)</f>
        <v>2.891</v>
      </c>
      <c r="Q488" s="9">
        <f>IF(OUT!O523="", "", OUT!O523)</f>
        <v>208.15</v>
      </c>
      <c r="R488" s="8">
        <f>IF(PPG!H523="", "", PPG!H523)</f>
        <v>2.7360000000000002</v>
      </c>
      <c r="S488" s="9">
        <f>IF(PPG!I523="", "", PPG!I523)</f>
        <v>196.99</v>
      </c>
      <c r="T488" s="8">
        <f>IF(PPG!J523="", "", PPG!J523)</f>
        <v>2.6850000000000001</v>
      </c>
      <c r="U488" s="9">
        <f>IF(PPG!K523="", "", PPG!K523)</f>
        <v>193.32</v>
      </c>
      <c r="V488" s="8">
        <f>IF(PPG!L523="", "", PPG!L523)</f>
        <v>2.58</v>
      </c>
      <c r="W488" s="9">
        <f>IF(PPG!M523="", "", PPG!M523)</f>
        <v>185.76</v>
      </c>
      <c r="X488" s="8">
        <f>IF(PPG!N523="", "", PPG!N523)</f>
        <v>2.5299999999999998</v>
      </c>
      <c r="Y488" s="9">
        <f>IF(PPG!O523="", "", PPG!O523)</f>
        <v>182.16</v>
      </c>
      <c r="Z488" s="32" t="str">
        <f t="shared" si="21"/>
        <v>0.00</v>
      </c>
      <c r="AA488" s="7" t="str">
        <f t="shared" si="22"/>
        <v>0</v>
      </c>
      <c r="AB488" s="7" t="str">
        <f t="shared" si="23"/>
        <v>0</v>
      </c>
    </row>
    <row r="489" spans="1:28">
      <c r="A489" s="7">
        <f>IF(OUT!C524="", "", OUT!C524)</f>
        <v>722</v>
      </c>
      <c r="B489" s="19">
        <f>IF(OUT!A524="", "", OUT!A524)</f>
        <v>79401</v>
      </c>
      <c r="C489" s="7" t="str">
        <f>IF(OUT!D524="", "", OUT!D524)</f>
        <v>O</v>
      </c>
      <c r="D489" s="27"/>
      <c r="E489" s="7" t="str">
        <f>IF(OUT!E524="", "", OUT!E524)</f>
        <v>72 TRAY</v>
      </c>
      <c r="F489" s="24" t="str">
        <f>IF(OUT!AE524="NEW", "✷", "")</f>
        <v/>
      </c>
      <c r="G489" s="10" t="str">
        <f>IF(OUT!B524="", "", OUT!B524)</f>
        <v>HEUCHERA BERRY SMOOTHIE (Bright To Dark Rose Pink)</v>
      </c>
      <c r="H489" s="20">
        <f>IF(AND($K$3=1,$K$4="N"),P489,IF(AND($K$3=2,$K$4="N"),R489,IF(AND($K$3=3,$K$4="N"),T489,IF(AND($K$3=4,$K$4="N"),V489,IF(AND($K$3=5,$K$4="N"),X489,IF(AND($K$3=1,$K$4="Y"),#REF!,IF(AND($K$3=2,$K$4="Y"),#REF!,IF(AND($K$3=3,$K$4="Y"),#REF!,IF(AND($K$3=4,$K$4="Y"),#REF!,IF(AND($K$3=5,$K$4="Y"),#REF!,"FALSE"))))))))))</f>
        <v>2.891</v>
      </c>
      <c r="I489" s="21">
        <f>IF(AND($K$3=1,$K$4="N"),Q489,IF(AND($K$3=2,$K$4="N"),S489,IF(AND($K$3=3,$K$4="N"),U489,IF(AND($K$3=4,$K$4="N"),W489,IF(AND($K$3=5,$K$4="N"),Y489,IF(AND($K$3=1,$K$4="Y"),#REF!,IF(AND($K$3=2,$K$4="Y"),#REF!,IF(AND($K$3=3,$K$4="Y"),#REF!,IF(AND($K$3=4,$K$4="Y"),#REF!,IF(AND($K$3=5,$K$4="Y"),#REF!,"FALSE"))))))))))</f>
        <v>208.15</v>
      </c>
      <c r="J489" s="33" t="str">
        <f>IF(OUT!F524="", "", OUT!F524)</f>
        <v/>
      </c>
      <c r="K489" s="7">
        <f>IF(OUT!P524="", "", OUT!P524)</f>
        <v>72</v>
      </c>
      <c r="L489" s="7" t="str">
        <f>IF(OUT!AE524="", "", OUT!AE524)</f>
        <v/>
      </c>
      <c r="M489" s="7" t="str">
        <f>IF(OUT!AG524="", "", OUT!AG524)</f>
        <v>PAT</v>
      </c>
      <c r="N489" s="7" t="str">
        <f>IF(OUT!AQ524="", "", OUT!AQ524)</f>
        <v/>
      </c>
      <c r="O489" s="7" t="str">
        <f>IF(OUT!BM524="", "", OUT!BM524)</f>
        <v>T3</v>
      </c>
      <c r="P489" s="8">
        <f>IF(OUT!N524="", "", OUT!N524)</f>
        <v>2.891</v>
      </c>
      <c r="Q489" s="9">
        <f>IF(OUT!O524="", "", OUT!O524)</f>
        <v>208.15</v>
      </c>
      <c r="R489" s="8">
        <f>IF(PPG!H524="", "", PPG!H524)</f>
        <v>2.7360000000000002</v>
      </c>
      <c r="S489" s="9">
        <f>IF(PPG!I524="", "", PPG!I524)</f>
        <v>196.99</v>
      </c>
      <c r="T489" s="8">
        <f>IF(PPG!J524="", "", PPG!J524)</f>
        <v>2.6850000000000001</v>
      </c>
      <c r="U489" s="9">
        <f>IF(PPG!K524="", "", PPG!K524)</f>
        <v>193.32</v>
      </c>
      <c r="V489" s="8">
        <f>IF(PPG!L524="", "", PPG!L524)</f>
        <v>2.58</v>
      </c>
      <c r="W489" s="9">
        <f>IF(PPG!M524="", "", PPG!M524)</f>
        <v>185.76</v>
      </c>
      <c r="X489" s="8">
        <f>IF(PPG!N524="", "", PPG!N524)</f>
        <v>2.5299999999999998</v>
      </c>
      <c r="Y489" s="9">
        <f>IF(PPG!O524="", "", PPG!O524)</f>
        <v>182.16</v>
      </c>
      <c r="Z489" s="32" t="str">
        <f t="shared" si="21"/>
        <v>0.00</v>
      </c>
      <c r="AA489" s="7" t="str">
        <f t="shared" si="22"/>
        <v>0</v>
      </c>
      <c r="AB489" s="7" t="str">
        <f t="shared" si="23"/>
        <v>0</v>
      </c>
    </row>
    <row r="490" spans="1:28">
      <c r="A490" s="7">
        <f>IF(OUT!C525="", "", OUT!C525)</f>
        <v>722</v>
      </c>
      <c r="B490" s="19">
        <f>IF(OUT!A525="", "", OUT!A525)</f>
        <v>96686</v>
      </c>
      <c r="C490" s="7" t="str">
        <f>IF(OUT!D525="", "", OUT!D525)</f>
        <v>O</v>
      </c>
      <c r="D490" s="27"/>
      <c r="E490" s="7" t="str">
        <f>IF(OUT!E525="", "", OUT!E525)</f>
        <v>72 TRAY</v>
      </c>
      <c r="F490" s="24" t="str">
        <f>IF(OUT!AE525="NEW", "✷", "")</f>
        <v>✷</v>
      </c>
      <c r="G490" s="10" t="str">
        <f>IF(OUT!B525="", "", OUT!B525)</f>
        <v>HEUCHERA BLACK FOREST CAKE</v>
      </c>
      <c r="H490" s="20">
        <f>IF(AND($K$3=1,$K$4="N"),P490,IF(AND($K$3=2,$K$4="N"),R490,IF(AND($K$3=3,$K$4="N"),T490,IF(AND($K$3=4,$K$4="N"),V490,IF(AND($K$3=5,$K$4="N"),X490,IF(AND($K$3=1,$K$4="Y"),#REF!,IF(AND($K$3=2,$K$4="Y"),#REF!,IF(AND($K$3=3,$K$4="Y"),#REF!,IF(AND($K$3=4,$K$4="Y"),#REF!,IF(AND($K$3=5,$K$4="Y"),#REF!,"FALSE"))))))))))</f>
        <v>2.891</v>
      </c>
      <c r="I490" s="21">
        <f>IF(AND($K$3=1,$K$4="N"),Q490,IF(AND($K$3=2,$K$4="N"),S490,IF(AND($K$3=3,$K$4="N"),U490,IF(AND($K$3=4,$K$4="N"),W490,IF(AND($K$3=5,$K$4="N"),Y490,IF(AND($K$3=1,$K$4="Y"),#REF!,IF(AND($K$3=2,$K$4="Y"),#REF!,IF(AND($K$3=3,$K$4="Y"),#REF!,IF(AND($K$3=4,$K$4="Y"),#REF!,IF(AND($K$3=5,$K$4="Y"),#REF!,"FALSE"))))))))))</f>
        <v>208.15</v>
      </c>
      <c r="J490" s="33" t="str">
        <f>IF(OUT!F525="", "", OUT!F525)</f>
        <v/>
      </c>
      <c r="K490" s="7">
        <f>IF(OUT!P525="", "", OUT!P525)</f>
        <v>72</v>
      </c>
      <c r="L490" s="7" t="str">
        <f>IF(OUT!AE525="", "", OUT!AE525)</f>
        <v>NEW</v>
      </c>
      <c r="M490" s="7" t="str">
        <f>IF(OUT!AG525="", "", OUT!AG525)</f>
        <v>PAT</v>
      </c>
      <c r="N490" s="7" t="str">
        <f>IF(OUT!AQ525="", "", OUT!AQ525)</f>
        <v/>
      </c>
      <c r="O490" s="7" t="str">
        <f>IF(OUT!BM525="", "", OUT!BM525)</f>
        <v>T3</v>
      </c>
      <c r="P490" s="8">
        <f>IF(OUT!N525="", "", OUT!N525)</f>
        <v>2.891</v>
      </c>
      <c r="Q490" s="9">
        <f>IF(OUT!O525="", "", OUT!O525)</f>
        <v>208.15</v>
      </c>
      <c r="R490" s="8">
        <f>IF(PPG!H525="", "", PPG!H525)</f>
        <v>2.7360000000000002</v>
      </c>
      <c r="S490" s="9">
        <f>IF(PPG!I525="", "", PPG!I525)</f>
        <v>196.99</v>
      </c>
      <c r="T490" s="8">
        <f>IF(PPG!J525="", "", PPG!J525)</f>
        <v>2.6850000000000001</v>
      </c>
      <c r="U490" s="9">
        <f>IF(PPG!K525="", "", PPG!K525)</f>
        <v>193.32</v>
      </c>
      <c r="V490" s="8">
        <f>IF(PPG!L525="", "", PPG!L525)</f>
        <v>2.58</v>
      </c>
      <c r="W490" s="9">
        <f>IF(PPG!M525="", "", PPG!M525)</f>
        <v>185.76</v>
      </c>
      <c r="X490" s="8">
        <f>IF(PPG!N525="", "", PPG!N525)</f>
        <v>2.5299999999999998</v>
      </c>
      <c r="Y490" s="9">
        <f>IF(PPG!O525="", "", PPG!O525)</f>
        <v>182.16</v>
      </c>
      <c r="Z490" s="32" t="str">
        <f t="shared" si="21"/>
        <v>0.00</v>
      </c>
      <c r="AA490" s="7" t="str">
        <f t="shared" si="22"/>
        <v>0</v>
      </c>
      <c r="AB490" s="7" t="str">
        <f t="shared" si="23"/>
        <v>0</v>
      </c>
    </row>
    <row r="491" spans="1:28">
      <c r="A491" s="7">
        <f>IF(OUT!C526="", "", OUT!C526)</f>
        <v>722</v>
      </c>
      <c r="B491" s="19">
        <f>IF(OUT!A526="", "", OUT!A526)</f>
        <v>85978</v>
      </c>
      <c r="C491" s="7" t="str">
        <f>IF(OUT!D526="", "", OUT!D526)</f>
        <v>O</v>
      </c>
      <c r="D491" s="27"/>
      <c r="E491" s="7" t="str">
        <f>IF(OUT!E526="", "", OUT!E526)</f>
        <v>72 TRAY</v>
      </c>
      <c r="F491" s="24" t="str">
        <f>IF(OUT!AE526="NEW", "✷", "")</f>
        <v/>
      </c>
      <c r="G491" s="10" t="str">
        <f>IF(OUT!B526="", "", OUT!B526)</f>
        <v>HEUCHERA BLACK TAFFETA</v>
      </c>
      <c r="H491" s="20">
        <f>IF(AND($K$3=1,$K$4="N"),P491,IF(AND($K$3=2,$K$4="N"),R491,IF(AND($K$3=3,$K$4="N"),T491,IF(AND($K$3=4,$K$4="N"),V491,IF(AND($K$3=5,$K$4="N"),X491,IF(AND($K$3=1,$K$4="Y"),#REF!,IF(AND($K$3=2,$K$4="Y"),#REF!,IF(AND($K$3=3,$K$4="Y"),#REF!,IF(AND($K$3=4,$K$4="Y"),#REF!,IF(AND($K$3=5,$K$4="Y"),#REF!,"FALSE"))))))))))</f>
        <v>2.891</v>
      </c>
      <c r="I491" s="21">
        <f>IF(AND($K$3=1,$K$4="N"),Q491,IF(AND($K$3=2,$K$4="N"),S491,IF(AND($K$3=3,$K$4="N"),U491,IF(AND($K$3=4,$K$4="N"),W491,IF(AND($K$3=5,$K$4="N"),Y491,IF(AND($K$3=1,$K$4="Y"),#REF!,IF(AND($K$3=2,$K$4="Y"),#REF!,IF(AND($K$3=3,$K$4="Y"),#REF!,IF(AND($K$3=4,$K$4="Y"),#REF!,IF(AND($K$3=5,$K$4="Y"),#REF!,"FALSE"))))))))))</f>
        <v>208.15</v>
      </c>
      <c r="J491" s="33" t="str">
        <f>IF(OUT!F526="", "", OUT!F526)</f>
        <v/>
      </c>
      <c r="K491" s="7">
        <f>IF(OUT!P526="", "", OUT!P526)</f>
        <v>72</v>
      </c>
      <c r="L491" s="7" t="str">
        <f>IF(OUT!AE526="", "", OUT!AE526)</f>
        <v/>
      </c>
      <c r="M491" s="7" t="str">
        <f>IF(OUT!AG526="", "", OUT!AG526)</f>
        <v>PAT</v>
      </c>
      <c r="N491" s="7" t="str">
        <f>IF(OUT!AQ526="", "", OUT!AQ526)</f>
        <v/>
      </c>
      <c r="O491" s="7" t="str">
        <f>IF(OUT!BM526="", "", OUT!BM526)</f>
        <v>T3</v>
      </c>
      <c r="P491" s="8">
        <f>IF(OUT!N526="", "", OUT!N526)</f>
        <v>2.891</v>
      </c>
      <c r="Q491" s="9">
        <f>IF(OUT!O526="", "", OUT!O526)</f>
        <v>208.15</v>
      </c>
      <c r="R491" s="8">
        <f>IF(PPG!H526="", "", PPG!H526)</f>
        <v>2.7360000000000002</v>
      </c>
      <c r="S491" s="9">
        <f>IF(PPG!I526="", "", PPG!I526)</f>
        <v>196.99</v>
      </c>
      <c r="T491" s="8">
        <f>IF(PPG!J526="", "", PPG!J526)</f>
        <v>2.6850000000000001</v>
      </c>
      <c r="U491" s="9">
        <f>IF(PPG!K526="", "", PPG!K526)</f>
        <v>193.32</v>
      </c>
      <c r="V491" s="8">
        <f>IF(PPG!L526="", "", PPG!L526)</f>
        <v>2.58</v>
      </c>
      <c r="W491" s="9">
        <f>IF(PPG!M526="", "", PPG!M526)</f>
        <v>185.76</v>
      </c>
      <c r="X491" s="8">
        <f>IF(PPG!N526="", "", PPG!N526)</f>
        <v>2.5299999999999998</v>
      </c>
      <c r="Y491" s="9">
        <f>IF(PPG!O526="", "", PPG!O526)</f>
        <v>182.16</v>
      </c>
      <c r="Z491" s="32" t="str">
        <f t="shared" si="21"/>
        <v>0.00</v>
      </c>
      <c r="AA491" s="7" t="str">
        <f t="shared" si="22"/>
        <v>0</v>
      </c>
      <c r="AB491" s="7" t="str">
        <f t="shared" si="23"/>
        <v>0</v>
      </c>
    </row>
    <row r="492" spans="1:28">
      <c r="A492" s="7">
        <f>IF(OUT!C527="", "", OUT!C527)</f>
        <v>722</v>
      </c>
      <c r="B492" s="19">
        <f>IF(OUT!A527="", "", OUT!A527)</f>
        <v>84585</v>
      </c>
      <c r="C492" s="7" t="str">
        <f>IF(OUT!D527="", "", OUT!D527)</f>
        <v>O</v>
      </c>
      <c r="D492" s="27"/>
      <c r="E492" s="7" t="str">
        <f>IF(OUT!E527="", "", OUT!E527)</f>
        <v>72 TRAY</v>
      </c>
      <c r="F492" s="24" t="str">
        <f>IF(OUT!AE527="NEW", "✷", "")</f>
        <v/>
      </c>
      <c r="G492" s="10" t="str">
        <f>IF(OUT!B527="", "", OUT!B527)</f>
        <v>HEUCHERA CAJUN FIRE</v>
      </c>
      <c r="H492" s="20">
        <f>IF(AND($K$3=1,$K$4="N"),P492,IF(AND($K$3=2,$K$4="N"),R492,IF(AND($K$3=3,$K$4="N"),T492,IF(AND($K$3=4,$K$4="N"),V492,IF(AND($K$3=5,$K$4="N"),X492,IF(AND($K$3=1,$K$4="Y"),#REF!,IF(AND($K$3=2,$K$4="Y"),#REF!,IF(AND($K$3=3,$K$4="Y"),#REF!,IF(AND($K$3=4,$K$4="Y"),#REF!,IF(AND($K$3=5,$K$4="Y"),#REF!,"FALSE"))))))))))</f>
        <v>2.891</v>
      </c>
      <c r="I492" s="21">
        <f>IF(AND($K$3=1,$K$4="N"),Q492,IF(AND($K$3=2,$K$4="N"),S492,IF(AND($K$3=3,$K$4="N"),U492,IF(AND($K$3=4,$K$4="N"),W492,IF(AND($K$3=5,$K$4="N"),Y492,IF(AND($K$3=1,$K$4="Y"),#REF!,IF(AND($K$3=2,$K$4="Y"),#REF!,IF(AND($K$3=3,$K$4="Y"),#REF!,IF(AND($K$3=4,$K$4="Y"),#REF!,IF(AND($K$3=5,$K$4="Y"),#REF!,"FALSE"))))))))))</f>
        <v>208.15</v>
      </c>
      <c r="J492" s="33" t="str">
        <f>IF(OUT!F527="", "", OUT!F527)</f>
        <v/>
      </c>
      <c r="K492" s="7">
        <f>IF(OUT!P527="", "", OUT!P527)</f>
        <v>72</v>
      </c>
      <c r="L492" s="7" t="str">
        <f>IF(OUT!AE527="", "", OUT!AE527)</f>
        <v/>
      </c>
      <c r="M492" s="7" t="str">
        <f>IF(OUT!AG527="", "", OUT!AG527)</f>
        <v>PAT</v>
      </c>
      <c r="N492" s="7" t="str">
        <f>IF(OUT!AQ527="", "", OUT!AQ527)</f>
        <v/>
      </c>
      <c r="O492" s="7" t="str">
        <f>IF(OUT!BM527="", "", OUT!BM527)</f>
        <v>T3</v>
      </c>
      <c r="P492" s="8">
        <f>IF(OUT!N527="", "", OUT!N527)</f>
        <v>2.891</v>
      </c>
      <c r="Q492" s="9">
        <f>IF(OUT!O527="", "", OUT!O527)</f>
        <v>208.15</v>
      </c>
      <c r="R492" s="8">
        <f>IF(PPG!H527="", "", PPG!H527)</f>
        <v>2.7360000000000002</v>
      </c>
      <c r="S492" s="9">
        <f>IF(PPG!I527="", "", PPG!I527)</f>
        <v>196.99</v>
      </c>
      <c r="T492" s="8">
        <f>IF(PPG!J527="", "", PPG!J527)</f>
        <v>2.6850000000000001</v>
      </c>
      <c r="U492" s="9">
        <f>IF(PPG!K527="", "", PPG!K527)</f>
        <v>193.32</v>
      </c>
      <c r="V492" s="8">
        <f>IF(PPG!L527="", "", PPG!L527)</f>
        <v>2.58</v>
      </c>
      <c r="W492" s="9">
        <f>IF(PPG!M527="", "", PPG!M527)</f>
        <v>185.76</v>
      </c>
      <c r="X492" s="8">
        <f>IF(PPG!N527="", "", PPG!N527)</f>
        <v>2.5299999999999998</v>
      </c>
      <c r="Y492" s="9">
        <f>IF(PPG!O527="", "", PPG!O527)</f>
        <v>182.16</v>
      </c>
      <c r="Z492" s="32" t="str">
        <f t="shared" si="21"/>
        <v>0.00</v>
      </c>
      <c r="AA492" s="7" t="str">
        <f t="shared" si="22"/>
        <v>0</v>
      </c>
      <c r="AB492" s="7" t="str">
        <f t="shared" si="23"/>
        <v>0</v>
      </c>
    </row>
    <row r="493" spans="1:28">
      <c r="A493" s="7">
        <f>IF(OUT!C528="", "", OUT!C528)</f>
        <v>722</v>
      </c>
      <c r="B493" s="19">
        <f>IF(OUT!A528="", "", OUT!A528)</f>
        <v>68848</v>
      </c>
      <c r="C493" s="7" t="str">
        <f>IF(OUT!D528="", "", OUT!D528)</f>
        <v>O</v>
      </c>
      <c r="D493" s="27"/>
      <c r="E493" s="7" t="str">
        <f>IF(OUT!E528="", "", OUT!E528)</f>
        <v>72 TRAY</v>
      </c>
      <c r="F493" s="24" t="str">
        <f>IF(OUT!AE528="NEW", "✷", "")</f>
        <v/>
      </c>
      <c r="G493" s="10" t="str">
        <f>IF(OUT!B528="", "", OUT!B528)</f>
        <v>HEUCHERA CARAMEL (Yellow/Orange w/Purple)</v>
      </c>
      <c r="H493" s="20">
        <f>IF(AND($K$3=1,$K$4="N"),P493,IF(AND($K$3=2,$K$4="N"),R493,IF(AND($K$3=3,$K$4="N"),T493,IF(AND($K$3=4,$K$4="N"),V493,IF(AND($K$3=5,$K$4="N"),X493,IF(AND($K$3=1,$K$4="Y"),#REF!,IF(AND($K$3=2,$K$4="Y"),#REF!,IF(AND($K$3=3,$K$4="Y"),#REF!,IF(AND($K$3=4,$K$4="Y"),#REF!,IF(AND($K$3=5,$K$4="Y"),#REF!,"FALSE"))))))))))</f>
        <v>2.827</v>
      </c>
      <c r="I493" s="21">
        <f>IF(AND($K$3=1,$K$4="N"),Q493,IF(AND($K$3=2,$K$4="N"),S493,IF(AND($K$3=3,$K$4="N"),U493,IF(AND($K$3=4,$K$4="N"),W493,IF(AND($K$3=5,$K$4="N"),Y493,IF(AND($K$3=1,$K$4="Y"),#REF!,IF(AND($K$3=2,$K$4="Y"),#REF!,IF(AND($K$3=3,$K$4="Y"),#REF!,IF(AND($K$3=4,$K$4="Y"),#REF!,IF(AND($K$3=5,$K$4="Y"),#REF!,"FALSE"))))))))))</f>
        <v>203.54</v>
      </c>
      <c r="J493" s="33" t="str">
        <f>IF(OUT!F528="", "", OUT!F528)</f>
        <v/>
      </c>
      <c r="K493" s="7">
        <f>IF(OUT!P528="", "", OUT!P528)</f>
        <v>72</v>
      </c>
      <c r="L493" s="7" t="str">
        <f>IF(OUT!AE528="", "", OUT!AE528)</f>
        <v/>
      </c>
      <c r="M493" s="7" t="str">
        <f>IF(OUT!AG528="", "", OUT!AG528)</f>
        <v>PAT</v>
      </c>
      <c r="N493" s="7" t="str">
        <f>IF(OUT!AQ528="", "", OUT!AQ528)</f>
        <v/>
      </c>
      <c r="O493" s="7" t="str">
        <f>IF(OUT!BM528="", "", OUT!BM528)</f>
        <v>T3</v>
      </c>
      <c r="P493" s="8">
        <f>IF(OUT!N528="", "", OUT!N528)</f>
        <v>2.827</v>
      </c>
      <c r="Q493" s="9">
        <f>IF(OUT!O528="", "", OUT!O528)</f>
        <v>203.54</v>
      </c>
      <c r="R493" s="8">
        <f>IF(PPG!H528="", "", PPG!H528)</f>
        <v>2.673</v>
      </c>
      <c r="S493" s="9">
        <f>IF(PPG!I528="", "", PPG!I528)</f>
        <v>192.45</v>
      </c>
      <c r="T493" s="8">
        <f>IF(PPG!J528="", "", PPG!J528)</f>
        <v>2.6219999999999999</v>
      </c>
      <c r="U493" s="9">
        <f>IF(PPG!K528="", "", PPG!K528)</f>
        <v>188.78</v>
      </c>
      <c r="V493" s="8">
        <f>IF(PPG!L528="", "", PPG!L528)</f>
        <v>2.5179999999999998</v>
      </c>
      <c r="W493" s="9">
        <f>IF(PPG!M528="", "", PPG!M528)</f>
        <v>181.29</v>
      </c>
      <c r="X493" s="8">
        <f>IF(PPG!N528="", "", PPG!N528)</f>
        <v>2.468</v>
      </c>
      <c r="Y493" s="9">
        <f>IF(PPG!O528="", "", PPG!O528)</f>
        <v>177.69</v>
      </c>
      <c r="Z493" s="32" t="str">
        <f t="shared" si="21"/>
        <v>0.00</v>
      </c>
      <c r="AA493" s="7" t="str">
        <f t="shared" si="22"/>
        <v>0</v>
      </c>
      <c r="AB493" s="7" t="str">
        <f t="shared" si="23"/>
        <v>0</v>
      </c>
    </row>
    <row r="494" spans="1:28">
      <c r="A494" s="7">
        <f>IF(OUT!C529="", "", OUT!C529)</f>
        <v>722</v>
      </c>
      <c r="B494" s="19">
        <f>IF(OUT!A529="", "", OUT!A529)</f>
        <v>86253</v>
      </c>
      <c r="C494" s="7" t="str">
        <f>IF(OUT!D529="", "", OUT!D529)</f>
        <v>O</v>
      </c>
      <c r="D494" s="27"/>
      <c r="E494" s="7" t="str">
        <f>IF(OUT!E529="", "", OUT!E529)</f>
        <v>72 TRAY</v>
      </c>
      <c r="F494" s="24" t="str">
        <f>IF(OUT!AE529="NEW", "✷", "")</f>
        <v/>
      </c>
      <c r="G494" s="10" t="str">
        <f>IF(OUT!B529="", "", OUT!B529)</f>
        <v>HEUCHERA CARNIVAL BLACK OLIVE</v>
      </c>
      <c r="H494" s="20">
        <f>IF(AND($K$3=1,$K$4="N"),P494,IF(AND($K$3=2,$K$4="N"),R494,IF(AND($K$3=3,$K$4="N"),T494,IF(AND($K$3=4,$K$4="N"),V494,IF(AND($K$3=5,$K$4="N"),X494,IF(AND($K$3=1,$K$4="Y"),#REF!,IF(AND($K$3=2,$K$4="Y"),#REF!,IF(AND($K$3=3,$K$4="Y"),#REF!,IF(AND($K$3=4,$K$4="Y"),#REF!,IF(AND($K$3=5,$K$4="Y"),#REF!,"FALSE"))))))))))</f>
        <v>2.516</v>
      </c>
      <c r="I494" s="21">
        <f>IF(AND($K$3=1,$K$4="N"),Q494,IF(AND($K$3=2,$K$4="N"),S494,IF(AND($K$3=3,$K$4="N"),U494,IF(AND($K$3=4,$K$4="N"),W494,IF(AND($K$3=5,$K$4="N"),Y494,IF(AND($K$3=1,$K$4="Y"),#REF!,IF(AND($K$3=2,$K$4="Y"),#REF!,IF(AND($K$3=3,$K$4="Y"),#REF!,IF(AND($K$3=4,$K$4="Y"),#REF!,IF(AND($K$3=5,$K$4="Y"),#REF!,"FALSE"))))))))))</f>
        <v>181.15</v>
      </c>
      <c r="J494" s="33" t="str">
        <f>IF(OUT!F529="", "", OUT!F529)</f>
        <v/>
      </c>
      <c r="K494" s="7">
        <f>IF(OUT!P529="", "", OUT!P529)</f>
        <v>72</v>
      </c>
      <c r="L494" s="7" t="str">
        <f>IF(OUT!AE529="", "", OUT!AE529)</f>
        <v/>
      </c>
      <c r="M494" s="7" t="str">
        <f>IF(OUT!AG529="", "", OUT!AG529)</f>
        <v>PAT</v>
      </c>
      <c r="N494" s="7" t="str">
        <f>IF(OUT!AQ529="", "", OUT!AQ529)</f>
        <v/>
      </c>
      <c r="O494" s="7" t="str">
        <f>IF(OUT!BM529="", "", OUT!BM529)</f>
        <v>T3</v>
      </c>
      <c r="P494" s="8">
        <f>IF(OUT!N529="", "", OUT!N529)</f>
        <v>2.516</v>
      </c>
      <c r="Q494" s="9">
        <f>IF(OUT!O529="", "", OUT!O529)</f>
        <v>181.15</v>
      </c>
      <c r="R494" s="8">
        <f>IF(PPG!H529="", "", PPG!H529)</f>
        <v>2.3730000000000002</v>
      </c>
      <c r="S494" s="9">
        <f>IF(PPG!I529="", "", PPG!I529)</f>
        <v>170.85</v>
      </c>
      <c r="T494" s="8">
        <f>IF(PPG!J529="", "", PPG!J529)</f>
        <v>2.3239999999999998</v>
      </c>
      <c r="U494" s="9">
        <f>IF(PPG!K529="", "", PPG!K529)</f>
        <v>167.32</v>
      </c>
      <c r="V494" s="8">
        <f>IF(PPG!L529="", "", PPG!L529)</f>
        <v>2.2320000000000002</v>
      </c>
      <c r="W494" s="9">
        <f>IF(PPG!M529="", "", PPG!M529)</f>
        <v>160.69999999999999</v>
      </c>
      <c r="X494" s="8">
        <f>IF(PPG!N529="", "", PPG!N529)</f>
        <v>2.1840000000000002</v>
      </c>
      <c r="Y494" s="9">
        <f>IF(PPG!O529="", "", PPG!O529)</f>
        <v>157.24</v>
      </c>
      <c r="Z494" s="32" t="str">
        <f t="shared" si="21"/>
        <v>0.00</v>
      </c>
      <c r="AA494" s="7" t="str">
        <f t="shared" si="22"/>
        <v>0</v>
      </c>
      <c r="AB494" s="7" t="str">
        <f t="shared" si="23"/>
        <v>0</v>
      </c>
    </row>
    <row r="495" spans="1:28">
      <c r="A495" s="7">
        <f>IF(OUT!C530="", "", OUT!C530)</f>
        <v>722</v>
      </c>
      <c r="B495" s="19">
        <f>IF(OUT!A530="", "", OUT!A530)</f>
        <v>82741</v>
      </c>
      <c r="C495" s="7" t="str">
        <f>IF(OUT!D530="", "", OUT!D530)</f>
        <v>O</v>
      </c>
      <c r="D495" s="27"/>
      <c r="E495" s="7" t="str">
        <f>IF(OUT!E530="", "", OUT!E530)</f>
        <v>72 TRAY</v>
      </c>
      <c r="F495" s="24" t="str">
        <f>IF(OUT!AE530="NEW", "✷", "")</f>
        <v/>
      </c>
      <c r="G495" s="10" t="str">
        <f>IF(OUT!B530="", "", OUT!B530)</f>
        <v>HEUCHERA CARNIVAL PEACH PARFAIT</v>
      </c>
      <c r="H495" s="20">
        <f>IF(AND($K$3=1,$K$4="N"),P495,IF(AND($K$3=2,$K$4="N"),R495,IF(AND($K$3=3,$K$4="N"),T495,IF(AND($K$3=4,$K$4="N"),V495,IF(AND($K$3=5,$K$4="N"),X495,IF(AND($K$3=1,$K$4="Y"),#REF!,IF(AND($K$3=2,$K$4="Y"),#REF!,IF(AND($K$3=3,$K$4="Y"),#REF!,IF(AND($K$3=4,$K$4="Y"),#REF!,IF(AND($K$3=5,$K$4="Y"),#REF!,"FALSE"))))))))))</f>
        <v>2.516</v>
      </c>
      <c r="I495" s="21">
        <f>IF(AND($K$3=1,$K$4="N"),Q495,IF(AND($K$3=2,$K$4="N"),S495,IF(AND($K$3=3,$K$4="N"),U495,IF(AND($K$3=4,$K$4="N"),W495,IF(AND($K$3=5,$K$4="N"),Y495,IF(AND($K$3=1,$K$4="Y"),#REF!,IF(AND($K$3=2,$K$4="Y"),#REF!,IF(AND($K$3=3,$K$4="Y"),#REF!,IF(AND($K$3=4,$K$4="Y"),#REF!,IF(AND($K$3=5,$K$4="Y"),#REF!,"FALSE"))))))))))</f>
        <v>181.15</v>
      </c>
      <c r="J495" s="33" t="str">
        <f>IF(OUT!F530="", "", OUT!F530)</f>
        <v/>
      </c>
      <c r="K495" s="7">
        <f>IF(OUT!P530="", "", OUT!P530)</f>
        <v>72</v>
      </c>
      <c r="L495" s="7" t="str">
        <f>IF(OUT!AE530="", "", OUT!AE530)</f>
        <v/>
      </c>
      <c r="M495" s="7" t="str">
        <f>IF(OUT!AG530="", "", OUT!AG530)</f>
        <v>PAT</v>
      </c>
      <c r="N495" s="7" t="str">
        <f>IF(OUT!AQ530="", "", OUT!AQ530)</f>
        <v/>
      </c>
      <c r="O495" s="7" t="str">
        <f>IF(OUT!BM530="", "", OUT!BM530)</f>
        <v>T3</v>
      </c>
      <c r="P495" s="8">
        <f>IF(OUT!N530="", "", OUT!N530)</f>
        <v>2.516</v>
      </c>
      <c r="Q495" s="9">
        <f>IF(OUT!O530="", "", OUT!O530)</f>
        <v>181.15</v>
      </c>
      <c r="R495" s="8">
        <f>IF(PPG!H530="", "", PPG!H530)</f>
        <v>2.3730000000000002</v>
      </c>
      <c r="S495" s="9">
        <f>IF(PPG!I530="", "", PPG!I530)</f>
        <v>170.85</v>
      </c>
      <c r="T495" s="8">
        <f>IF(PPG!J530="", "", PPG!J530)</f>
        <v>2.3239999999999998</v>
      </c>
      <c r="U495" s="9">
        <f>IF(PPG!K530="", "", PPG!K530)</f>
        <v>167.32</v>
      </c>
      <c r="V495" s="8">
        <f>IF(PPG!L530="", "", PPG!L530)</f>
        <v>2.2320000000000002</v>
      </c>
      <c r="W495" s="9">
        <f>IF(PPG!M530="", "", PPG!M530)</f>
        <v>160.69999999999999</v>
      </c>
      <c r="X495" s="8">
        <f>IF(PPG!N530="", "", PPG!N530)</f>
        <v>2.1840000000000002</v>
      </c>
      <c r="Y495" s="9">
        <f>IF(PPG!O530="", "", PPG!O530)</f>
        <v>157.24</v>
      </c>
      <c r="Z495" s="32" t="str">
        <f t="shared" si="21"/>
        <v>0.00</v>
      </c>
      <c r="AA495" s="7" t="str">
        <f t="shared" si="22"/>
        <v>0</v>
      </c>
      <c r="AB495" s="7" t="str">
        <f t="shared" si="23"/>
        <v>0</v>
      </c>
    </row>
    <row r="496" spans="1:28">
      <c r="A496" s="7">
        <f>IF(OUT!C531="", "", OUT!C531)</f>
        <v>722</v>
      </c>
      <c r="B496" s="19">
        <f>IF(OUT!A531="", "", OUT!A531)</f>
        <v>86256</v>
      </c>
      <c r="C496" s="7" t="str">
        <f>IF(OUT!D531="", "", OUT!D531)</f>
        <v>O</v>
      </c>
      <c r="D496" s="27"/>
      <c r="E496" s="7" t="str">
        <f>IF(OUT!E531="", "", OUT!E531)</f>
        <v>72 TRAY</v>
      </c>
      <c r="F496" s="24" t="str">
        <f>IF(OUT!AE531="NEW", "✷", "")</f>
        <v/>
      </c>
      <c r="G496" s="10" t="str">
        <f>IF(OUT!B531="", "", OUT!B531)</f>
        <v>HEUCHERA CARNIVAL PLUM CRAZY</v>
      </c>
      <c r="H496" s="20">
        <f>IF(AND($K$3=1,$K$4="N"),P496,IF(AND($K$3=2,$K$4="N"),R496,IF(AND($K$3=3,$K$4="N"),T496,IF(AND($K$3=4,$K$4="N"),V496,IF(AND($K$3=5,$K$4="N"),X496,IF(AND($K$3=1,$K$4="Y"),#REF!,IF(AND($K$3=2,$K$4="Y"),#REF!,IF(AND($K$3=3,$K$4="Y"),#REF!,IF(AND($K$3=4,$K$4="Y"),#REF!,IF(AND($K$3=5,$K$4="Y"),#REF!,"FALSE"))))))))))</f>
        <v>2.516</v>
      </c>
      <c r="I496" s="21">
        <f>IF(AND($K$3=1,$K$4="N"),Q496,IF(AND($K$3=2,$K$4="N"),S496,IF(AND($K$3=3,$K$4="N"),U496,IF(AND($K$3=4,$K$4="N"),W496,IF(AND($K$3=5,$K$4="N"),Y496,IF(AND($K$3=1,$K$4="Y"),#REF!,IF(AND($K$3=2,$K$4="Y"),#REF!,IF(AND($K$3=3,$K$4="Y"),#REF!,IF(AND($K$3=4,$K$4="Y"),#REF!,IF(AND($K$3=5,$K$4="Y"),#REF!,"FALSE"))))))))))</f>
        <v>181.15</v>
      </c>
      <c r="J496" s="33" t="str">
        <f>IF(OUT!F531="", "", OUT!F531)</f>
        <v/>
      </c>
      <c r="K496" s="7">
        <f>IF(OUT!P531="", "", OUT!P531)</f>
        <v>72</v>
      </c>
      <c r="L496" s="7" t="str">
        <f>IF(OUT!AE531="", "", OUT!AE531)</f>
        <v/>
      </c>
      <c r="M496" s="7" t="str">
        <f>IF(OUT!AG531="", "", OUT!AG531)</f>
        <v>PAT</v>
      </c>
      <c r="N496" s="7" t="str">
        <f>IF(OUT!AQ531="", "", OUT!AQ531)</f>
        <v/>
      </c>
      <c r="O496" s="7" t="str">
        <f>IF(OUT!BM531="", "", OUT!BM531)</f>
        <v>T3</v>
      </c>
      <c r="P496" s="8">
        <f>IF(OUT!N531="", "", OUT!N531)</f>
        <v>2.516</v>
      </c>
      <c r="Q496" s="9">
        <f>IF(OUT!O531="", "", OUT!O531)</f>
        <v>181.15</v>
      </c>
      <c r="R496" s="8">
        <f>IF(PPG!H531="", "", PPG!H531)</f>
        <v>2.3730000000000002</v>
      </c>
      <c r="S496" s="9">
        <f>IF(PPG!I531="", "", PPG!I531)</f>
        <v>170.85</v>
      </c>
      <c r="T496" s="8">
        <f>IF(PPG!J531="", "", PPG!J531)</f>
        <v>2.3239999999999998</v>
      </c>
      <c r="U496" s="9">
        <f>IF(PPG!K531="", "", PPG!K531)</f>
        <v>167.32</v>
      </c>
      <c r="V496" s="8">
        <f>IF(PPG!L531="", "", PPG!L531)</f>
        <v>2.2320000000000002</v>
      </c>
      <c r="W496" s="9">
        <f>IF(PPG!M531="", "", PPG!M531)</f>
        <v>160.69999999999999</v>
      </c>
      <c r="X496" s="8">
        <f>IF(PPG!N531="", "", PPG!N531)</f>
        <v>2.1840000000000002</v>
      </c>
      <c r="Y496" s="9">
        <f>IF(PPG!O531="", "", PPG!O531)</f>
        <v>157.24</v>
      </c>
      <c r="Z496" s="32" t="str">
        <f t="shared" si="21"/>
        <v>0.00</v>
      </c>
      <c r="AA496" s="7" t="str">
        <f t="shared" si="22"/>
        <v>0</v>
      </c>
      <c r="AB496" s="7" t="str">
        <f t="shared" si="23"/>
        <v>0</v>
      </c>
    </row>
    <row r="497" spans="1:28">
      <c r="A497" s="7">
        <f>IF(OUT!C532="", "", OUT!C532)</f>
        <v>722</v>
      </c>
      <c r="B497" s="19">
        <f>IF(OUT!A532="", "", OUT!A532)</f>
        <v>85030</v>
      </c>
      <c r="C497" s="7" t="str">
        <f>IF(OUT!D532="", "", OUT!D532)</f>
        <v>O</v>
      </c>
      <c r="D497" s="27"/>
      <c r="E497" s="7" t="str">
        <f>IF(OUT!E532="", "", OUT!E532)</f>
        <v>72 TRAY</v>
      </c>
      <c r="F497" s="24" t="str">
        <f>IF(OUT!AE532="NEW", "✷", "")</f>
        <v/>
      </c>
      <c r="G497" s="10" t="str">
        <f>IF(OUT!B532="", "", OUT!B532)</f>
        <v>HEUCHERA CARNIVAL ROSE GRANITA</v>
      </c>
      <c r="H497" s="20">
        <f>IF(AND($K$3=1,$K$4="N"),P497,IF(AND($K$3=2,$K$4="N"),R497,IF(AND($K$3=3,$K$4="N"),T497,IF(AND($K$3=4,$K$4="N"),V497,IF(AND($K$3=5,$K$4="N"),X497,IF(AND($K$3=1,$K$4="Y"),#REF!,IF(AND($K$3=2,$K$4="Y"),#REF!,IF(AND($K$3=3,$K$4="Y"),#REF!,IF(AND($K$3=4,$K$4="Y"),#REF!,IF(AND($K$3=5,$K$4="Y"),#REF!,"FALSE"))))))))))</f>
        <v>2.516</v>
      </c>
      <c r="I497" s="21">
        <f>IF(AND($K$3=1,$K$4="N"),Q497,IF(AND($K$3=2,$K$4="N"),S497,IF(AND($K$3=3,$K$4="N"),U497,IF(AND($K$3=4,$K$4="N"),W497,IF(AND($K$3=5,$K$4="N"),Y497,IF(AND($K$3=1,$K$4="Y"),#REF!,IF(AND($K$3=2,$K$4="Y"),#REF!,IF(AND($K$3=3,$K$4="Y"),#REF!,IF(AND($K$3=4,$K$4="Y"),#REF!,IF(AND($K$3=5,$K$4="Y"),#REF!,"FALSE"))))))))))</f>
        <v>181.15</v>
      </c>
      <c r="J497" s="33" t="str">
        <f>IF(OUT!F532="", "", OUT!F532)</f>
        <v/>
      </c>
      <c r="K497" s="7">
        <f>IF(OUT!P532="", "", OUT!P532)</f>
        <v>72</v>
      </c>
      <c r="L497" s="7" t="str">
        <f>IF(OUT!AE532="", "", OUT!AE532)</f>
        <v/>
      </c>
      <c r="M497" s="7" t="str">
        <f>IF(OUT!AG532="", "", OUT!AG532)</f>
        <v>PAT</v>
      </c>
      <c r="N497" s="7" t="str">
        <f>IF(OUT!AQ532="", "", OUT!AQ532)</f>
        <v/>
      </c>
      <c r="O497" s="7" t="str">
        <f>IF(OUT!BM532="", "", OUT!BM532)</f>
        <v>T3</v>
      </c>
      <c r="P497" s="8">
        <f>IF(OUT!N532="", "", OUT!N532)</f>
        <v>2.516</v>
      </c>
      <c r="Q497" s="9">
        <f>IF(OUT!O532="", "", OUT!O532)</f>
        <v>181.15</v>
      </c>
      <c r="R497" s="8">
        <f>IF(PPG!H532="", "", PPG!H532)</f>
        <v>2.3730000000000002</v>
      </c>
      <c r="S497" s="9">
        <f>IF(PPG!I532="", "", PPG!I532)</f>
        <v>170.85</v>
      </c>
      <c r="T497" s="8">
        <f>IF(PPG!J532="", "", PPG!J532)</f>
        <v>2.3239999999999998</v>
      </c>
      <c r="U497" s="9">
        <f>IF(PPG!K532="", "", PPG!K532)</f>
        <v>167.32</v>
      </c>
      <c r="V497" s="8">
        <f>IF(PPG!L532="", "", PPG!L532)</f>
        <v>2.2320000000000002</v>
      </c>
      <c r="W497" s="9">
        <f>IF(PPG!M532="", "", PPG!M532)</f>
        <v>160.69999999999999</v>
      </c>
      <c r="X497" s="8">
        <f>IF(PPG!N532="", "", PPG!N532)</f>
        <v>2.1840000000000002</v>
      </c>
      <c r="Y497" s="9">
        <f>IF(PPG!O532="", "", PPG!O532)</f>
        <v>157.24</v>
      </c>
      <c r="Z497" s="32" t="str">
        <f t="shared" si="21"/>
        <v>0.00</v>
      </c>
      <c r="AA497" s="7" t="str">
        <f t="shared" si="22"/>
        <v>0</v>
      </c>
      <c r="AB497" s="7" t="str">
        <f t="shared" si="23"/>
        <v>0</v>
      </c>
    </row>
    <row r="498" spans="1:28">
      <c r="A498" s="7">
        <f>IF(OUT!C533="", "", OUT!C533)</f>
        <v>722</v>
      </c>
      <c r="B498" s="19">
        <f>IF(OUT!A533="", "", OUT!A533)</f>
        <v>82742</v>
      </c>
      <c r="C498" s="7" t="str">
        <f>IF(OUT!D533="", "", OUT!D533)</f>
        <v>O</v>
      </c>
      <c r="D498" s="27"/>
      <c r="E498" s="7" t="str">
        <f>IF(OUT!E533="", "", OUT!E533)</f>
        <v>72 TRAY</v>
      </c>
      <c r="F498" s="24" t="str">
        <f>IF(OUT!AE533="NEW", "✷", "")</f>
        <v/>
      </c>
      <c r="G498" s="10" t="str">
        <f>IF(OUT!B533="", "", OUT!B533)</f>
        <v>HEUCHERA CARNIVAL WATERMELON</v>
      </c>
      <c r="H498" s="20">
        <f>IF(AND($K$3=1,$K$4="N"),P498,IF(AND($K$3=2,$K$4="N"),R498,IF(AND($K$3=3,$K$4="N"),T498,IF(AND($K$3=4,$K$4="N"),V498,IF(AND($K$3=5,$K$4="N"),X498,IF(AND($K$3=1,$K$4="Y"),#REF!,IF(AND($K$3=2,$K$4="Y"),#REF!,IF(AND($K$3=3,$K$4="Y"),#REF!,IF(AND($K$3=4,$K$4="Y"),#REF!,IF(AND($K$3=5,$K$4="Y"),#REF!,"FALSE"))))))))))</f>
        <v>2.516</v>
      </c>
      <c r="I498" s="21">
        <f>IF(AND($K$3=1,$K$4="N"),Q498,IF(AND($K$3=2,$K$4="N"),S498,IF(AND($K$3=3,$K$4="N"),U498,IF(AND($K$3=4,$K$4="N"),W498,IF(AND($K$3=5,$K$4="N"),Y498,IF(AND($K$3=1,$K$4="Y"),#REF!,IF(AND($K$3=2,$K$4="Y"),#REF!,IF(AND($K$3=3,$K$4="Y"),#REF!,IF(AND($K$3=4,$K$4="Y"),#REF!,IF(AND($K$3=5,$K$4="Y"),#REF!,"FALSE"))))))))))</f>
        <v>181.15</v>
      </c>
      <c r="J498" s="33" t="str">
        <f>IF(OUT!F533="", "", OUT!F533)</f>
        <v/>
      </c>
      <c r="K498" s="7">
        <f>IF(OUT!P533="", "", OUT!P533)</f>
        <v>72</v>
      </c>
      <c r="L498" s="7" t="str">
        <f>IF(OUT!AE533="", "", OUT!AE533)</f>
        <v/>
      </c>
      <c r="M498" s="7" t="str">
        <f>IF(OUT!AG533="", "", OUT!AG533)</f>
        <v>PAT</v>
      </c>
      <c r="N498" s="7" t="str">
        <f>IF(OUT!AQ533="", "", OUT!AQ533)</f>
        <v/>
      </c>
      <c r="O498" s="7" t="str">
        <f>IF(OUT!BM533="", "", OUT!BM533)</f>
        <v>T3</v>
      </c>
      <c r="P498" s="8">
        <f>IF(OUT!N533="", "", OUT!N533)</f>
        <v>2.516</v>
      </c>
      <c r="Q498" s="9">
        <f>IF(OUT!O533="", "", OUT!O533)</f>
        <v>181.15</v>
      </c>
      <c r="R498" s="8">
        <f>IF(PPG!H533="", "", PPG!H533)</f>
        <v>2.3730000000000002</v>
      </c>
      <c r="S498" s="9">
        <f>IF(PPG!I533="", "", PPG!I533)</f>
        <v>170.85</v>
      </c>
      <c r="T498" s="8">
        <f>IF(PPG!J533="", "", PPG!J533)</f>
        <v>2.3239999999999998</v>
      </c>
      <c r="U498" s="9">
        <f>IF(PPG!K533="", "", PPG!K533)</f>
        <v>167.32</v>
      </c>
      <c r="V498" s="8">
        <f>IF(PPG!L533="", "", PPG!L533)</f>
        <v>2.2320000000000002</v>
      </c>
      <c r="W498" s="9">
        <f>IF(PPG!M533="", "", PPG!M533)</f>
        <v>160.69999999999999</v>
      </c>
      <c r="X498" s="8">
        <f>IF(PPG!N533="", "", PPG!N533)</f>
        <v>2.1840000000000002</v>
      </c>
      <c r="Y498" s="9">
        <f>IF(PPG!O533="", "", PPG!O533)</f>
        <v>157.24</v>
      </c>
      <c r="Z498" s="32" t="str">
        <f t="shared" si="21"/>
        <v>0.00</v>
      </c>
      <c r="AA498" s="7" t="str">
        <f t="shared" si="22"/>
        <v>0</v>
      </c>
      <c r="AB498" s="7" t="str">
        <f t="shared" si="23"/>
        <v>0</v>
      </c>
    </row>
    <row r="499" spans="1:28">
      <c r="A499" s="7">
        <f>IF(OUT!C534="", "", OUT!C534)</f>
        <v>722</v>
      </c>
      <c r="B499" s="19">
        <f>IF(OUT!A534="", "", OUT!A534)</f>
        <v>73433</v>
      </c>
      <c r="C499" s="7" t="str">
        <f>IF(OUT!D534="", "", OUT!D534)</f>
        <v>O</v>
      </c>
      <c r="D499" s="27"/>
      <c r="E499" s="7" t="str">
        <f>IF(OUT!E534="", "", OUT!E534)</f>
        <v>72 TRAY</v>
      </c>
      <c r="F499" s="24" t="str">
        <f>IF(OUT!AE534="NEW", "✷", "")</f>
        <v/>
      </c>
      <c r="G499" s="10" t="str">
        <f>IF(OUT!B534="", "", OUT!B534)</f>
        <v>HEUCHERA CITRONELLE (Lemon/Lime)</v>
      </c>
      <c r="H499" s="20">
        <f>IF(AND($K$3=1,$K$4="N"),P499,IF(AND($K$3=2,$K$4="N"),R499,IF(AND($K$3=3,$K$4="N"),T499,IF(AND($K$3=4,$K$4="N"),V499,IF(AND($K$3=5,$K$4="N"),X499,IF(AND($K$3=1,$K$4="Y"),#REF!,IF(AND($K$3=2,$K$4="Y"),#REF!,IF(AND($K$3=3,$K$4="Y"),#REF!,IF(AND($K$3=4,$K$4="Y"),#REF!,IF(AND($K$3=5,$K$4="Y"),#REF!,"FALSE"))))))))))</f>
        <v>2.827</v>
      </c>
      <c r="I499" s="21">
        <f>IF(AND($K$3=1,$K$4="N"),Q499,IF(AND($K$3=2,$K$4="N"),S499,IF(AND($K$3=3,$K$4="N"),U499,IF(AND($K$3=4,$K$4="N"),W499,IF(AND($K$3=5,$K$4="N"),Y499,IF(AND($K$3=1,$K$4="Y"),#REF!,IF(AND($K$3=2,$K$4="Y"),#REF!,IF(AND($K$3=3,$K$4="Y"),#REF!,IF(AND($K$3=4,$K$4="Y"),#REF!,IF(AND($K$3=5,$K$4="Y"),#REF!,"FALSE"))))))))))</f>
        <v>203.54</v>
      </c>
      <c r="J499" s="33" t="str">
        <f>IF(OUT!F534="", "", OUT!F534)</f>
        <v/>
      </c>
      <c r="K499" s="7">
        <f>IF(OUT!P534="", "", OUT!P534)</f>
        <v>72</v>
      </c>
      <c r="L499" s="7" t="str">
        <f>IF(OUT!AE534="", "", OUT!AE534)</f>
        <v/>
      </c>
      <c r="M499" s="7" t="str">
        <f>IF(OUT!AG534="", "", OUT!AG534)</f>
        <v>PAT</v>
      </c>
      <c r="N499" s="7" t="str">
        <f>IF(OUT!AQ534="", "", OUT!AQ534)</f>
        <v/>
      </c>
      <c r="O499" s="7" t="str">
        <f>IF(OUT!BM534="", "", OUT!BM534)</f>
        <v>T3</v>
      </c>
      <c r="P499" s="8">
        <f>IF(OUT!N534="", "", OUT!N534)</f>
        <v>2.827</v>
      </c>
      <c r="Q499" s="9">
        <f>IF(OUT!O534="", "", OUT!O534)</f>
        <v>203.54</v>
      </c>
      <c r="R499" s="8">
        <f>IF(PPG!H534="", "", PPG!H534)</f>
        <v>2.673</v>
      </c>
      <c r="S499" s="9">
        <f>IF(PPG!I534="", "", PPG!I534)</f>
        <v>192.45</v>
      </c>
      <c r="T499" s="8">
        <f>IF(PPG!J534="", "", PPG!J534)</f>
        <v>2.6219999999999999</v>
      </c>
      <c r="U499" s="9">
        <f>IF(PPG!K534="", "", PPG!K534)</f>
        <v>188.78</v>
      </c>
      <c r="V499" s="8">
        <f>IF(PPG!L534="", "", PPG!L534)</f>
        <v>2.5179999999999998</v>
      </c>
      <c r="W499" s="9">
        <f>IF(PPG!M534="", "", PPG!M534)</f>
        <v>181.29</v>
      </c>
      <c r="X499" s="8">
        <f>IF(PPG!N534="", "", PPG!N534)</f>
        <v>2.468</v>
      </c>
      <c r="Y499" s="9">
        <f>IF(PPG!O534="", "", PPG!O534)</f>
        <v>177.69</v>
      </c>
      <c r="Z499" s="32" t="str">
        <f t="shared" si="21"/>
        <v>0.00</v>
      </c>
      <c r="AA499" s="7" t="str">
        <f t="shared" si="22"/>
        <v>0</v>
      </c>
      <c r="AB499" s="7" t="str">
        <f t="shared" si="23"/>
        <v>0</v>
      </c>
    </row>
    <row r="500" spans="1:28">
      <c r="A500" s="7">
        <f>IF(OUT!C535="", "", OUT!C535)</f>
        <v>722</v>
      </c>
      <c r="B500" s="19">
        <f>IF(OUT!A535="", "", OUT!A535)</f>
        <v>84524</v>
      </c>
      <c r="C500" s="7" t="str">
        <f>IF(OUT!D535="", "", OUT!D535)</f>
        <v>O</v>
      </c>
      <c r="D500" s="27"/>
      <c r="E500" s="7" t="str">
        <f>IF(OUT!E535="", "", OUT!E535)</f>
        <v>72 TRAY</v>
      </c>
      <c r="F500" s="24" t="str">
        <f>IF(OUT!AE535="NEW", "✷", "")</f>
        <v/>
      </c>
      <c r="G500" s="10" t="str">
        <f>IF(OUT!B535="", "", OUT!B535)</f>
        <v>HEUCHERA DELTA DAWN</v>
      </c>
      <c r="H500" s="20">
        <f>IF(AND($K$3=1,$K$4="N"),P500,IF(AND($K$3=2,$K$4="N"),R500,IF(AND($K$3=3,$K$4="N"),T500,IF(AND($K$3=4,$K$4="N"),V500,IF(AND($K$3=5,$K$4="N"),X500,IF(AND($K$3=1,$K$4="Y"),#REF!,IF(AND($K$3=2,$K$4="Y"),#REF!,IF(AND($K$3=3,$K$4="Y"),#REF!,IF(AND($K$3=4,$K$4="Y"),#REF!,IF(AND($K$3=5,$K$4="Y"),#REF!,"FALSE"))))))))))</f>
        <v>2.891</v>
      </c>
      <c r="I500" s="21">
        <f>IF(AND($K$3=1,$K$4="N"),Q500,IF(AND($K$3=2,$K$4="N"),S500,IF(AND($K$3=3,$K$4="N"),U500,IF(AND($K$3=4,$K$4="N"),W500,IF(AND($K$3=5,$K$4="N"),Y500,IF(AND($K$3=1,$K$4="Y"),#REF!,IF(AND($K$3=2,$K$4="Y"),#REF!,IF(AND($K$3=3,$K$4="Y"),#REF!,IF(AND($K$3=4,$K$4="Y"),#REF!,IF(AND($K$3=5,$K$4="Y"),#REF!,"FALSE"))))))))))</f>
        <v>208.15</v>
      </c>
      <c r="J500" s="33" t="str">
        <f>IF(OUT!F535="", "", OUT!F535)</f>
        <v/>
      </c>
      <c r="K500" s="7">
        <f>IF(OUT!P535="", "", OUT!P535)</f>
        <v>72</v>
      </c>
      <c r="L500" s="7" t="str">
        <f>IF(OUT!AE535="", "", OUT!AE535)</f>
        <v/>
      </c>
      <c r="M500" s="7" t="str">
        <f>IF(OUT!AG535="", "", OUT!AG535)</f>
        <v>PAT</v>
      </c>
      <c r="N500" s="7" t="str">
        <f>IF(OUT!AQ535="", "", OUT!AQ535)</f>
        <v/>
      </c>
      <c r="O500" s="7" t="str">
        <f>IF(OUT!BM535="", "", OUT!BM535)</f>
        <v>T3</v>
      </c>
      <c r="P500" s="8">
        <f>IF(OUT!N535="", "", OUT!N535)</f>
        <v>2.891</v>
      </c>
      <c r="Q500" s="9">
        <f>IF(OUT!O535="", "", OUT!O535)</f>
        <v>208.15</v>
      </c>
      <c r="R500" s="8">
        <f>IF(PPG!H535="", "", PPG!H535)</f>
        <v>2.7360000000000002</v>
      </c>
      <c r="S500" s="9">
        <f>IF(PPG!I535="", "", PPG!I535)</f>
        <v>196.99</v>
      </c>
      <c r="T500" s="8">
        <f>IF(PPG!J535="", "", PPG!J535)</f>
        <v>2.6850000000000001</v>
      </c>
      <c r="U500" s="9">
        <f>IF(PPG!K535="", "", PPG!K535)</f>
        <v>193.32</v>
      </c>
      <c r="V500" s="8">
        <f>IF(PPG!L535="", "", PPG!L535)</f>
        <v>2.58</v>
      </c>
      <c r="W500" s="9">
        <f>IF(PPG!M535="", "", PPG!M535)</f>
        <v>185.76</v>
      </c>
      <c r="X500" s="8">
        <f>IF(PPG!N535="", "", PPG!N535)</f>
        <v>2.5299999999999998</v>
      </c>
      <c r="Y500" s="9">
        <f>IF(PPG!O535="", "", PPG!O535)</f>
        <v>182.16</v>
      </c>
      <c r="Z500" s="32" t="str">
        <f t="shared" si="21"/>
        <v>0.00</v>
      </c>
      <c r="AA500" s="7" t="str">
        <f t="shared" si="22"/>
        <v>0</v>
      </c>
      <c r="AB500" s="7" t="str">
        <f t="shared" si="23"/>
        <v>0</v>
      </c>
    </row>
    <row r="501" spans="1:28">
      <c r="A501" s="7">
        <f>IF(OUT!C536="", "", OUT!C536)</f>
        <v>722</v>
      </c>
      <c r="B501" s="19">
        <f>IF(OUT!A536="", "", OUT!A536)</f>
        <v>84586</v>
      </c>
      <c r="C501" s="7" t="str">
        <f>IF(OUT!D536="", "", OUT!D536)</f>
        <v>O</v>
      </c>
      <c r="D501" s="27"/>
      <c r="E501" s="7" t="str">
        <f>IF(OUT!E536="", "", OUT!E536)</f>
        <v>72 TRAY</v>
      </c>
      <c r="F501" s="24" t="str">
        <f>IF(OUT!AE536="NEW", "✷", "")</f>
        <v/>
      </c>
      <c r="G501" s="10" t="str">
        <f>IF(OUT!B536="", "", OUT!B536)</f>
        <v>HEUCHERA FIRE ALARM</v>
      </c>
      <c r="H501" s="20">
        <f>IF(AND($K$3=1,$K$4="N"),P501,IF(AND($K$3=2,$K$4="N"),R501,IF(AND($K$3=3,$K$4="N"),T501,IF(AND($K$3=4,$K$4="N"),V501,IF(AND($K$3=5,$K$4="N"),X501,IF(AND($K$3=1,$K$4="Y"),#REF!,IF(AND($K$3=2,$K$4="Y"),#REF!,IF(AND($K$3=3,$K$4="Y"),#REF!,IF(AND($K$3=4,$K$4="Y"),#REF!,IF(AND($K$3=5,$K$4="Y"),#REF!,"FALSE"))))))))))</f>
        <v>2.891</v>
      </c>
      <c r="I501" s="21">
        <f>IF(AND($K$3=1,$K$4="N"),Q501,IF(AND($K$3=2,$K$4="N"),S501,IF(AND($K$3=3,$K$4="N"),U501,IF(AND($K$3=4,$K$4="N"),W501,IF(AND($K$3=5,$K$4="N"),Y501,IF(AND($K$3=1,$K$4="Y"),#REF!,IF(AND($K$3=2,$K$4="Y"),#REF!,IF(AND($K$3=3,$K$4="Y"),#REF!,IF(AND($K$3=4,$K$4="Y"),#REF!,IF(AND($K$3=5,$K$4="Y"),#REF!,"FALSE"))))))))))</f>
        <v>208.15</v>
      </c>
      <c r="J501" s="33" t="str">
        <f>IF(OUT!F536="", "", OUT!F536)</f>
        <v/>
      </c>
      <c r="K501" s="7">
        <f>IF(OUT!P536="", "", OUT!P536)</f>
        <v>72</v>
      </c>
      <c r="L501" s="7" t="str">
        <f>IF(OUT!AE536="", "", OUT!AE536)</f>
        <v/>
      </c>
      <c r="M501" s="7" t="str">
        <f>IF(OUT!AG536="", "", OUT!AG536)</f>
        <v>PAT</v>
      </c>
      <c r="N501" s="7" t="str">
        <f>IF(OUT!AQ536="", "", OUT!AQ536)</f>
        <v/>
      </c>
      <c r="O501" s="7" t="str">
        <f>IF(OUT!BM536="", "", OUT!BM536)</f>
        <v>T3</v>
      </c>
      <c r="P501" s="8">
        <f>IF(OUT!N536="", "", OUT!N536)</f>
        <v>2.891</v>
      </c>
      <c r="Q501" s="9">
        <f>IF(OUT!O536="", "", OUT!O536)</f>
        <v>208.15</v>
      </c>
      <c r="R501" s="8">
        <f>IF(PPG!H536="", "", PPG!H536)</f>
        <v>2.7360000000000002</v>
      </c>
      <c r="S501" s="9">
        <f>IF(PPG!I536="", "", PPG!I536)</f>
        <v>196.99</v>
      </c>
      <c r="T501" s="8">
        <f>IF(PPG!J536="", "", PPG!J536)</f>
        <v>2.6850000000000001</v>
      </c>
      <c r="U501" s="9">
        <f>IF(PPG!K536="", "", PPG!K536)</f>
        <v>193.32</v>
      </c>
      <c r="V501" s="8">
        <f>IF(PPG!L536="", "", PPG!L536)</f>
        <v>2.58</v>
      </c>
      <c r="W501" s="9">
        <f>IF(PPG!M536="", "", PPG!M536)</f>
        <v>185.76</v>
      </c>
      <c r="X501" s="8">
        <f>IF(PPG!N536="", "", PPG!N536)</f>
        <v>2.5299999999999998</v>
      </c>
      <c r="Y501" s="9">
        <f>IF(PPG!O536="", "", PPG!O536)</f>
        <v>182.16</v>
      </c>
      <c r="Z501" s="32" t="str">
        <f t="shared" si="21"/>
        <v>0.00</v>
      </c>
      <c r="AA501" s="7" t="str">
        <f t="shared" si="22"/>
        <v>0</v>
      </c>
      <c r="AB501" s="7" t="str">
        <f t="shared" si="23"/>
        <v>0</v>
      </c>
    </row>
    <row r="502" spans="1:28">
      <c r="A502" s="7">
        <f>IF(OUT!C537="", "", OUT!C537)</f>
        <v>722</v>
      </c>
      <c r="B502" s="19">
        <f>IF(OUT!A537="", "", OUT!A537)</f>
        <v>86898</v>
      </c>
      <c r="C502" s="7" t="str">
        <f>IF(OUT!D537="", "", OUT!D537)</f>
        <v>O</v>
      </c>
      <c r="D502" s="27"/>
      <c r="E502" s="7" t="str">
        <f>IF(OUT!E537="", "", OUT!E537)</f>
        <v>72 TRAY</v>
      </c>
      <c r="F502" s="24" t="str">
        <f>IF(OUT!AE537="NEW", "✷", "")</f>
        <v/>
      </c>
      <c r="G502" s="10" t="str">
        <f>IF(OUT!B537="", "", OUT!B537)</f>
        <v>HEUCHERA FOREVER PURPLE</v>
      </c>
      <c r="H502" s="20">
        <f>IF(AND($K$3=1,$K$4="N"),P502,IF(AND($K$3=2,$K$4="N"),R502,IF(AND($K$3=3,$K$4="N"),T502,IF(AND($K$3=4,$K$4="N"),V502,IF(AND($K$3=5,$K$4="N"),X502,IF(AND($K$3=1,$K$4="Y"),#REF!,IF(AND($K$3=2,$K$4="Y"),#REF!,IF(AND($K$3=3,$K$4="Y"),#REF!,IF(AND($K$3=4,$K$4="Y"),#REF!,IF(AND($K$3=5,$K$4="Y"),#REF!,"FALSE"))))))))))</f>
        <v>2.891</v>
      </c>
      <c r="I502" s="21">
        <f>IF(AND($K$3=1,$K$4="N"),Q502,IF(AND($K$3=2,$K$4="N"),S502,IF(AND($K$3=3,$K$4="N"),U502,IF(AND($K$3=4,$K$4="N"),W502,IF(AND($K$3=5,$K$4="N"),Y502,IF(AND($K$3=1,$K$4="Y"),#REF!,IF(AND($K$3=2,$K$4="Y"),#REF!,IF(AND($K$3=3,$K$4="Y"),#REF!,IF(AND($K$3=4,$K$4="Y"),#REF!,IF(AND($K$3=5,$K$4="Y"),#REF!,"FALSE"))))))))))</f>
        <v>208.15</v>
      </c>
      <c r="J502" s="33" t="str">
        <f>IF(OUT!F537="", "", OUT!F537)</f>
        <v/>
      </c>
      <c r="K502" s="7">
        <f>IF(OUT!P537="", "", OUT!P537)</f>
        <v>72</v>
      </c>
      <c r="L502" s="7" t="str">
        <f>IF(OUT!AE537="", "", OUT!AE537)</f>
        <v/>
      </c>
      <c r="M502" s="7" t="str">
        <f>IF(OUT!AG537="", "", OUT!AG537)</f>
        <v>PAT</v>
      </c>
      <c r="N502" s="7" t="str">
        <f>IF(OUT!AQ537="", "", OUT!AQ537)</f>
        <v/>
      </c>
      <c r="O502" s="7" t="str">
        <f>IF(OUT!BM537="", "", OUT!BM537)</f>
        <v>T3</v>
      </c>
      <c r="P502" s="8">
        <f>IF(OUT!N537="", "", OUT!N537)</f>
        <v>2.891</v>
      </c>
      <c r="Q502" s="9">
        <f>IF(OUT!O537="", "", OUT!O537)</f>
        <v>208.15</v>
      </c>
      <c r="R502" s="8">
        <f>IF(PPG!H537="", "", PPG!H537)</f>
        <v>2.7360000000000002</v>
      </c>
      <c r="S502" s="9">
        <f>IF(PPG!I537="", "", PPG!I537)</f>
        <v>196.99</v>
      </c>
      <c r="T502" s="8">
        <f>IF(PPG!J537="", "", PPG!J537)</f>
        <v>2.6850000000000001</v>
      </c>
      <c r="U502" s="9">
        <f>IF(PPG!K537="", "", PPG!K537)</f>
        <v>193.32</v>
      </c>
      <c r="V502" s="8">
        <f>IF(PPG!L537="", "", PPG!L537)</f>
        <v>2.58</v>
      </c>
      <c r="W502" s="9">
        <f>IF(PPG!M537="", "", PPG!M537)</f>
        <v>185.76</v>
      </c>
      <c r="X502" s="8">
        <f>IF(PPG!N537="", "", PPG!N537)</f>
        <v>2.5299999999999998</v>
      </c>
      <c r="Y502" s="9">
        <f>IF(PPG!O537="", "", PPG!O537)</f>
        <v>182.16</v>
      </c>
      <c r="Z502" s="32" t="str">
        <f t="shared" si="21"/>
        <v>0.00</v>
      </c>
      <c r="AA502" s="7" t="str">
        <f t="shared" si="22"/>
        <v>0</v>
      </c>
      <c r="AB502" s="7" t="str">
        <f t="shared" si="23"/>
        <v>0</v>
      </c>
    </row>
    <row r="503" spans="1:28">
      <c r="A503" s="7">
        <f>IF(OUT!C538="", "", OUT!C538)</f>
        <v>722</v>
      </c>
      <c r="B503" s="19">
        <f>IF(OUT!A538="", "", OUT!A538)</f>
        <v>89152</v>
      </c>
      <c r="C503" s="7" t="str">
        <f>IF(OUT!D538="", "", OUT!D538)</f>
        <v>O</v>
      </c>
      <c r="D503" s="27"/>
      <c r="E503" s="7" t="str">
        <f>IF(OUT!E538="", "", OUT!E538)</f>
        <v>72 TRAY</v>
      </c>
      <c r="F503" s="24" t="str">
        <f>IF(OUT!AE538="NEW", "✷", "")</f>
        <v/>
      </c>
      <c r="G503" s="10" t="str">
        <f>IF(OUT!B538="", "", OUT!B538)</f>
        <v>HEUCHERA FOREVER RED</v>
      </c>
      <c r="H503" s="20">
        <f>IF(AND($K$3=1,$K$4="N"),P503,IF(AND($K$3=2,$K$4="N"),R503,IF(AND($K$3=3,$K$4="N"),T503,IF(AND($K$3=4,$K$4="N"),V503,IF(AND($K$3=5,$K$4="N"),X503,IF(AND($K$3=1,$K$4="Y"),#REF!,IF(AND($K$3=2,$K$4="Y"),#REF!,IF(AND($K$3=3,$K$4="Y"),#REF!,IF(AND($K$3=4,$K$4="Y"),#REF!,IF(AND($K$3=5,$K$4="Y"),#REF!,"FALSE"))))))))))</f>
        <v>2.891</v>
      </c>
      <c r="I503" s="21">
        <f>IF(AND($K$3=1,$K$4="N"),Q503,IF(AND($K$3=2,$K$4="N"),S503,IF(AND($K$3=3,$K$4="N"),U503,IF(AND($K$3=4,$K$4="N"),W503,IF(AND($K$3=5,$K$4="N"),Y503,IF(AND($K$3=1,$K$4="Y"),#REF!,IF(AND($K$3=2,$K$4="Y"),#REF!,IF(AND($K$3=3,$K$4="Y"),#REF!,IF(AND($K$3=4,$K$4="Y"),#REF!,IF(AND($K$3=5,$K$4="Y"),#REF!,"FALSE"))))))))))</f>
        <v>208.15</v>
      </c>
      <c r="J503" s="33" t="str">
        <f>IF(OUT!F538="", "", OUT!F538)</f>
        <v/>
      </c>
      <c r="K503" s="7">
        <f>IF(OUT!P538="", "", OUT!P538)</f>
        <v>72</v>
      </c>
      <c r="L503" s="7" t="str">
        <f>IF(OUT!AE538="", "", OUT!AE538)</f>
        <v/>
      </c>
      <c r="M503" s="7" t="str">
        <f>IF(OUT!AG538="", "", OUT!AG538)</f>
        <v>PAT</v>
      </c>
      <c r="N503" s="7" t="str">
        <f>IF(OUT!AQ538="", "", OUT!AQ538)</f>
        <v/>
      </c>
      <c r="O503" s="7" t="str">
        <f>IF(OUT!BM538="", "", OUT!BM538)</f>
        <v>T3</v>
      </c>
      <c r="P503" s="8">
        <f>IF(OUT!N538="", "", OUT!N538)</f>
        <v>2.891</v>
      </c>
      <c r="Q503" s="9">
        <f>IF(OUT!O538="", "", OUT!O538)</f>
        <v>208.15</v>
      </c>
      <c r="R503" s="8">
        <f>IF(PPG!H538="", "", PPG!H538)</f>
        <v>2.7360000000000002</v>
      </c>
      <c r="S503" s="9">
        <f>IF(PPG!I538="", "", PPG!I538)</f>
        <v>196.99</v>
      </c>
      <c r="T503" s="8">
        <f>IF(PPG!J538="", "", PPG!J538)</f>
        <v>2.6850000000000001</v>
      </c>
      <c r="U503" s="9">
        <f>IF(PPG!K538="", "", PPG!K538)</f>
        <v>193.32</v>
      </c>
      <c r="V503" s="8">
        <f>IF(PPG!L538="", "", PPG!L538)</f>
        <v>2.58</v>
      </c>
      <c r="W503" s="9">
        <f>IF(PPG!M538="", "", PPG!M538)</f>
        <v>185.76</v>
      </c>
      <c r="X503" s="8">
        <f>IF(PPG!N538="", "", PPG!N538)</f>
        <v>2.5299999999999998</v>
      </c>
      <c r="Y503" s="9">
        <f>IF(PPG!O538="", "", PPG!O538)</f>
        <v>182.16</v>
      </c>
      <c r="Z503" s="32" t="str">
        <f t="shared" si="21"/>
        <v>0.00</v>
      </c>
      <c r="AA503" s="7" t="str">
        <f t="shared" si="22"/>
        <v>0</v>
      </c>
      <c r="AB503" s="7" t="str">
        <f t="shared" si="23"/>
        <v>0</v>
      </c>
    </row>
    <row r="504" spans="1:28">
      <c r="A504" s="7">
        <f>IF(OUT!C539="", "", OUT!C539)</f>
        <v>722</v>
      </c>
      <c r="B504" s="19">
        <f>IF(OUT!A539="", "", OUT!A539)</f>
        <v>75799</v>
      </c>
      <c r="C504" s="7" t="str">
        <f>IF(OUT!D539="", "", OUT!D539)</f>
        <v>O</v>
      </c>
      <c r="D504" s="27"/>
      <c r="E504" s="7" t="str">
        <f>IF(OUT!E539="", "", OUT!E539)</f>
        <v>72 TRAY</v>
      </c>
      <c r="F504" s="24" t="str">
        <f>IF(OUT!AE539="NEW", "✷", "")</f>
        <v/>
      </c>
      <c r="G504" s="10" t="str">
        <f>IF(OUT!B539="", "", OUT!B539)</f>
        <v>HEUCHERA GEORGIA PEACH (White w/Glowing Peach)</v>
      </c>
      <c r="H504" s="20">
        <f>IF(AND($K$3=1,$K$4="N"),P504,IF(AND($K$3=2,$K$4="N"),R504,IF(AND($K$3=3,$K$4="N"),T504,IF(AND($K$3=4,$K$4="N"),V504,IF(AND($K$3=5,$K$4="N"),X504,IF(AND($K$3=1,$K$4="Y"),#REF!,IF(AND($K$3=2,$K$4="Y"),#REF!,IF(AND($K$3=3,$K$4="Y"),#REF!,IF(AND($K$3=4,$K$4="Y"),#REF!,IF(AND($K$3=5,$K$4="Y"),#REF!,"FALSE"))))))))))</f>
        <v>2.891</v>
      </c>
      <c r="I504" s="21">
        <f>IF(AND($K$3=1,$K$4="N"),Q504,IF(AND($K$3=2,$K$4="N"),S504,IF(AND($K$3=3,$K$4="N"),U504,IF(AND($K$3=4,$K$4="N"),W504,IF(AND($K$3=5,$K$4="N"),Y504,IF(AND($K$3=1,$K$4="Y"),#REF!,IF(AND($K$3=2,$K$4="Y"),#REF!,IF(AND($K$3=3,$K$4="Y"),#REF!,IF(AND($K$3=4,$K$4="Y"),#REF!,IF(AND($K$3=5,$K$4="Y"),#REF!,"FALSE"))))))))))</f>
        <v>208.15</v>
      </c>
      <c r="J504" s="33" t="str">
        <f>IF(OUT!F539="", "", OUT!F539)</f>
        <v/>
      </c>
      <c r="K504" s="7">
        <f>IF(OUT!P539="", "", OUT!P539)</f>
        <v>72</v>
      </c>
      <c r="L504" s="7" t="str">
        <f>IF(OUT!AE539="", "", OUT!AE539)</f>
        <v/>
      </c>
      <c r="M504" s="7" t="str">
        <f>IF(OUT!AG539="", "", OUT!AG539)</f>
        <v>PAT</v>
      </c>
      <c r="N504" s="7" t="str">
        <f>IF(OUT!AQ539="", "", OUT!AQ539)</f>
        <v/>
      </c>
      <c r="O504" s="7" t="str">
        <f>IF(OUT!BM539="", "", OUT!BM539)</f>
        <v>T3</v>
      </c>
      <c r="P504" s="8">
        <f>IF(OUT!N539="", "", OUT!N539)</f>
        <v>2.891</v>
      </c>
      <c r="Q504" s="9">
        <f>IF(OUT!O539="", "", OUT!O539)</f>
        <v>208.15</v>
      </c>
      <c r="R504" s="8">
        <f>IF(PPG!H539="", "", PPG!H539)</f>
        <v>2.7360000000000002</v>
      </c>
      <c r="S504" s="9">
        <f>IF(PPG!I539="", "", PPG!I539)</f>
        <v>196.99</v>
      </c>
      <c r="T504" s="8">
        <f>IF(PPG!J539="", "", PPG!J539)</f>
        <v>2.6850000000000001</v>
      </c>
      <c r="U504" s="9">
        <f>IF(PPG!K539="", "", PPG!K539)</f>
        <v>193.32</v>
      </c>
      <c r="V504" s="8">
        <f>IF(PPG!L539="", "", PPG!L539)</f>
        <v>2.58</v>
      </c>
      <c r="W504" s="9">
        <f>IF(PPG!M539="", "", PPG!M539)</f>
        <v>185.76</v>
      </c>
      <c r="X504" s="8">
        <f>IF(PPG!N539="", "", PPG!N539)</f>
        <v>2.5299999999999998</v>
      </c>
      <c r="Y504" s="9">
        <f>IF(PPG!O539="", "", PPG!O539)</f>
        <v>182.16</v>
      </c>
      <c r="Z504" s="32" t="str">
        <f t="shared" si="21"/>
        <v>0.00</v>
      </c>
      <c r="AA504" s="7" t="str">
        <f t="shared" si="22"/>
        <v>0</v>
      </c>
      <c r="AB504" s="7" t="str">
        <f t="shared" si="23"/>
        <v>0</v>
      </c>
    </row>
    <row r="505" spans="1:28">
      <c r="A505" s="7">
        <f>IF(OUT!C540="", "", OUT!C540)</f>
        <v>722</v>
      </c>
      <c r="B505" s="19">
        <f>IF(OUT!A540="", "", OUT!A540)</f>
        <v>79447</v>
      </c>
      <c r="C505" s="7" t="str">
        <f>IF(OUT!D540="", "", OUT!D540)</f>
        <v>O</v>
      </c>
      <c r="D505" s="27"/>
      <c r="E505" s="7" t="str">
        <f>IF(OUT!E540="", "", OUT!E540)</f>
        <v>72 TRAY</v>
      </c>
      <c r="F505" s="24" t="str">
        <f>IF(OUT!AE540="NEW", "✷", "")</f>
        <v/>
      </c>
      <c r="G505" s="10" t="str">
        <f>IF(OUT!B540="", "", OUT!B540)</f>
        <v>HEUCHERA LIME MARMALADE (Lime w/Chartreuse)</v>
      </c>
      <c r="H505" s="20">
        <f>IF(AND($K$3=1,$K$4="N"),P505,IF(AND($K$3=2,$K$4="N"),R505,IF(AND($K$3=3,$K$4="N"),T505,IF(AND($K$3=4,$K$4="N"),V505,IF(AND($K$3=5,$K$4="N"),X505,IF(AND($K$3=1,$K$4="Y"),#REF!,IF(AND($K$3=2,$K$4="Y"),#REF!,IF(AND($K$3=3,$K$4="Y"),#REF!,IF(AND($K$3=4,$K$4="Y"),#REF!,IF(AND($K$3=5,$K$4="Y"),#REF!,"FALSE"))))))))))</f>
        <v>2.891</v>
      </c>
      <c r="I505" s="21">
        <f>IF(AND($K$3=1,$K$4="N"),Q505,IF(AND($K$3=2,$K$4="N"),S505,IF(AND($K$3=3,$K$4="N"),U505,IF(AND($K$3=4,$K$4="N"),W505,IF(AND($K$3=5,$K$4="N"),Y505,IF(AND($K$3=1,$K$4="Y"),#REF!,IF(AND($K$3=2,$K$4="Y"),#REF!,IF(AND($K$3=3,$K$4="Y"),#REF!,IF(AND($K$3=4,$K$4="Y"),#REF!,IF(AND($K$3=5,$K$4="Y"),#REF!,"FALSE"))))))))))</f>
        <v>208.15</v>
      </c>
      <c r="J505" s="33" t="str">
        <f>IF(OUT!F540="", "", OUT!F540)</f>
        <v/>
      </c>
      <c r="K505" s="7">
        <f>IF(OUT!P540="", "", OUT!P540)</f>
        <v>72</v>
      </c>
      <c r="L505" s="7" t="str">
        <f>IF(OUT!AE540="", "", OUT!AE540)</f>
        <v/>
      </c>
      <c r="M505" s="7" t="str">
        <f>IF(OUT!AG540="", "", OUT!AG540)</f>
        <v>PAT</v>
      </c>
      <c r="N505" s="7" t="str">
        <f>IF(OUT!AQ540="", "", OUT!AQ540)</f>
        <v/>
      </c>
      <c r="O505" s="7" t="str">
        <f>IF(OUT!BM540="", "", OUT!BM540)</f>
        <v>T3</v>
      </c>
      <c r="P505" s="8">
        <f>IF(OUT!N540="", "", OUT!N540)</f>
        <v>2.891</v>
      </c>
      <c r="Q505" s="9">
        <f>IF(OUT!O540="", "", OUT!O540)</f>
        <v>208.15</v>
      </c>
      <c r="R505" s="8">
        <f>IF(PPG!H540="", "", PPG!H540)</f>
        <v>2.7360000000000002</v>
      </c>
      <c r="S505" s="9">
        <f>IF(PPG!I540="", "", PPG!I540)</f>
        <v>196.99</v>
      </c>
      <c r="T505" s="8">
        <f>IF(PPG!J540="", "", PPG!J540)</f>
        <v>2.6850000000000001</v>
      </c>
      <c r="U505" s="9">
        <f>IF(PPG!K540="", "", PPG!K540)</f>
        <v>193.32</v>
      </c>
      <c r="V505" s="8">
        <f>IF(PPG!L540="", "", PPG!L540)</f>
        <v>2.58</v>
      </c>
      <c r="W505" s="9">
        <f>IF(PPG!M540="", "", PPG!M540)</f>
        <v>185.76</v>
      </c>
      <c r="X505" s="8">
        <f>IF(PPG!N540="", "", PPG!N540)</f>
        <v>2.5299999999999998</v>
      </c>
      <c r="Y505" s="9">
        <f>IF(PPG!O540="", "", PPG!O540)</f>
        <v>182.16</v>
      </c>
      <c r="Z505" s="32" t="str">
        <f t="shared" si="21"/>
        <v>0.00</v>
      </c>
      <c r="AA505" s="7" t="str">
        <f t="shared" si="22"/>
        <v>0</v>
      </c>
      <c r="AB505" s="7" t="str">
        <f t="shared" si="23"/>
        <v>0</v>
      </c>
    </row>
    <row r="506" spans="1:28">
      <c r="A506" s="7">
        <f>IF(OUT!C541="", "", OUT!C541)</f>
        <v>722</v>
      </c>
      <c r="B506" s="19">
        <f>IF(OUT!A541="", "", OUT!A541)</f>
        <v>68850</v>
      </c>
      <c r="C506" s="7" t="str">
        <f>IF(OUT!D541="", "", OUT!D541)</f>
        <v>O</v>
      </c>
      <c r="D506" s="27"/>
      <c r="E506" s="7" t="str">
        <f>IF(OUT!E541="", "", OUT!E541)</f>
        <v>72 TRAY</v>
      </c>
      <c r="F506" s="24" t="str">
        <f>IF(OUT!AE541="NEW", "✷", "")</f>
        <v/>
      </c>
      <c r="G506" s="10" t="str">
        <f>IF(OUT!B541="", "", OUT!B541)</f>
        <v>HEUCHERA LIME RICKEY (White w/Ruffled Lime Green)</v>
      </c>
      <c r="H506" s="20">
        <f>IF(AND($K$3=1,$K$4="N"),P506,IF(AND($K$3=2,$K$4="N"),R506,IF(AND($K$3=3,$K$4="N"),T506,IF(AND($K$3=4,$K$4="N"),V506,IF(AND($K$3=5,$K$4="N"),X506,IF(AND($K$3=1,$K$4="Y"),#REF!,IF(AND($K$3=2,$K$4="Y"),#REF!,IF(AND($K$3=3,$K$4="Y"),#REF!,IF(AND($K$3=4,$K$4="Y"),#REF!,IF(AND($K$3=5,$K$4="Y"),#REF!,"FALSE"))))))))))</f>
        <v>2.891</v>
      </c>
      <c r="I506" s="21">
        <f>IF(AND($K$3=1,$K$4="N"),Q506,IF(AND($K$3=2,$K$4="N"),S506,IF(AND($K$3=3,$K$4="N"),U506,IF(AND($K$3=4,$K$4="N"),W506,IF(AND($K$3=5,$K$4="N"),Y506,IF(AND($K$3=1,$K$4="Y"),#REF!,IF(AND($K$3=2,$K$4="Y"),#REF!,IF(AND($K$3=3,$K$4="Y"),#REF!,IF(AND($K$3=4,$K$4="Y"),#REF!,IF(AND($K$3=5,$K$4="Y"),#REF!,"FALSE"))))))))))</f>
        <v>208.15</v>
      </c>
      <c r="J506" s="33" t="str">
        <f>IF(OUT!F541="", "", OUT!F541)</f>
        <v/>
      </c>
      <c r="K506" s="7">
        <f>IF(OUT!P541="", "", OUT!P541)</f>
        <v>72</v>
      </c>
      <c r="L506" s="7" t="str">
        <f>IF(OUT!AE541="", "", OUT!AE541)</f>
        <v/>
      </c>
      <c r="M506" s="7" t="str">
        <f>IF(OUT!AG541="", "", OUT!AG541)</f>
        <v>PAT</v>
      </c>
      <c r="N506" s="7" t="str">
        <f>IF(OUT!AQ541="", "", OUT!AQ541)</f>
        <v/>
      </c>
      <c r="O506" s="7" t="str">
        <f>IF(OUT!BM541="", "", OUT!BM541)</f>
        <v>T3</v>
      </c>
      <c r="P506" s="8">
        <f>IF(OUT!N541="", "", OUT!N541)</f>
        <v>2.891</v>
      </c>
      <c r="Q506" s="9">
        <f>IF(OUT!O541="", "", OUT!O541)</f>
        <v>208.15</v>
      </c>
      <c r="R506" s="8">
        <f>IF(PPG!H541="", "", PPG!H541)</f>
        <v>2.7360000000000002</v>
      </c>
      <c r="S506" s="9">
        <f>IF(PPG!I541="", "", PPG!I541)</f>
        <v>196.99</v>
      </c>
      <c r="T506" s="8">
        <f>IF(PPG!J541="", "", PPG!J541)</f>
        <v>2.6850000000000001</v>
      </c>
      <c r="U506" s="9">
        <f>IF(PPG!K541="", "", PPG!K541)</f>
        <v>193.32</v>
      </c>
      <c r="V506" s="8">
        <f>IF(PPG!L541="", "", PPG!L541)</f>
        <v>2.58</v>
      </c>
      <c r="W506" s="9">
        <f>IF(PPG!M541="", "", PPG!M541)</f>
        <v>185.76</v>
      </c>
      <c r="X506" s="8">
        <f>IF(PPG!N541="", "", PPG!N541)</f>
        <v>2.5299999999999998</v>
      </c>
      <c r="Y506" s="9">
        <f>IF(PPG!O541="", "", PPG!O541)</f>
        <v>182.16</v>
      </c>
      <c r="Z506" s="32" t="str">
        <f t="shared" si="21"/>
        <v>0.00</v>
      </c>
      <c r="AA506" s="7" t="str">
        <f t="shared" si="22"/>
        <v>0</v>
      </c>
      <c r="AB506" s="7" t="str">
        <f t="shared" si="23"/>
        <v>0</v>
      </c>
    </row>
    <row r="507" spans="1:28">
      <c r="A507" s="7">
        <f>IF(OUT!C542="", "", OUT!C542)</f>
        <v>722</v>
      </c>
      <c r="B507" s="19">
        <f>IF(OUT!A542="", "", OUT!A542)</f>
        <v>68852</v>
      </c>
      <c r="C507" s="7" t="str">
        <f>IF(OUT!D542="", "", OUT!D542)</f>
        <v>O</v>
      </c>
      <c r="D507" s="27"/>
      <c r="E507" s="7" t="str">
        <f>IF(OUT!E542="", "", OUT!E542)</f>
        <v>72 TRAY</v>
      </c>
      <c r="F507" s="24" t="str">
        <f>IF(OUT!AE542="NEW", "✷", "")</f>
        <v/>
      </c>
      <c r="G507" s="10" t="str">
        <f>IF(OUT!B542="", "", OUT!B542)</f>
        <v>HEUCHERA MARMALADE (White w/Peach Honey)</v>
      </c>
      <c r="H507" s="20">
        <f>IF(AND($K$3=1,$K$4="N"),P507,IF(AND($K$3=2,$K$4="N"),R507,IF(AND($K$3=3,$K$4="N"),T507,IF(AND($K$3=4,$K$4="N"),V507,IF(AND($K$3=5,$K$4="N"),X507,IF(AND($K$3=1,$K$4="Y"),#REF!,IF(AND($K$3=2,$K$4="Y"),#REF!,IF(AND($K$3=3,$K$4="Y"),#REF!,IF(AND($K$3=4,$K$4="Y"),#REF!,IF(AND($K$3=5,$K$4="Y"),#REF!,"FALSE"))))))))))</f>
        <v>2.891</v>
      </c>
      <c r="I507" s="21">
        <f>IF(AND($K$3=1,$K$4="N"),Q507,IF(AND($K$3=2,$K$4="N"),S507,IF(AND($K$3=3,$K$4="N"),U507,IF(AND($K$3=4,$K$4="N"),W507,IF(AND($K$3=5,$K$4="N"),Y507,IF(AND($K$3=1,$K$4="Y"),#REF!,IF(AND($K$3=2,$K$4="Y"),#REF!,IF(AND($K$3=3,$K$4="Y"),#REF!,IF(AND($K$3=4,$K$4="Y"),#REF!,IF(AND($K$3=5,$K$4="Y"),#REF!,"FALSE"))))))))))</f>
        <v>208.15</v>
      </c>
      <c r="J507" s="33" t="str">
        <f>IF(OUT!F542="", "", OUT!F542)</f>
        <v/>
      </c>
      <c r="K507" s="7">
        <f>IF(OUT!P542="", "", OUT!P542)</f>
        <v>72</v>
      </c>
      <c r="L507" s="7" t="str">
        <f>IF(OUT!AE542="", "", OUT!AE542)</f>
        <v/>
      </c>
      <c r="M507" s="7" t="str">
        <f>IF(OUT!AG542="", "", OUT!AG542)</f>
        <v>PAT</v>
      </c>
      <c r="N507" s="7" t="str">
        <f>IF(OUT!AQ542="", "", OUT!AQ542)</f>
        <v/>
      </c>
      <c r="O507" s="7" t="str">
        <f>IF(OUT!BM542="", "", OUT!BM542)</f>
        <v>T3</v>
      </c>
      <c r="P507" s="8">
        <f>IF(OUT!N542="", "", OUT!N542)</f>
        <v>2.891</v>
      </c>
      <c r="Q507" s="9">
        <f>IF(OUT!O542="", "", OUT!O542)</f>
        <v>208.15</v>
      </c>
      <c r="R507" s="8">
        <f>IF(PPG!H542="", "", PPG!H542)</f>
        <v>2.7360000000000002</v>
      </c>
      <c r="S507" s="9">
        <f>IF(PPG!I542="", "", PPG!I542)</f>
        <v>196.99</v>
      </c>
      <c r="T507" s="8">
        <f>IF(PPG!J542="", "", PPG!J542)</f>
        <v>2.6850000000000001</v>
      </c>
      <c r="U507" s="9">
        <f>IF(PPG!K542="", "", PPG!K542)</f>
        <v>193.32</v>
      </c>
      <c r="V507" s="8">
        <f>IF(PPG!L542="", "", PPG!L542)</f>
        <v>2.58</v>
      </c>
      <c r="W507" s="9">
        <f>IF(PPG!M542="", "", PPG!M542)</f>
        <v>185.76</v>
      </c>
      <c r="X507" s="8">
        <f>IF(PPG!N542="", "", PPG!N542)</f>
        <v>2.5299999999999998</v>
      </c>
      <c r="Y507" s="9">
        <f>IF(PPG!O542="", "", PPG!O542)</f>
        <v>182.16</v>
      </c>
      <c r="Z507" s="32" t="str">
        <f t="shared" si="21"/>
        <v>0.00</v>
      </c>
      <c r="AA507" s="7" t="str">
        <f t="shared" si="22"/>
        <v>0</v>
      </c>
      <c r="AB507" s="7" t="str">
        <f t="shared" si="23"/>
        <v>0</v>
      </c>
    </row>
    <row r="508" spans="1:28">
      <c r="A508" s="7">
        <f>IF(OUT!C543="", "", OUT!C543)</f>
        <v>722</v>
      </c>
      <c r="B508" s="19">
        <f>IF(OUT!A543="", "", OUT!A543)</f>
        <v>72762</v>
      </c>
      <c r="C508" s="7" t="str">
        <f>IF(OUT!D543="", "", OUT!D543)</f>
        <v>O</v>
      </c>
      <c r="D508" s="27"/>
      <c r="E508" s="7" t="str">
        <f>IF(OUT!E543="", "", OUT!E543)</f>
        <v>72 TRAY</v>
      </c>
      <c r="F508" s="24" t="str">
        <f>IF(OUT!AE543="NEW", "✷", "")</f>
        <v/>
      </c>
      <c r="G508" s="10" t="str">
        <f>IF(OUT!B543="", "", OUT!B543)</f>
        <v>HEUCHERA MELTING FIRE (Reddish to Bronze)</v>
      </c>
      <c r="H508" s="20">
        <f>IF(AND($K$3=1,$K$4="N"),P508,IF(AND($K$3=2,$K$4="N"),R508,IF(AND($K$3=3,$K$4="N"),T508,IF(AND($K$3=4,$K$4="N"),V508,IF(AND($K$3=5,$K$4="N"),X508,IF(AND($K$3=1,$K$4="Y"),#REF!,IF(AND($K$3=2,$K$4="Y"),#REF!,IF(AND($K$3=3,$K$4="Y"),#REF!,IF(AND($K$3=4,$K$4="Y"),#REF!,IF(AND($K$3=5,$K$4="Y"),#REF!,"FALSE"))))))))))</f>
        <v>1.113</v>
      </c>
      <c r="I508" s="21">
        <f>IF(AND($K$3=1,$K$4="N"),Q508,IF(AND($K$3=2,$K$4="N"),S508,IF(AND($K$3=3,$K$4="N"),U508,IF(AND($K$3=4,$K$4="N"),W508,IF(AND($K$3=5,$K$4="N"),Y508,IF(AND($K$3=1,$K$4="Y"),#REF!,IF(AND($K$3=2,$K$4="Y"),#REF!,IF(AND($K$3=3,$K$4="Y"),#REF!,IF(AND($K$3=4,$K$4="Y"),#REF!,IF(AND($K$3=5,$K$4="Y"),#REF!,"FALSE"))))))))))</f>
        <v>80.13</v>
      </c>
      <c r="J508" s="33" t="str">
        <f>IF(OUT!F543="", "", OUT!F543)</f>
        <v/>
      </c>
      <c r="K508" s="7">
        <f>IF(OUT!P543="", "", OUT!P543)</f>
        <v>72</v>
      </c>
      <c r="L508" s="7" t="str">
        <f>IF(OUT!AE543="", "", OUT!AE543)</f>
        <v/>
      </c>
      <c r="M508" s="7" t="str">
        <f>IF(OUT!AG543="", "", OUT!AG543)</f>
        <v/>
      </c>
      <c r="N508" s="7" t="str">
        <f>IF(OUT!AQ543="", "", OUT!AQ543)</f>
        <v/>
      </c>
      <c r="O508" s="7" t="str">
        <f>IF(OUT!BM543="", "", OUT!BM543)</f>
        <v>T3</v>
      </c>
      <c r="P508" s="8">
        <f>IF(OUT!N543="", "", OUT!N543)</f>
        <v>1.113</v>
      </c>
      <c r="Q508" s="9">
        <f>IF(OUT!O543="", "", OUT!O543)</f>
        <v>80.13</v>
      </c>
      <c r="R508" s="8">
        <f>IF(PPG!H543="", "", PPG!H543)</f>
        <v>1.046</v>
      </c>
      <c r="S508" s="9">
        <f>IF(PPG!I543="", "", PPG!I543)</f>
        <v>75.31</v>
      </c>
      <c r="T508" s="8">
        <f>IF(PPG!J543="", "", PPG!J543)</f>
        <v>1.0229999999999999</v>
      </c>
      <c r="U508" s="9">
        <f>IF(PPG!K543="", "", PPG!K543)</f>
        <v>73.650000000000006</v>
      </c>
      <c r="V508" s="8">
        <f>IF(PPG!L543="", "", PPG!L543)</f>
        <v>0.98199999999999998</v>
      </c>
      <c r="W508" s="9">
        <f>IF(PPG!M543="", "", PPG!M543)</f>
        <v>70.7</v>
      </c>
      <c r="X508" s="8">
        <f>IF(PPG!N543="", "", PPG!N543)</f>
        <v>0.95899999999999996</v>
      </c>
      <c r="Y508" s="9">
        <f>IF(PPG!O543="", "", PPG!O543)</f>
        <v>69.040000000000006</v>
      </c>
      <c r="Z508" s="32" t="str">
        <f t="shared" si="21"/>
        <v>0.00</v>
      </c>
      <c r="AA508" s="7" t="str">
        <f t="shared" si="22"/>
        <v>0</v>
      </c>
      <c r="AB508" s="7" t="str">
        <f t="shared" si="23"/>
        <v>0</v>
      </c>
    </row>
    <row r="509" spans="1:28">
      <c r="A509" s="7">
        <f>IF(OUT!C544="", "", OUT!C544)</f>
        <v>722</v>
      </c>
      <c r="B509" s="19">
        <f>IF(OUT!A544="", "", OUT!A544)</f>
        <v>75801</v>
      </c>
      <c r="C509" s="7" t="str">
        <f>IF(OUT!D544="", "", OUT!D544)</f>
        <v>O</v>
      </c>
      <c r="D509" s="27"/>
      <c r="E509" s="7" t="str">
        <f>IF(OUT!E544="", "", OUT!E544)</f>
        <v>72 TRAY</v>
      </c>
      <c r="F509" s="24" t="str">
        <f>IF(OUT!AE544="NEW", "✷", "")</f>
        <v/>
      </c>
      <c r="G509" s="10" t="str">
        <f>IF(OUT!B544="", "", OUT!B544)</f>
        <v>HEUCHERA MIDNIGHT ROSE (Deep Purple/Black)</v>
      </c>
      <c r="H509" s="20">
        <f>IF(AND($K$3=1,$K$4="N"),P509,IF(AND($K$3=2,$K$4="N"),R509,IF(AND($K$3=3,$K$4="N"),T509,IF(AND($K$3=4,$K$4="N"),V509,IF(AND($K$3=5,$K$4="N"),X509,IF(AND($K$3=1,$K$4="Y"),#REF!,IF(AND($K$3=2,$K$4="Y"),#REF!,IF(AND($K$3=3,$K$4="Y"),#REF!,IF(AND($K$3=4,$K$4="Y"),#REF!,IF(AND($K$3=5,$K$4="Y"),#REF!,"FALSE"))))))))))</f>
        <v>2.891</v>
      </c>
      <c r="I509" s="21">
        <f>IF(AND($K$3=1,$K$4="N"),Q509,IF(AND($K$3=2,$K$4="N"),S509,IF(AND($K$3=3,$K$4="N"),U509,IF(AND($K$3=4,$K$4="N"),W509,IF(AND($K$3=5,$K$4="N"),Y509,IF(AND($K$3=1,$K$4="Y"),#REF!,IF(AND($K$3=2,$K$4="Y"),#REF!,IF(AND($K$3=3,$K$4="Y"),#REF!,IF(AND($K$3=4,$K$4="Y"),#REF!,IF(AND($K$3=5,$K$4="Y"),#REF!,"FALSE"))))))))))</f>
        <v>208.15</v>
      </c>
      <c r="J509" s="33" t="str">
        <f>IF(OUT!F544="", "", OUT!F544)</f>
        <v/>
      </c>
      <c r="K509" s="7">
        <f>IF(OUT!P544="", "", OUT!P544)</f>
        <v>72</v>
      </c>
      <c r="L509" s="7" t="str">
        <f>IF(OUT!AE544="", "", OUT!AE544)</f>
        <v/>
      </c>
      <c r="M509" s="7" t="str">
        <f>IF(OUT!AG544="", "", OUT!AG544)</f>
        <v>PAT</v>
      </c>
      <c r="N509" s="7" t="str">
        <f>IF(OUT!AQ544="", "", OUT!AQ544)</f>
        <v/>
      </c>
      <c r="O509" s="7" t="str">
        <f>IF(OUT!BM544="", "", OUT!BM544)</f>
        <v>T3</v>
      </c>
      <c r="P509" s="8">
        <f>IF(OUT!N544="", "", OUT!N544)</f>
        <v>2.891</v>
      </c>
      <c r="Q509" s="9">
        <f>IF(OUT!O544="", "", OUT!O544)</f>
        <v>208.15</v>
      </c>
      <c r="R509" s="8">
        <f>IF(PPG!H544="", "", PPG!H544)</f>
        <v>2.7360000000000002</v>
      </c>
      <c r="S509" s="9">
        <f>IF(PPG!I544="", "", PPG!I544)</f>
        <v>196.99</v>
      </c>
      <c r="T509" s="8">
        <f>IF(PPG!J544="", "", PPG!J544)</f>
        <v>2.6850000000000001</v>
      </c>
      <c r="U509" s="9">
        <f>IF(PPG!K544="", "", PPG!K544)</f>
        <v>193.32</v>
      </c>
      <c r="V509" s="8">
        <f>IF(PPG!L544="", "", PPG!L544)</f>
        <v>2.58</v>
      </c>
      <c r="W509" s="9">
        <f>IF(PPG!M544="", "", PPG!M544)</f>
        <v>185.76</v>
      </c>
      <c r="X509" s="8">
        <f>IF(PPG!N544="", "", PPG!N544)</f>
        <v>2.5299999999999998</v>
      </c>
      <c r="Y509" s="9">
        <f>IF(PPG!O544="", "", PPG!O544)</f>
        <v>182.16</v>
      </c>
      <c r="Z509" s="32" t="str">
        <f t="shared" si="21"/>
        <v>0.00</v>
      </c>
      <c r="AA509" s="7" t="str">
        <f t="shared" si="22"/>
        <v>0</v>
      </c>
      <c r="AB509" s="7" t="str">
        <f t="shared" si="23"/>
        <v>0</v>
      </c>
    </row>
    <row r="510" spans="1:28">
      <c r="A510" s="7">
        <f>IF(OUT!C545="", "", OUT!C545)</f>
        <v>722</v>
      </c>
      <c r="B510" s="19">
        <f>IF(OUT!A545="", "", OUT!A545)</f>
        <v>66890</v>
      </c>
      <c r="C510" s="7" t="str">
        <f>IF(OUT!D545="", "", OUT!D545)</f>
        <v>O</v>
      </c>
      <c r="D510" s="27"/>
      <c r="E510" s="7" t="str">
        <f>IF(OUT!E545="", "", OUT!E545)</f>
        <v>72 TRAY</v>
      </c>
      <c r="F510" s="24" t="str">
        <f>IF(OUT!AE545="NEW", "✷", "")</f>
        <v/>
      </c>
      <c r="G510" s="10" t="str">
        <f>IF(OUT!B545="", "", OUT!B545)</f>
        <v>HEUCHERA OBSIDIAN (Glassy Deep Purple)</v>
      </c>
      <c r="H510" s="20">
        <f>IF(AND($K$3=1,$K$4="N"),P510,IF(AND($K$3=2,$K$4="N"),R510,IF(AND($K$3=3,$K$4="N"),T510,IF(AND($K$3=4,$K$4="N"),V510,IF(AND($K$3=5,$K$4="N"),X510,IF(AND($K$3=1,$K$4="Y"),#REF!,IF(AND($K$3=2,$K$4="Y"),#REF!,IF(AND($K$3=3,$K$4="Y"),#REF!,IF(AND($K$3=4,$K$4="Y"),#REF!,IF(AND($K$3=5,$K$4="Y"),#REF!,"FALSE"))))))))))</f>
        <v>2.891</v>
      </c>
      <c r="I510" s="21">
        <f>IF(AND($K$3=1,$K$4="N"),Q510,IF(AND($K$3=2,$K$4="N"),S510,IF(AND($K$3=3,$K$4="N"),U510,IF(AND($K$3=4,$K$4="N"),W510,IF(AND($K$3=5,$K$4="N"),Y510,IF(AND($K$3=1,$K$4="Y"),#REF!,IF(AND($K$3=2,$K$4="Y"),#REF!,IF(AND($K$3=3,$K$4="Y"),#REF!,IF(AND($K$3=4,$K$4="Y"),#REF!,IF(AND($K$3=5,$K$4="Y"),#REF!,"FALSE"))))))))))</f>
        <v>208.15</v>
      </c>
      <c r="J510" s="33" t="str">
        <f>IF(OUT!F545="", "", OUT!F545)</f>
        <v/>
      </c>
      <c r="K510" s="7">
        <f>IF(OUT!P545="", "", OUT!P545)</f>
        <v>72</v>
      </c>
      <c r="L510" s="7" t="str">
        <f>IF(OUT!AE545="", "", OUT!AE545)</f>
        <v/>
      </c>
      <c r="M510" s="7" t="str">
        <f>IF(OUT!AG545="", "", OUT!AG545)</f>
        <v>PAT</v>
      </c>
      <c r="N510" s="7" t="str">
        <f>IF(OUT!AQ545="", "", OUT!AQ545)</f>
        <v/>
      </c>
      <c r="O510" s="7" t="str">
        <f>IF(OUT!BM545="", "", OUT!BM545)</f>
        <v>T3</v>
      </c>
      <c r="P510" s="8">
        <f>IF(OUT!N545="", "", OUT!N545)</f>
        <v>2.891</v>
      </c>
      <c r="Q510" s="9">
        <f>IF(OUT!O545="", "", OUT!O545)</f>
        <v>208.15</v>
      </c>
      <c r="R510" s="8">
        <f>IF(PPG!H545="", "", PPG!H545)</f>
        <v>2.7360000000000002</v>
      </c>
      <c r="S510" s="9">
        <f>IF(PPG!I545="", "", PPG!I545)</f>
        <v>196.99</v>
      </c>
      <c r="T510" s="8">
        <f>IF(PPG!J545="", "", PPG!J545)</f>
        <v>2.6850000000000001</v>
      </c>
      <c r="U510" s="9">
        <f>IF(PPG!K545="", "", PPG!K545)</f>
        <v>193.32</v>
      </c>
      <c r="V510" s="8">
        <f>IF(PPG!L545="", "", PPG!L545)</f>
        <v>2.58</v>
      </c>
      <c r="W510" s="9">
        <f>IF(PPG!M545="", "", PPG!M545)</f>
        <v>185.76</v>
      </c>
      <c r="X510" s="8">
        <f>IF(PPG!N545="", "", PPG!N545)</f>
        <v>2.5299999999999998</v>
      </c>
      <c r="Y510" s="9">
        <f>IF(PPG!O545="", "", PPG!O545)</f>
        <v>182.16</v>
      </c>
      <c r="Z510" s="32" t="str">
        <f t="shared" si="21"/>
        <v>0.00</v>
      </c>
      <c r="AA510" s="7" t="str">
        <f t="shared" si="22"/>
        <v>0</v>
      </c>
      <c r="AB510" s="7" t="str">
        <f t="shared" si="23"/>
        <v>0</v>
      </c>
    </row>
    <row r="511" spans="1:28">
      <c r="A511" s="7">
        <f>IF(OUT!C546="", "", OUT!C546)</f>
        <v>722</v>
      </c>
      <c r="B511" s="19">
        <f>IF(OUT!A546="", "", OUT!A546)</f>
        <v>5950</v>
      </c>
      <c r="C511" s="7" t="str">
        <f>IF(OUT!D546="", "", OUT!D546)</f>
        <v>O</v>
      </c>
      <c r="D511" s="27"/>
      <c r="E511" s="7" t="str">
        <f>IF(OUT!E546="", "", OUT!E546)</f>
        <v>72 TRAY</v>
      </c>
      <c r="F511" s="24" t="str">
        <f>IF(OUT!AE546="NEW", "✷", "")</f>
        <v/>
      </c>
      <c r="G511" s="10" t="str">
        <f>IF(OUT!B546="", "", OUT!B546)</f>
        <v>HEUCHERA PALACE PURPLE (Mahogany)</v>
      </c>
      <c r="H511" s="20">
        <f>IF(AND($K$3=1,$K$4="N"),P511,IF(AND($K$3=2,$K$4="N"),R511,IF(AND($K$3=3,$K$4="N"),T511,IF(AND($K$3=4,$K$4="N"),V511,IF(AND($K$3=5,$K$4="N"),X511,IF(AND($K$3=1,$K$4="Y"),#REF!,IF(AND($K$3=2,$K$4="Y"),#REF!,IF(AND($K$3=3,$K$4="Y"),#REF!,IF(AND($K$3=4,$K$4="Y"),#REF!,IF(AND($K$3=5,$K$4="Y"),#REF!,"FALSE"))))))))))</f>
        <v>0.77600000000000002</v>
      </c>
      <c r="I511" s="21">
        <f>IF(AND($K$3=1,$K$4="N"),Q511,IF(AND($K$3=2,$K$4="N"),S511,IF(AND($K$3=3,$K$4="N"),U511,IF(AND($K$3=4,$K$4="N"),W511,IF(AND($K$3=5,$K$4="N"),Y511,IF(AND($K$3=1,$K$4="Y"),#REF!,IF(AND($K$3=2,$K$4="Y"),#REF!,IF(AND($K$3=3,$K$4="Y"),#REF!,IF(AND($K$3=4,$K$4="Y"),#REF!,IF(AND($K$3=5,$K$4="Y"),#REF!,"FALSE"))))))))))</f>
        <v>55.87</v>
      </c>
      <c r="J511" s="33" t="str">
        <f>IF(OUT!F546="", "", OUT!F546)</f>
        <v/>
      </c>
      <c r="K511" s="7">
        <f>IF(OUT!P546="", "", OUT!P546)</f>
        <v>72</v>
      </c>
      <c r="L511" s="7" t="str">
        <f>IF(OUT!AE546="", "", OUT!AE546)</f>
        <v/>
      </c>
      <c r="M511" s="7" t="str">
        <f>IF(OUT!AG546="", "", OUT!AG546)</f>
        <v/>
      </c>
      <c r="N511" s="7" t="str">
        <f>IF(OUT!AQ546="", "", OUT!AQ546)</f>
        <v/>
      </c>
      <c r="O511" s="7" t="str">
        <f>IF(OUT!BM546="", "", OUT!BM546)</f>
        <v>T3</v>
      </c>
      <c r="P511" s="8">
        <f>IF(OUT!N546="", "", OUT!N546)</f>
        <v>0.77600000000000002</v>
      </c>
      <c r="Q511" s="9">
        <f>IF(OUT!O546="", "", OUT!O546)</f>
        <v>55.87</v>
      </c>
      <c r="R511" s="8">
        <f>IF(PPG!H546="", "", PPG!H546)</f>
        <v>0.73</v>
      </c>
      <c r="S511" s="9">
        <f>IF(PPG!I546="", "", PPG!I546)</f>
        <v>52.56</v>
      </c>
      <c r="T511" s="8">
        <f>IF(PPG!J546="", "", PPG!J546)</f>
        <v>0.71299999999999997</v>
      </c>
      <c r="U511" s="9">
        <f>IF(PPG!K546="", "", PPG!K546)</f>
        <v>51.33</v>
      </c>
      <c r="V511" s="8">
        <f>IF(PPG!L546="", "", PPG!L546)</f>
        <v>0.68400000000000005</v>
      </c>
      <c r="W511" s="9">
        <f>IF(PPG!M546="", "", PPG!M546)</f>
        <v>49.24</v>
      </c>
      <c r="X511" s="8">
        <f>IF(PPG!N546="", "", PPG!N546)</f>
        <v>0.66900000000000004</v>
      </c>
      <c r="Y511" s="9">
        <f>IF(PPG!O546="", "", PPG!O546)</f>
        <v>48.16</v>
      </c>
      <c r="Z511" s="32" t="str">
        <f t="shared" si="21"/>
        <v>0.00</v>
      </c>
      <c r="AA511" s="7" t="str">
        <f t="shared" si="22"/>
        <v>0</v>
      </c>
      <c r="AB511" s="7" t="str">
        <f t="shared" si="23"/>
        <v>0</v>
      </c>
    </row>
    <row r="512" spans="1:28">
      <c r="A512" s="7">
        <f>IF(OUT!C547="", "", OUT!C547)</f>
        <v>722</v>
      </c>
      <c r="B512" s="19">
        <f>IF(OUT!A547="", "", OUT!A547)</f>
        <v>84841</v>
      </c>
      <c r="C512" s="7" t="str">
        <f>IF(OUT!D547="", "", OUT!D547)</f>
        <v>O</v>
      </c>
      <c r="D512" s="27"/>
      <c r="E512" s="7" t="str">
        <f>IF(OUT!E547="", "", OUT!E547)</f>
        <v>72 TRAY</v>
      </c>
      <c r="F512" s="24" t="str">
        <f>IF(OUT!AE547="NEW", "✷", "")</f>
        <v/>
      </c>
      <c r="G512" s="10" t="str">
        <f>IF(OUT!B547="", "", OUT!B547)</f>
        <v>HEUCHERA PAPRIKA</v>
      </c>
      <c r="H512" s="20">
        <f>IF(AND($K$3=1,$K$4="N"),P512,IF(AND($K$3=2,$K$4="N"),R512,IF(AND($K$3=3,$K$4="N"),T512,IF(AND($K$3=4,$K$4="N"),V512,IF(AND($K$3=5,$K$4="N"),X512,IF(AND($K$3=1,$K$4="Y"),#REF!,IF(AND($K$3=2,$K$4="Y"),#REF!,IF(AND($K$3=3,$K$4="Y"),#REF!,IF(AND($K$3=4,$K$4="Y"),#REF!,IF(AND($K$3=5,$K$4="Y"),#REF!,"FALSE"))))))))))</f>
        <v>2.891</v>
      </c>
      <c r="I512" s="21">
        <f>IF(AND($K$3=1,$K$4="N"),Q512,IF(AND($K$3=2,$K$4="N"),S512,IF(AND($K$3=3,$K$4="N"),U512,IF(AND($K$3=4,$K$4="N"),W512,IF(AND($K$3=5,$K$4="N"),Y512,IF(AND($K$3=1,$K$4="Y"),#REF!,IF(AND($K$3=2,$K$4="Y"),#REF!,IF(AND($K$3=3,$K$4="Y"),#REF!,IF(AND($K$3=4,$K$4="Y"),#REF!,IF(AND($K$3=5,$K$4="Y"),#REF!,"FALSE"))))))))))</f>
        <v>208.15</v>
      </c>
      <c r="J512" s="33" t="str">
        <f>IF(OUT!F547="", "", OUT!F547)</f>
        <v/>
      </c>
      <c r="K512" s="7">
        <f>IF(OUT!P547="", "", OUT!P547)</f>
        <v>72</v>
      </c>
      <c r="L512" s="7" t="str">
        <f>IF(OUT!AE547="", "", OUT!AE547)</f>
        <v/>
      </c>
      <c r="M512" s="7" t="str">
        <f>IF(OUT!AG547="", "", OUT!AG547)</f>
        <v>PAT</v>
      </c>
      <c r="N512" s="7" t="str">
        <f>IF(OUT!AQ547="", "", OUT!AQ547)</f>
        <v/>
      </c>
      <c r="O512" s="7" t="str">
        <f>IF(OUT!BM547="", "", OUT!BM547)</f>
        <v>T3</v>
      </c>
      <c r="P512" s="8">
        <f>IF(OUT!N547="", "", OUT!N547)</f>
        <v>2.891</v>
      </c>
      <c r="Q512" s="9">
        <f>IF(OUT!O547="", "", OUT!O547)</f>
        <v>208.15</v>
      </c>
      <c r="R512" s="8">
        <f>IF(PPG!H547="", "", PPG!H547)</f>
        <v>2.7360000000000002</v>
      </c>
      <c r="S512" s="9">
        <f>IF(PPG!I547="", "", PPG!I547)</f>
        <v>196.99</v>
      </c>
      <c r="T512" s="8">
        <f>IF(PPG!J547="", "", PPG!J547)</f>
        <v>2.6850000000000001</v>
      </c>
      <c r="U512" s="9">
        <f>IF(PPG!K547="", "", PPG!K547)</f>
        <v>193.32</v>
      </c>
      <c r="V512" s="8">
        <f>IF(PPG!L547="", "", PPG!L547)</f>
        <v>2.58</v>
      </c>
      <c r="W512" s="9">
        <f>IF(PPG!M547="", "", PPG!M547)</f>
        <v>185.76</v>
      </c>
      <c r="X512" s="8">
        <f>IF(PPG!N547="", "", PPG!N547)</f>
        <v>2.5299999999999998</v>
      </c>
      <c r="Y512" s="9">
        <f>IF(PPG!O547="", "", PPG!O547)</f>
        <v>182.16</v>
      </c>
      <c r="Z512" s="32" t="str">
        <f t="shared" si="21"/>
        <v>0.00</v>
      </c>
      <c r="AA512" s="7" t="str">
        <f t="shared" si="22"/>
        <v>0</v>
      </c>
      <c r="AB512" s="7" t="str">
        <f t="shared" si="23"/>
        <v>0</v>
      </c>
    </row>
    <row r="513" spans="1:28">
      <c r="A513" s="7">
        <f>IF(OUT!C548="", "", OUT!C548)</f>
        <v>722</v>
      </c>
      <c r="B513" s="19">
        <f>IF(OUT!A548="", "", OUT!A548)</f>
        <v>70442</v>
      </c>
      <c r="C513" s="7" t="str">
        <f>IF(OUT!D548="", "", OUT!D548)</f>
        <v>O</v>
      </c>
      <c r="D513" s="27"/>
      <c r="E513" s="7" t="str">
        <f>IF(OUT!E548="", "", OUT!E548)</f>
        <v>72 TRAY</v>
      </c>
      <c r="F513" s="24" t="str">
        <f>IF(OUT!AE548="NEW", "✷", "")</f>
        <v/>
      </c>
      <c r="G513" s="10" t="str">
        <f>IF(OUT!B548="", "", OUT!B548)</f>
        <v>HEUCHERA PEACH FLAMBE (Peach w/Red Turning Plum)</v>
      </c>
      <c r="H513" s="20">
        <f>IF(AND($K$3=1,$K$4="N"),P513,IF(AND($K$3=2,$K$4="N"),R513,IF(AND($K$3=3,$K$4="N"),T513,IF(AND($K$3=4,$K$4="N"),V513,IF(AND($K$3=5,$K$4="N"),X513,IF(AND($K$3=1,$K$4="Y"),#REF!,IF(AND($K$3=2,$K$4="Y"),#REF!,IF(AND($K$3=3,$K$4="Y"),#REF!,IF(AND($K$3=4,$K$4="Y"),#REF!,IF(AND($K$3=5,$K$4="Y"),#REF!,"FALSE"))))))))))</f>
        <v>2.891</v>
      </c>
      <c r="I513" s="21">
        <f>IF(AND($K$3=1,$K$4="N"),Q513,IF(AND($K$3=2,$K$4="N"),S513,IF(AND($K$3=3,$K$4="N"),U513,IF(AND($K$3=4,$K$4="N"),W513,IF(AND($K$3=5,$K$4="N"),Y513,IF(AND($K$3=1,$K$4="Y"),#REF!,IF(AND($K$3=2,$K$4="Y"),#REF!,IF(AND($K$3=3,$K$4="Y"),#REF!,IF(AND($K$3=4,$K$4="Y"),#REF!,IF(AND($K$3=5,$K$4="Y"),#REF!,"FALSE"))))))))))</f>
        <v>208.15</v>
      </c>
      <c r="J513" s="33" t="str">
        <f>IF(OUT!F548="", "", OUT!F548)</f>
        <v/>
      </c>
      <c r="K513" s="7">
        <f>IF(OUT!P548="", "", OUT!P548)</f>
        <v>72</v>
      </c>
      <c r="L513" s="7" t="str">
        <f>IF(OUT!AE548="", "", OUT!AE548)</f>
        <v/>
      </c>
      <c r="M513" s="7" t="str">
        <f>IF(OUT!AG548="", "", OUT!AG548)</f>
        <v>PAT</v>
      </c>
      <c r="N513" s="7" t="str">
        <f>IF(OUT!AQ548="", "", OUT!AQ548)</f>
        <v/>
      </c>
      <c r="O513" s="7" t="str">
        <f>IF(OUT!BM548="", "", OUT!BM548)</f>
        <v>T3</v>
      </c>
      <c r="P513" s="8">
        <f>IF(OUT!N548="", "", OUT!N548)</f>
        <v>2.891</v>
      </c>
      <c r="Q513" s="9">
        <f>IF(OUT!O548="", "", OUT!O548)</f>
        <v>208.15</v>
      </c>
      <c r="R513" s="8">
        <f>IF(PPG!H548="", "", PPG!H548)</f>
        <v>2.7360000000000002</v>
      </c>
      <c r="S513" s="9">
        <f>IF(PPG!I548="", "", PPG!I548)</f>
        <v>196.99</v>
      </c>
      <c r="T513" s="8">
        <f>IF(PPG!J548="", "", PPG!J548)</f>
        <v>2.6850000000000001</v>
      </c>
      <c r="U513" s="9">
        <f>IF(PPG!K548="", "", PPG!K548)</f>
        <v>193.32</v>
      </c>
      <c r="V513" s="8">
        <f>IF(PPG!L548="", "", PPG!L548)</f>
        <v>2.58</v>
      </c>
      <c r="W513" s="9">
        <f>IF(PPG!M548="", "", PPG!M548)</f>
        <v>185.76</v>
      </c>
      <c r="X513" s="8">
        <f>IF(PPG!N548="", "", PPG!N548)</f>
        <v>2.5299999999999998</v>
      </c>
      <c r="Y513" s="9">
        <f>IF(PPG!O548="", "", PPG!O548)</f>
        <v>182.16</v>
      </c>
      <c r="Z513" s="32" t="str">
        <f t="shared" si="21"/>
        <v>0.00</v>
      </c>
      <c r="AA513" s="7" t="str">
        <f t="shared" si="22"/>
        <v>0</v>
      </c>
      <c r="AB513" s="7" t="str">
        <f t="shared" si="23"/>
        <v>0</v>
      </c>
    </row>
    <row r="514" spans="1:28">
      <c r="A514" s="7">
        <f>IF(OUT!C549="", "", OUT!C549)</f>
        <v>722</v>
      </c>
      <c r="B514" s="19">
        <f>IF(OUT!A549="", "", OUT!A549)</f>
        <v>55476</v>
      </c>
      <c r="C514" s="7" t="str">
        <f>IF(OUT!D549="", "", OUT!D549)</f>
        <v>O</v>
      </c>
      <c r="D514" s="27"/>
      <c r="E514" s="7" t="str">
        <f>IF(OUT!E549="", "", OUT!E549)</f>
        <v>72 TRAY</v>
      </c>
      <c r="F514" s="24" t="str">
        <f>IF(OUT!AE549="NEW", "✷", "")</f>
        <v/>
      </c>
      <c r="G514" s="10" t="str">
        <f>IF(OUT!B549="", "", OUT!B549)</f>
        <v>HEUCHERA RED LIGHTNING</v>
      </c>
      <c r="H514" s="20">
        <f>IF(AND($K$3=1,$K$4="N"),P514,IF(AND($K$3=2,$K$4="N"),R514,IF(AND($K$3=3,$K$4="N"),T514,IF(AND($K$3=4,$K$4="N"),V514,IF(AND($K$3=5,$K$4="N"),X514,IF(AND($K$3=1,$K$4="Y"),#REF!,IF(AND($K$3=2,$K$4="Y"),#REF!,IF(AND($K$3=3,$K$4="Y"),#REF!,IF(AND($K$3=4,$K$4="Y"),#REF!,IF(AND($K$3=5,$K$4="Y"),#REF!,"FALSE"))))))))))</f>
        <v>2.891</v>
      </c>
      <c r="I514" s="21">
        <f>IF(AND($K$3=1,$K$4="N"),Q514,IF(AND($K$3=2,$K$4="N"),S514,IF(AND($K$3=3,$K$4="N"),U514,IF(AND($K$3=4,$K$4="N"),W514,IF(AND($K$3=5,$K$4="N"),Y514,IF(AND($K$3=1,$K$4="Y"),#REF!,IF(AND($K$3=2,$K$4="Y"),#REF!,IF(AND($K$3=3,$K$4="Y"),#REF!,IF(AND($K$3=4,$K$4="Y"),#REF!,IF(AND($K$3=5,$K$4="Y"),#REF!,"FALSE"))))))))))</f>
        <v>208.15</v>
      </c>
      <c r="J514" s="33" t="str">
        <f>IF(OUT!F549="", "", OUT!F549)</f>
        <v/>
      </c>
      <c r="K514" s="7">
        <f>IF(OUT!P549="", "", OUT!P549)</f>
        <v>72</v>
      </c>
      <c r="L514" s="7" t="str">
        <f>IF(OUT!AE549="", "", OUT!AE549)</f>
        <v/>
      </c>
      <c r="M514" s="7" t="str">
        <f>IF(OUT!AG549="", "", OUT!AG549)</f>
        <v>PAT</v>
      </c>
      <c r="N514" s="7" t="str">
        <f>IF(OUT!AQ549="", "", OUT!AQ549)</f>
        <v/>
      </c>
      <c r="O514" s="7" t="str">
        <f>IF(OUT!BM549="", "", OUT!BM549)</f>
        <v>T3</v>
      </c>
      <c r="P514" s="8">
        <f>IF(OUT!N549="", "", OUT!N549)</f>
        <v>2.891</v>
      </c>
      <c r="Q514" s="9">
        <f>IF(OUT!O549="", "", OUT!O549)</f>
        <v>208.15</v>
      </c>
      <c r="R514" s="8">
        <f>IF(PPG!H549="", "", PPG!H549)</f>
        <v>2.7360000000000002</v>
      </c>
      <c r="S514" s="9">
        <f>IF(PPG!I549="", "", PPG!I549)</f>
        <v>196.99</v>
      </c>
      <c r="T514" s="8">
        <f>IF(PPG!J549="", "", PPG!J549)</f>
        <v>2.6850000000000001</v>
      </c>
      <c r="U514" s="9">
        <f>IF(PPG!K549="", "", PPG!K549)</f>
        <v>193.32</v>
      </c>
      <c r="V514" s="8">
        <f>IF(PPG!L549="", "", PPG!L549)</f>
        <v>2.58</v>
      </c>
      <c r="W514" s="9">
        <f>IF(PPG!M549="", "", PPG!M549)</f>
        <v>185.76</v>
      </c>
      <c r="X514" s="8">
        <f>IF(PPG!N549="", "", PPG!N549)</f>
        <v>2.5299999999999998</v>
      </c>
      <c r="Y514" s="9">
        <f>IF(PPG!O549="", "", PPG!O549)</f>
        <v>182.16</v>
      </c>
      <c r="Z514" s="32" t="str">
        <f t="shared" si="21"/>
        <v>0.00</v>
      </c>
      <c r="AA514" s="7" t="str">
        <f t="shared" si="22"/>
        <v>0</v>
      </c>
      <c r="AB514" s="7" t="str">
        <f t="shared" si="23"/>
        <v>0</v>
      </c>
    </row>
    <row r="515" spans="1:28">
      <c r="A515" s="7">
        <f>IF(OUT!C550="", "", OUT!C550)</f>
        <v>722</v>
      </c>
      <c r="B515" s="19">
        <f>IF(OUT!A550="", "", OUT!A550)</f>
        <v>84587</v>
      </c>
      <c r="C515" s="7" t="str">
        <f>IF(OUT!D550="", "", OUT!D550)</f>
        <v>O</v>
      </c>
      <c r="D515" s="27"/>
      <c r="E515" s="7" t="str">
        <f>IF(OUT!E550="", "", OUT!E550)</f>
        <v>72 TRAY</v>
      </c>
      <c r="F515" s="24" t="str">
        <f>IF(OUT!AE550="NEW", "✷", "")</f>
        <v/>
      </c>
      <c r="G515" s="10" t="str">
        <f>IF(OUT!B550="", "", OUT!B550)</f>
        <v>HEUCHERA SOUTHERN COMFORT</v>
      </c>
      <c r="H515" s="20">
        <f>IF(AND($K$3=1,$K$4="N"),P515,IF(AND($K$3=2,$K$4="N"),R515,IF(AND($K$3=3,$K$4="N"),T515,IF(AND($K$3=4,$K$4="N"),V515,IF(AND($K$3=5,$K$4="N"),X515,IF(AND($K$3=1,$K$4="Y"),#REF!,IF(AND($K$3=2,$K$4="Y"),#REF!,IF(AND($K$3=3,$K$4="Y"),#REF!,IF(AND($K$3=4,$K$4="Y"),#REF!,IF(AND($K$3=5,$K$4="Y"),#REF!,"FALSE"))))))))))</f>
        <v>2.891</v>
      </c>
      <c r="I515" s="21">
        <f>IF(AND($K$3=1,$K$4="N"),Q515,IF(AND($K$3=2,$K$4="N"),S515,IF(AND($K$3=3,$K$4="N"),U515,IF(AND($K$3=4,$K$4="N"),W515,IF(AND($K$3=5,$K$4="N"),Y515,IF(AND($K$3=1,$K$4="Y"),#REF!,IF(AND($K$3=2,$K$4="Y"),#REF!,IF(AND($K$3=3,$K$4="Y"),#REF!,IF(AND($K$3=4,$K$4="Y"),#REF!,IF(AND($K$3=5,$K$4="Y"),#REF!,"FALSE"))))))))))</f>
        <v>208.15</v>
      </c>
      <c r="J515" s="33" t="str">
        <f>IF(OUT!F550="", "", OUT!F550)</f>
        <v/>
      </c>
      <c r="K515" s="7">
        <f>IF(OUT!P550="", "", OUT!P550)</f>
        <v>72</v>
      </c>
      <c r="L515" s="7" t="str">
        <f>IF(OUT!AE550="", "", OUT!AE550)</f>
        <v/>
      </c>
      <c r="M515" s="7" t="str">
        <f>IF(OUT!AG550="", "", OUT!AG550)</f>
        <v>PAT</v>
      </c>
      <c r="N515" s="7" t="str">
        <f>IF(OUT!AQ550="", "", OUT!AQ550)</f>
        <v/>
      </c>
      <c r="O515" s="7" t="str">
        <f>IF(OUT!BM550="", "", OUT!BM550)</f>
        <v>T3</v>
      </c>
      <c r="P515" s="8">
        <f>IF(OUT!N550="", "", OUT!N550)</f>
        <v>2.891</v>
      </c>
      <c r="Q515" s="9">
        <f>IF(OUT!O550="", "", OUT!O550)</f>
        <v>208.15</v>
      </c>
      <c r="R515" s="8">
        <f>IF(PPG!H550="", "", PPG!H550)</f>
        <v>2.7360000000000002</v>
      </c>
      <c r="S515" s="9">
        <f>IF(PPG!I550="", "", PPG!I550)</f>
        <v>196.99</v>
      </c>
      <c r="T515" s="8">
        <f>IF(PPG!J550="", "", PPG!J550)</f>
        <v>2.6850000000000001</v>
      </c>
      <c r="U515" s="9">
        <f>IF(PPG!K550="", "", PPG!K550)</f>
        <v>193.32</v>
      </c>
      <c r="V515" s="8">
        <f>IF(PPG!L550="", "", PPG!L550)</f>
        <v>2.58</v>
      </c>
      <c r="W515" s="9">
        <f>IF(PPG!M550="", "", PPG!M550)</f>
        <v>185.76</v>
      </c>
      <c r="X515" s="8">
        <f>IF(PPG!N550="", "", PPG!N550)</f>
        <v>2.5299999999999998</v>
      </c>
      <c r="Y515" s="9">
        <f>IF(PPG!O550="", "", PPG!O550)</f>
        <v>182.16</v>
      </c>
      <c r="Z515" s="32" t="str">
        <f t="shared" si="21"/>
        <v>0.00</v>
      </c>
      <c r="AA515" s="7" t="str">
        <f t="shared" si="22"/>
        <v>0</v>
      </c>
      <c r="AB515" s="7" t="str">
        <f t="shared" si="23"/>
        <v>0</v>
      </c>
    </row>
    <row r="516" spans="1:28">
      <c r="A516" s="7">
        <f>IF(OUT!C551="", "", OUT!C551)</f>
        <v>722</v>
      </c>
      <c r="B516" s="19">
        <f>IF(OUT!A551="", "", OUT!A551)</f>
        <v>84636</v>
      </c>
      <c r="C516" s="7" t="str">
        <f>IF(OUT!D551="", "", OUT!D551)</f>
        <v>O</v>
      </c>
      <c r="D516" s="27"/>
      <c r="E516" s="7" t="str">
        <f>IF(OUT!E551="", "", OUT!E551)</f>
        <v>72 TRAY</v>
      </c>
      <c r="F516" s="24" t="str">
        <f>IF(OUT!AE551="NEW", "✷", "")</f>
        <v/>
      </c>
      <c r="G516" s="10" t="str">
        <f>IF(OUT!B551="", "", OUT!B551)</f>
        <v>HEUCHERELLA BUTTERED RUM</v>
      </c>
      <c r="H516" s="20">
        <f>IF(AND($K$3=1,$K$4="N"),P516,IF(AND($K$3=2,$K$4="N"),R516,IF(AND($K$3=3,$K$4="N"),T516,IF(AND($K$3=4,$K$4="N"),V516,IF(AND($K$3=5,$K$4="N"),X516,IF(AND($K$3=1,$K$4="Y"),#REF!,IF(AND($K$3=2,$K$4="Y"),#REF!,IF(AND($K$3=3,$K$4="Y"),#REF!,IF(AND($K$3=4,$K$4="Y"),#REF!,IF(AND($K$3=5,$K$4="Y"),#REF!,"FALSE"))))))))))</f>
        <v>2.891</v>
      </c>
      <c r="I516" s="21">
        <f>IF(AND($K$3=1,$K$4="N"),Q516,IF(AND($K$3=2,$K$4="N"),S516,IF(AND($K$3=3,$K$4="N"),U516,IF(AND($K$3=4,$K$4="N"),W516,IF(AND($K$3=5,$K$4="N"),Y516,IF(AND($K$3=1,$K$4="Y"),#REF!,IF(AND($K$3=2,$K$4="Y"),#REF!,IF(AND($K$3=3,$K$4="Y"),#REF!,IF(AND($K$3=4,$K$4="Y"),#REF!,IF(AND($K$3=5,$K$4="Y"),#REF!,"FALSE"))))))))))</f>
        <v>208.15</v>
      </c>
      <c r="J516" s="33" t="str">
        <f>IF(OUT!F551="", "", OUT!F551)</f>
        <v/>
      </c>
      <c r="K516" s="7">
        <f>IF(OUT!P551="", "", OUT!P551)</f>
        <v>72</v>
      </c>
      <c r="L516" s="7" t="str">
        <f>IF(OUT!AE551="", "", OUT!AE551)</f>
        <v/>
      </c>
      <c r="M516" s="7" t="str">
        <f>IF(OUT!AG551="", "", OUT!AG551)</f>
        <v>PAT</v>
      </c>
      <c r="N516" s="7" t="str">
        <f>IF(OUT!AQ551="", "", OUT!AQ551)</f>
        <v/>
      </c>
      <c r="O516" s="7" t="str">
        <f>IF(OUT!BM551="", "", OUT!BM551)</f>
        <v>T3</v>
      </c>
      <c r="P516" s="8">
        <f>IF(OUT!N551="", "", OUT!N551)</f>
        <v>2.891</v>
      </c>
      <c r="Q516" s="9">
        <f>IF(OUT!O551="", "", OUT!O551)</f>
        <v>208.15</v>
      </c>
      <c r="R516" s="8">
        <f>IF(PPG!H551="", "", PPG!H551)</f>
        <v>2.7360000000000002</v>
      </c>
      <c r="S516" s="9">
        <f>IF(PPG!I551="", "", PPG!I551)</f>
        <v>196.99</v>
      </c>
      <c r="T516" s="8">
        <f>IF(PPG!J551="", "", PPG!J551)</f>
        <v>2.6850000000000001</v>
      </c>
      <c r="U516" s="9">
        <f>IF(PPG!K551="", "", PPG!K551)</f>
        <v>193.32</v>
      </c>
      <c r="V516" s="8">
        <f>IF(PPG!L551="", "", PPG!L551)</f>
        <v>2.58</v>
      </c>
      <c r="W516" s="9">
        <f>IF(PPG!M551="", "", PPG!M551)</f>
        <v>185.76</v>
      </c>
      <c r="X516" s="8">
        <f>IF(PPG!N551="", "", PPG!N551)</f>
        <v>2.5299999999999998</v>
      </c>
      <c r="Y516" s="9">
        <f>IF(PPG!O551="", "", PPG!O551)</f>
        <v>182.16</v>
      </c>
      <c r="Z516" s="32" t="str">
        <f t="shared" si="21"/>
        <v>0.00</v>
      </c>
      <c r="AA516" s="7" t="str">
        <f t="shared" si="22"/>
        <v>0</v>
      </c>
      <c r="AB516" s="7" t="str">
        <f t="shared" si="23"/>
        <v>0</v>
      </c>
    </row>
    <row r="517" spans="1:28">
      <c r="A517" s="7">
        <f>IF(OUT!C552="", "", OUT!C552)</f>
        <v>722</v>
      </c>
      <c r="B517" s="19">
        <f>IF(OUT!A552="", "", OUT!A552)</f>
        <v>84590</v>
      </c>
      <c r="C517" s="7" t="str">
        <f>IF(OUT!D552="", "", OUT!D552)</f>
        <v>O</v>
      </c>
      <c r="D517" s="27"/>
      <c r="E517" s="7" t="str">
        <f>IF(OUT!E552="", "", OUT!E552)</f>
        <v>72 TRAY</v>
      </c>
      <c r="F517" s="24" t="str">
        <f>IF(OUT!AE552="NEW", "✷", "")</f>
        <v/>
      </c>
      <c r="G517" s="10" t="str">
        <f>IF(OUT!B552="", "", OUT!B552)</f>
        <v>HEUCHERELLA SOLAR ECLIPSE</v>
      </c>
      <c r="H517" s="20">
        <f>IF(AND($K$3=1,$K$4="N"),P517,IF(AND($K$3=2,$K$4="N"),R517,IF(AND($K$3=3,$K$4="N"),T517,IF(AND($K$3=4,$K$4="N"),V517,IF(AND($K$3=5,$K$4="N"),X517,IF(AND($K$3=1,$K$4="Y"),#REF!,IF(AND($K$3=2,$K$4="Y"),#REF!,IF(AND($K$3=3,$K$4="Y"),#REF!,IF(AND($K$3=4,$K$4="Y"),#REF!,IF(AND($K$3=5,$K$4="Y"),#REF!,"FALSE"))))))))))</f>
        <v>2.891</v>
      </c>
      <c r="I517" s="21">
        <f>IF(AND($K$3=1,$K$4="N"),Q517,IF(AND($K$3=2,$K$4="N"),S517,IF(AND($K$3=3,$K$4="N"),U517,IF(AND($K$3=4,$K$4="N"),W517,IF(AND($K$3=5,$K$4="N"),Y517,IF(AND($K$3=1,$K$4="Y"),#REF!,IF(AND($K$3=2,$K$4="Y"),#REF!,IF(AND($K$3=3,$K$4="Y"),#REF!,IF(AND($K$3=4,$K$4="Y"),#REF!,IF(AND($K$3=5,$K$4="Y"),#REF!,"FALSE"))))))))))</f>
        <v>208.15</v>
      </c>
      <c r="J517" s="33" t="str">
        <f>IF(OUT!F552="", "", OUT!F552)</f>
        <v/>
      </c>
      <c r="K517" s="7">
        <f>IF(OUT!P552="", "", OUT!P552)</f>
        <v>72</v>
      </c>
      <c r="L517" s="7" t="str">
        <f>IF(OUT!AE552="", "", OUT!AE552)</f>
        <v/>
      </c>
      <c r="M517" s="7" t="str">
        <f>IF(OUT!AG552="", "", OUT!AG552)</f>
        <v>PAT</v>
      </c>
      <c r="N517" s="7" t="str">
        <f>IF(OUT!AQ552="", "", OUT!AQ552)</f>
        <v/>
      </c>
      <c r="O517" s="7" t="str">
        <f>IF(OUT!BM552="", "", OUT!BM552)</f>
        <v>T3</v>
      </c>
      <c r="P517" s="8">
        <f>IF(OUT!N552="", "", OUT!N552)</f>
        <v>2.891</v>
      </c>
      <c r="Q517" s="9">
        <f>IF(OUT!O552="", "", OUT!O552)</f>
        <v>208.15</v>
      </c>
      <c r="R517" s="8">
        <f>IF(PPG!H552="", "", PPG!H552)</f>
        <v>2.7360000000000002</v>
      </c>
      <c r="S517" s="9">
        <f>IF(PPG!I552="", "", PPG!I552)</f>
        <v>196.99</v>
      </c>
      <c r="T517" s="8">
        <f>IF(PPG!J552="", "", PPG!J552)</f>
        <v>2.6850000000000001</v>
      </c>
      <c r="U517" s="9">
        <f>IF(PPG!K552="", "", PPG!K552)</f>
        <v>193.32</v>
      </c>
      <c r="V517" s="8">
        <f>IF(PPG!L552="", "", PPG!L552)</f>
        <v>2.58</v>
      </c>
      <c r="W517" s="9">
        <f>IF(PPG!M552="", "", PPG!M552)</f>
        <v>185.76</v>
      </c>
      <c r="X517" s="8">
        <f>IF(PPG!N552="", "", PPG!N552)</f>
        <v>2.5299999999999998</v>
      </c>
      <c r="Y517" s="9">
        <f>IF(PPG!O552="", "", PPG!O552)</f>
        <v>182.16</v>
      </c>
      <c r="Z517" s="32" t="str">
        <f t="shared" si="21"/>
        <v>0.00</v>
      </c>
      <c r="AA517" s="7" t="str">
        <f t="shared" si="22"/>
        <v>0</v>
      </c>
      <c r="AB517" s="7" t="str">
        <f t="shared" si="23"/>
        <v>0</v>
      </c>
    </row>
    <row r="518" spans="1:28">
      <c r="A518" s="7">
        <f>IF(OUT!C553="", "", OUT!C553)</f>
        <v>722</v>
      </c>
      <c r="B518" s="19">
        <f>IF(OUT!A553="", "", OUT!A553)</f>
        <v>79405</v>
      </c>
      <c r="C518" s="7" t="str">
        <f>IF(OUT!D553="", "", OUT!D553)</f>
        <v>O</v>
      </c>
      <c r="D518" s="27"/>
      <c r="E518" s="7" t="str">
        <f>IF(OUT!E553="", "", OUT!E553)</f>
        <v>72 TRAY</v>
      </c>
      <c r="F518" s="24" t="str">
        <f>IF(OUT!AE553="NEW", "✷", "")</f>
        <v/>
      </c>
      <c r="G518" s="10" t="str">
        <f>IF(OUT!B553="", "", OUT!B553)</f>
        <v>HEUCHERELLA SWEET TEA (Cinnamon Tones)</v>
      </c>
      <c r="H518" s="20">
        <f>IF(AND($K$3=1,$K$4="N"),P518,IF(AND($K$3=2,$K$4="N"),R518,IF(AND($K$3=3,$K$4="N"),T518,IF(AND($K$3=4,$K$4="N"),V518,IF(AND($K$3=5,$K$4="N"),X518,IF(AND($K$3=1,$K$4="Y"),#REF!,IF(AND($K$3=2,$K$4="Y"),#REF!,IF(AND($K$3=3,$K$4="Y"),#REF!,IF(AND($K$3=4,$K$4="Y"),#REF!,IF(AND($K$3=5,$K$4="Y"),#REF!,"FALSE"))))))))))</f>
        <v>2.891</v>
      </c>
      <c r="I518" s="21">
        <f>IF(AND($K$3=1,$K$4="N"),Q518,IF(AND($K$3=2,$K$4="N"),S518,IF(AND($K$3=3,$K$4="N"),U518,IF(AND($K$3=4,$K$4="N"),W518,IF(AND($K$3=5,$K$4="N"),Y518,IF(AND($K$3=1,$K$4="Y"),#REF!,IF(AND($K$3=2,$K$4="Y"),#REF!,IF(AND($K$3=3,$K$4="Y"),#REF!,IF(AND($K$3=4,$K$4="Y"),#REF!,IF(AND($K$3=5,$K$4="Y"),#REF!,"FALSE"))))))))))</f>
        <v>208.15</v>
      </c>
      <c r="J518" s="33" t="str">
        <f>IF(OUT!F553="", "", OUT!F553)</f>
        <v/>
      </c>
      <c r="K518" s="7">
        <f>IF(OUT!P553="", "", OUT!P553)</f>
        <v>72</v>
      </c>
      <c r="L518" s="7" t="str">
        <f>IF(OUT!AE553="", "", OUT!AE553)</f>
        <v/>
      </c>
      <c r="M518" s="7" t="str">
        <f>IF(OUT!AG553="", "", OUT!AG553)</f>
        <v>PAT</v>
      </c>
      <c r="N518" s="7" t="str">
        <f>IF(OUT!AQ553="", "", OUT!AQ553)</f>
        <v/>
      </c>
      <c r="O518" s="7" t="str">
        <f>IF(OUT!BM553="", "", OUT!BM553)</f>
        <v>T3</v>
      </c>
      <c r="P518" s="8">
        <f>IF(OUT!N553="", "", OUT!N553)</f>
        <v>2.891</v>
      </c>
      <c r="Q518" s="9">
        <f>IF(OUT!O553="", "", OUT!O553)</f>
        <v>208.15</v>
      </c>
      <c r="R518" s="8">
        <f>IF(PPG!H553="", "", PPG!H553)</f>
        <v>2.7360000000000002</v>
      </c>
      <c r="S518" s="9">
        <f>IF(PPG!I553="", "", PPG!I553)</f>
        <v>196.99</v>
      </c>
      <c r="T518" s="8">
        <f>IF(PPG!J553="", "", PPG!J553)</f>
        <v>2.6850000000000001</v>
      </c>
      <c r="U518" s="9">
        <f>IF(PPG!K553="", "", PPG!K553)</f>
        <v>193.32</v>
      </c>
      <c r="V518" s="8">
        <f>IF(PPG!L553="", "", PPG!L553)</f>
        <v>2.58</v>
      </c>
      <c r="W518" s="9">
        <f>IF(PPG!M553="", "", PPG!M553)</f>
        <v>185.76</v>
      </c>
      <c r="X518" s="8">
        <f>IF(PPG!N553="", "", PPG!N553)</f>
        <v>2.5299999999999998</v>
      </c>
      <c r="Y518" s="9">
        <f>IF(PPG!O553="", "", PPG!O553)</f>
        <v>182.16</v>
      </c>
      <c r="Z518" s="32" t="str">
        <f t="shared" si="21"/>
        <v>0.00</v>
      </c>
      <c r="AA518" s="7" t="str">
        <f t="shared" si="22"/>
        <v>0</v>
      </c>
      <c r="AB518" s="7" t="str">
        <f t="shared" si="23"/>
        <v>0</v>
      </c>
    </row>
    <row r="519" spans="1:28">
      <c r="A519" s="7">
        <f>IF(OUT!C554="", "", OUT!C554)</f>
        <v>722</v>
      </c>
      <c r="B519" s="19">
        <f>IF(OUT!A554="", "", OUT!A554)</f>
        <v>72065</v>
      </c>
      <c r="C519" s="7" t="str">
        <f>IF(OUT!D554="", "", OUT!D554)</f>
        <v>O</v>
      </c>
      <c r="D519" s="27"/>
      <c r="E519" s="7" t="str">
        <f>IF(OUT!E554="", "", OUT!E554)</f>
        <v>72 TRAY</v>
      </c>
      <c r="F519" s="24" t="str">
        <f>IF(OUT!AE554="NEW", "✷", "")</f>
        <v/>
      </c>
      <c r="G519" s="10" t="str">
        <f>IF(OUT!B554="", "", OUT!B554)</f>
        <v>HIBISCUS MOSCHEUTOS LUNA PINK SWIRL</v>
      </c>
      <c r="H519" s="20">
        <f>IF(AND($K$3=1,$K$4="N"),P519,IF(AND($K$3=2,$K$4="N"),R519,IF(AND($K$3=3,$K$4="N"),T519,IF(AND($K$3=4,$K$4="N"),V519,IF(AND($K$3=5,$K$4="N"),X519,IF(AND($K$3=1,$K$4="Y"),#REF!,IF(AND($K$3=2,$K$4="Y"),#REF!,IF(AND($K$3=3,$K$4="Y"),#REF!,IF(AND($K$3=4,$K$4="Y"),#REF!,IF(AND($K$3=5,$K$4="Y"),#REF!,"FALSE"))))))))))</f>
        <v>1.7350000000000001</v>
      </c>
      <c r="I519" s="21">
        <f>IF(AND($K$3=1,$K$4="N"),Q519,IF(AND($K$3=2,$K$4="N"),S519,IF(AND($K$3=3,$K$4="N"),U519,IF(AND($K$3=4,$K$4="N"),W519,IF(AND($K$3=5,$K$4="N"),Y519,IF(AND($K$3=1,$K$4="Y"),#REF!,IF(AND($K$3=2,$K$4="Y"),#REF!,IF(AND($K$3=3,$K$4="Y"),#REF!,IF(AND($K$3=4,$K$4="Y"),#REF!,IF(AND($K$3=5,$K$4="Y"),#REF!,"FALSE"))))))))))</f>
        <v>124.92</v>
      </c>
      <c r="J519" s="33" t="str">
        <f>IF(OUT!F554="", "", OUT!F554)</f>
        <v/>
      </c>
      <c r="K519" s="7">
        <f>IF(OUT!P554="", "", OUT!P554)</f>
        <v>72</v>
      </c>
      <c r="L519" s="7" t="str">
        <f>IF(OUT!AE554="", "", OUT!AE554)</f>
        <v/>
      </c>
      <c r="M519" s="7" t="str">
        <f>IF(OUT!AG554="", "", OUT!AG554)</f>
        <v/>
      </c>
      <c r="N519" s="7" t="str">
        <f>IF(OUT!AQ554="", "", OUT!AQ554)</f>
        <v/>
      </c>
      <c r="O519" s="7" t="str">
        <f>IF(OUT!BM554="", "", OUT!BM554)</f>
        <v>T3</v>
      </c>
      <c r="P519" s="8">
        <f>IF(OUT!N554="", "", OUT!N554)</f>
        <v>1.7350000000000001</v>
      </c>
      <c r="Q519" s="9">
        <f>IF(OUT!O554="", "", OUT!O554)</f>
        <v>124.92</v>
      </c>
      <c r="R519" s="8">
        <f>IF(PPG!H554="", "", PPG!H554)</f>
        <v>1.631</v>
      </c>
      <c r="S519" s="9">
        <f>IF(PPG!I554="", "", PPG!I554)</f>
        <v>117.43</v>
      </c>
      <c r="T519" s="8">
        <f>IF(PPG!J554="", "", PPG!J554)</f>
        <v>1.5960000000000001</v>
      </c>
      <c r="U519" s="9">
        <f>IF(PPG!K554="", "", PPG!K554)</f>
        <v>114.91</v>
      </c>
      <c r="V519" s="8">
        <f>IF(PPG!L554="", "", PPG!L554)</f>
        <v>1.53</v>
      </c>
      <c r="W519" s="9">
        <f>IF(PPG!M554="", "", PPG!M554)</f>
        <v>110.16</v>
      </c>
      <c r="X519" s="8">
        <f>IF(PPG!N554="", "", PPG!N554)</f>
        <v>1.4970000000000001</v>
      </c>
      <c r="Y519" s="9">
        <f>IF(PPG!O554="", "", PPG!O554)</f>
        <v>107.78</v>
      </c>
      <c r="Z519" s="32" t="str">
        <f t="shared" ref="Z519:Z582" si="24">IF(D519&lt;&gt;"",D519*I519, "0.00")</f>
        <v>0.00</v>
      </c>
      <c r="AA519" s="7" t="str">
        <f t="shared" ref="AA519:AA582" si="25">IF(D519&lt;&gt;"",D519, "0")</f>
        <v>0</v>
      </c>
      <c r="AB519" s="7" t="str">
        <f t="shared" ref="AB519:AB582" si="26">IF(D519&lt;&gt;"",D519*K519, "0")</f>
        <v>0</v>
      </c>
    </row>
    <row r="520" spans="1:28">
      <c r="A520" s="7">
        <f>IF(OUT!C555="", "", OUT!C555)</f>
        <v>722</v>
      </c>
      <c r="B520" s="19">
        <f>IF(OUT!A555="", "", OUT!A555)</f>
        <v>68662</v>
      </c>
      <c r="C520" s="7" t="str">
        <f>IF(OUT!D555="", "", OUT!D555)</f>
        <v>O</v>
      </c>
      <c r="D520" s="27"/>
      <c r="E520" s="7" t="str">
        <f>IF(OUT!E555="", "", OUT!E555)</f>
        <v>72 TRAY</v>
      </c>
      <c r="F520" s="24" t="str">
        <f>IF(OUT!AE555="NEW", "✷", "")</f>
        <v/>
      </c>
      <c r="G520" s="10" t="str">
        <f>IF(OUT!B555="", "", OUT!B555)</f>
        <v>HIBISCUS MOSCHEUTOS LUNA RED</v>
      </c>
      <c r="H520" s="20">
        <f>IF(AND($K$3=1,$K$4="N"),P520,IF(AND($K$3=2,$K$4="N"),R520,IF(AND($K$3=3,$K$4="N"),T520,IF(AND($K$3=4,$K$4="N"),V520,IF(AND($K$3=5,$K$4="N"),X520,IF(AND($K$3=1,$K$4="Y"),#REF!,IF(AND($K$3=2,$K$4="Y"),#REF!,IF(AND($K$3=3,$K$4="Y"),#REF!,IF(AND($K$3=4,$K$4="Y"),#REF!,IF(AND($K$3=5,$K$4="Y"),#REF!,"FALSE"))))))))))</f>
        <v>1.7350000000000001</v>
      </c>
      <c r="I520" s="21">
        <f>IF(AND($K$3=1,$K$4="N"),Q520,IF(AND($K$3=2,$K$4="N"),S520,IF(AND($K$3=3,$K$4="N"),U520,IF(AND($K$3=4,$K$4="N"),W520,IF(AND($K$3=5,$K$4="N"),Y520,IF(AND($K$3=1,$K$4="Y"),#REF!,IF(AND($K$3=2,$K$4="Y"),#REF!,IF(AND($K$3=3,$K$4="Y"),#REF!,IF(AND($K$3=4,$K$4="Y"),#REF!,IF(AND($K$3=5,$K$4="Y"),#REF!,"FALSE"))))))))))</f>
        <v>124.92</v>
      </c>
      <c r="J520" s="33" t="str">
        <f>IF(OUT!F555="", "", OUT!F555)</f>
        <v/>
      </c>
      <c r="K520" s="7">
        <f>IF(OUT!P555="", "", OUT!P555)</f>
        <v>72</v>
      </c>
      <c r="L520" s="7" t="str">
        <f>IF(OUT!AE555="", "", OUT!AE555)</f>
        <v/>
      </c>
      <c r="M520" s="7" t="str">
        <f>IF(OUT!AG555="", "", OUT!AG555)</f>
        <v/>
      </c>
      <c r="N520" s="7" t="str">
        <f>IF(OUT!AQ555="", "", OUT!AQ555)</f>
        <v/>
      </c>
      <c r="O520" s="7" t="str">
        <f>IF(OUT!BM555="", "", OUT!BM555)</f>
        <v>T3</v>
      </c>
      <c r="P520" s="8">
        <f>IF(OUT!N555="", "", OUT!N555)</f>
        <v>1.7350000000000001</v>
      </c>
      <c r="Q520" s="9">
        <f>IF(OUT!O555="", "", OUT!O555)</f>
        <v>124.92</v>
      </c>
      <c r="R520" s="8">
        <f>IF(PPG!H555="", "", PPG!H555)</f>
        <v>1.631</v>
      </c>
      <c r="S520" s="9">
        <f>IF(PPG!I555="", "", PPG!I555)</f>
        <v>117.43</v>
      </c>
      <c r="T520" s="8">
        <f>IF(PPG!J555="", "", PPG!J555)</f>
        <v>1.5960000000000001</v>
      </c>
      <c r="U520" s="9">
        <f>IF(PPG!K555="", "", PPG!K555)</f>
        <v>114.91</v>
      </c>
      <c r="V520" s="8">
        <f>IF(PPG!L555="", "", PPG!L555)</f>
        <v>1.53</v>
      </c>
      <c r="W520" s="9">
        <f>IF(PPG!M555="", "", PPG!M555)</f>
        <v>110.16</v>
      </c>
      <c r="X520" s="8">
        <f>IF(PPG!N555="", "", PPG!N555)</f>
        <v>1.4970000000000001</v>
      </c>
      <c r="Y520" s="9">
        <f>IF(PPG!O555="", "", PPG!O555)</f>
        <v>107.78</v>
      </c>
      <c r="Z520" s="32" t="str">
        <f t="shared" si="24"/>
        <v>0.00</v>
      </c>
      <c r="AA520" s="7" t="str">
        <f t="shared" si="25"/>
        <v>0</v>
      </c>
      <c r="AB520" s="7" t="str">
        <f t="shared" si="26"/>
        <v>0</v>
      </c>
    </row>
    <row r="521" spans="1:28">
      <c r="A521" s="7">
        <f>IF(OUT!C556="", "", OUT!C556)</f>
        <v>722</v>
      </c>
      <c r="B521" s="19">
        <f>IF(OUT!A556="", "", OUT!A556)</f>
        <v>6574</v>
      </c>
      <c r="C521" s="7" t="str">
        <f>IF(OUT!D556="", "", OUT!D556)</f>
        <v>O</v>
      </c>
      <c r="D521" s="27"/>
      <c r="E521" s="7" t="str">
        <f>IF(OUT!E556="", "", OUT!E556)</f>
        <v>72 TRAY</v>
      </c>
      <c r="F521" s="24" t="str">
        <f>IF(OUT!AE556="NEW", "✷", "")</f>
        <v/>
      </c>
      <c r="G521" s="10" t="str">
        <f>IF(OUT!B556="", "", OUT!B556)</f>
        <v>HIBISCUS MOSCHEUTOS LUNA ROSE</v>
      </c>
      <c r="H521" s="20">
        <f>IF(AND($K$3=1,$K$4="N"),P521,IF(AND($K$3=2,$K$4="N"),R521,IF(AND($K$3=3,$K$4="N"),T521,IF(AND($K$3=4,$K$4="N"),V521,IF(AND($K$3=5,$K$4="N"),X521,IF(AND($K$3=1,$K$4="Y"),#REF!,IF(AND($K$3=2,$K$4="Y"),#REF!,IF(AND($K$3=3,$K$4="Y"),#REF!,IF(AND($K$3=4,$K$4="Y"),#REF!,IF(AND($K$3=5,$K$4="Y"),#REF!,"FALSE"))))))))))</f>
        <v>1.7350000000000001</v>
      </c>
      <c r="I521" s="21">
        <f>IF(AND($K$3=1,$K$4="N"),Q521,IF(AND($K$3=2,$K$4="N"),S521,IF(AND($K$3=3,$K$4="N"),U521,IF(AND($K$3=4,$K$4="N"),W521,IF(AND($K$3=5,$K$4="N"),Y521,IF(AND($K$3=1,$K$4="Y"),#REF!,IF(AND($K$3=2,$K$4="Y"),#REF!,IF(AND($K$3=3,$K$4="Y"),#REF!,IF(AND($K$3=4,$K$4="Y"),#REF!,IF(AND($K$3=5,$K$4="Y"),#REF!,"FALSE"))))))))))</f>
        <v>124.92</v>
      </c>
      <c r="J521" s="33" t="str">
        <f>IF(OUT!F556="", "", OUT!F556)</f>
        <v/>
      </c>
      <c r="K521" s="7">
        <f>IF(OUT!P556="", "", OUT!P556)</f>
        <v>72</v>
      </c>
      <c r="L521" s="7" t="str">
        <f>IF(OUT!AE556="", "", OUT!AE556)</f>
        <v/>
      </c>
      <c r="M521" s="7" t="str">
        <f>IF(OUT!AG556="", "", OUT!AG556)</f>
        <v/>
      </c>
      <c r="N521" s="7" t="str">
        <f>IF(OUT!AQ556="", "", OUT!AQ556)</f>
        <v/>
      </c>
      <c r="O521" s="7" t="str">
        <f>IF(OUT!BM556="", "", OUT!BM556)</f>
        <v>T3</v>
      </c>
      <c r="P521" s="8">
        <f>IF(OUT!N556="", "", OUT!N556)</f>
        <v>1.7350000000000001</v>
      </c>
      <c r="Q521" s="9">
        <f>IF(OUT!O556="", "", OUT!O556)</f>
        <v>124.92</v>
      </c>
      <c r="R521" s="8">
        <f>IF(PPG!H556="", "", PPG!H556)</f>
        <v>1.631</v>
      </c>
      <c r="S521" s="9">
        <f>IF(PPG!I556="", "", PPG!I556)</f>
        <v>117.43</v>
      </c>
      <c r="T521" s="8">
        <f>IF(PPG!J556="", "", PPG!J556)</f>
        <v>1.5960000000000001</v>
      </c>
      <c r="U521" s="9">
        <f>IF(PPG!K556="", "", PPG!K556)</f>
        <v>114.91</v>
      </c>
      <c r="V521" s="8">
        <f>IF(PPG!L556="", "", PPG!L556)</f>
        <v>1.53</v>
      </c>
      <c r="W521" s="9">
        <f>IF(PPG!M556="", "", PPG!M556)</f>
        <v>110.16</v>
      </c>
      <c r="X521" s="8">
        <f>IF(PPG!N556="", "", PPG!N556)</f>
        <v>1.4970000000000001</v>
      </c>
      <c r="Y521" s="9">
        <f>IF(PPG!O556="", "", PPG!O556)</f>
        <v>107.78</v>
      </c>
      <c r="Z521" s="32" t="str">
        <f t="shared" si="24"/>
        <v>0.00</v>
      </c>
      <c r="AA521" s="7" t="str">
        <f t="shared" si="25"/>
        <v>0</v>
      </c>
      <c r="AB521" s="7" t="str">
        <f t="shared" si="26"/>
        <v>0</v>
      </c>
    </row>
    <row r="522" spans="1:28">
      <c r="A522" s="7">
        <f>IF(OUT!C557="", "", OUT!C557)</f>
        <v>722</v>
      </c>
      <c r="B522" s="19">
        <f>IF(OUT!A557="", "", OUT!A557)</f>
        <v>72066</v>
      </c>
      <c r="C522" s="7" t="str">
        <f>IF(OUT!D557="", "", OUT!D557)</f>
        <v>O</v>
      </c>
      <c r="D522" s="27"/>
      <c r="E522" s="7" t="str">
        <f>IF(OUT!E557="", "", OUT!E557)</f>
        <v>72 TRAY</v>
      </c>
      <c r="F522" s="24" t="str">
        <f>IF(OUT!AE557="NEW", "✷", "")</f>
        <v/>
      </c>
      <c r="G522" s="10" t="str">
        <f>IF(OUT!B557="", "", OUT!B557)</f>
        <v>HIBISCUS MOSCHEUTOS LUNA WHITE</v>
      </c>
      <c r="H522" s="20">
        <f>IF(AND($K$3=1,$K$4="N"),P522,IF(AND($K$3=2,$K$4="N"),R522,IF(AND($K$3=3,$K$4="N"),T522,IF(AND($K$3=4,$K$4="N"),V522,IF(AND($K$3=5,$K$4="N"),X522,IF(AND($K$3=1,$K$4="Y"),#REF!,IF(AND($K$3=2,$K$4="Y"),#REF!,IF(AND($K$3=3,$K$4="Y"),#REF!,IF(AND($K$3=4,$K$4="Y"),#REF!,IF(AND($K$3=5,$K$4="Y"),#REF!,"FALSE"))))))))))</f>
        <v>1.7350000000000001</v>
      </c>
      <c r="I522" s="21">
        <f>IF(AND($K$3=1,$K$4="N"),Q522,IF(AND($K$3=2,$K$4="N"),S522,IF(AND($K$3=3,$K$4="N"),U522,IF(AND($K$3=4,$K$4="N"),W522,IF(AND($K$3=5,$K$4="N"),Y522,IF(AND($K$3=1,$K$4="Y"),#REF!,IF(AND($K$3=2,$K$4="Y"),#REF!,IF(AND($K$3=3,$K$4="Y"),#REF!,IF(AND($K$3=4,$K$4="Y"),#REF!,IF(AND($K$3=5,$K$4="Y"),#REF!,"FALSE"))))))))))</f>
        <v>124.92</v>
      </c>
      <c r="J522" s="33" t="str">
        <f>IF(OUT!F557="", "", OUT!F557)</f>
        <v/>
      </c>
      <c r="K522" s="7">
        <f>IF(OUT!P557="", "", OUT!P557)</f>
        <v>72</v>
      </c>
      <c r="L522" s="7" t="str">
        <f>IF(OUT!AE557="", "", OUT!AE557)</f>
        <v/>
      </c>
      <c r="M522" s="7" t="str">
        <f>IF(OUT!AG557="", "", OUT!AG557)</f>
        <v/>
      </c>
      <c r="N522" s="7" t="str">
        <f>IF(OUT!AQ557="", "", OUT!AQ557)</f>
        <v/>
      </c>
      <c r="O522" s="7" t="str">
        <f>IF(OUT!BM557="", "", OUT!BM557)</f>
        <v>T3</v>
      </c>
      <c r="P522" s="8">
        <f>IF(OUT!N557="", "", OUT!N557)</f>
        <v>1.7350000000000001</v>
      </c>
      <c r="Q522" s="9">
        <f>IF(OUT!O557="", "", OUT!O557)</f>
        <v>124.92</v>
      </c>
      <c r="R522" s="8">
        <f>IF(PPG!H557="", "", PPG!H557)</f>
        <v>1.631</v>
      </c>
      <c r="S522" s="9">
        <f>IF(PPG!I557="", "", PPG!I557)</f>
        <v>117.43</v>
      </c>
      <c r="T522" s="8">
        <f>IF(PPG!J557="", "", PPG!J557)</f>
        <v>1.5960000000000001</v>
      </c>
      <c r="U522" s="9">
        <f>IF(PPG!K557="", "", PPG!K557)</f>
        <v>114.91</v>
      </c>
      <c r="V522" s="8">
        <f>IF(PPG!L557="", "", PPG!L557)</f>
        <v>1.53</v>
      </c>
      <c r="W522" s="9">
        <f>IF(PPG!M557="", "", PPG!M557)</f>
        <v>110.16</v>
      </c>
      <c r="X522" s="8">
        <f>IF(PPG!N557="", "", PPG!N557)</f>
        <v>1.4970000000000001</v>
      </c>
      <c r="Y522" s="9">
        <f>IF(PPG!O557="", "", PPG!O557)</f>
        <v>107.78</v>
      </c>
      <c r="Z522" s="32" t="str">
        <f t="shared" si="24"/>
        <v>0.00</v>
      </c>
      <c r="AA522" s="7" t="str">
        <f t="shared" si="25"/>
        <v>0</v>
      </c>
      <c r="AB522" s="7" t="str">
        <f t="shared" si="26"/>
        <v>0</v>
      </c>
    </row>
    <row r="523" spans="1:28">
      <c r="A523" s="7">
        <f>IF(OUT!C149="", "", OUT!C149)</f>
        <v>722</v>
      </c>
      <c r="B523" s="19">
        <f>IF(OUT!A149="", "", OUT!A149)</f>
        <v>32812</v>
      </c>
      <c r="C523" s="7" t="str">
        <f>IF(OUT!D149="", "", OUT!D149)</f>
        <v>AG</v>
      </c>
      <c r="D523" s="27"/>
      <c r="E523" s="7" t="str">
        <f>IF(OUT!E149="", "", OUT!E149)</f>
        <v>38 TRAY</v>
      </c>
      <c r="F523" s="24" t="str">
        <f>IF(OUT!AE149="NEW", "✷", "")</f>
        <v/>
      </c>
      <c r="G523" s="10" t="str">
        <f>IF(OUT!B149="", "", OUT!B149)</f>
        <v>HOSTA BLUE ANGEL (Blue/Green)</v>
      </c>
      <c r="H523" s="20">
        <f>IF(AND($K$3=1,$K$4="N"),P523,IF(AND($K$3=2,$K$4="N"),R523,IF(AND($K$3=3,$K$4="N"),T523,IF(AND($K$3=4,$K$4="N"),V523,IF(AND($K$3=5,$K$4="N"),X523,IF(AND($K$3=1,$K$4="Y"),#REF!,IF(AND($K$3=2,$K$4="Y"),#REF!,IF(AND($K$3=3,$K$4="Y"),#REF!,IF(AND($K$3=4,$K$4="Y"),#REF!,IF(AND($K$3=5,$K$4="Y"),#REF!,"FALSE"))))))))))</f>
        <v>1.7350000000000001</v>
      </c>
      <c r="I523" s="21">
        <f>IF(AND($K$3=1,$K$4="N"),Q523,IF(AND($K$3=2,$K$4="N"),S523,IF(AND($K$3=3,$K$4="N"),U523,IF(AND($K$3=4,$K$4="N"),W523,IF(AND($K$3=5,$K$4="N"),Y523,IF(AND($K$3=1,$K$4="Y"),#REF!,IF(AND($K$3=2,$K$4="Y"),#REF!,IF(AND($K$3=3,$K$4="Y"),#REF!,IF(AND($K$3=4,$K$4="Y"),#REF!,IF(AND($K$3=5,$K$4="Y"),#REF!,"FALSE"))))))))))</f>
        <v>65.930000000000007</v>
      </c>
      <c r="J523" s="33" t="str">
        <f>IF(OUT!F149="", "", OUT!F149)</f>
        <v/>
      </c>
      <c r="K523" s="7">
        <f>IF(OUT!P149="", "", OUT!P149)</f>
        <v>38</v>
      </c>
      <c r="L523" s="7" t="str">
        <f>IF(OUT!AE149="", "", OUT!AE149)</f>
        <v/>
      </c>
      <c r="M523" s="7" t="str">
        <f>IF(OUT!AG149="", "", OUT!AG149)</f>
        <v/>
      </c>
      <c r="N523" s="7" t="str">
        <f>IF(OUT!AQ149="", "", OUT!AQ149)</f>
        <v/>
      </c>
      <c r="O523" s="7" t="str">
        <f>IF(OUT!BM149="", "", OUT!BM149)</f>
        <v>T3</v>
      </c>
      <c r="P523" s="8">
        <f>IF(OUT!N149="", "", OUT!N149)</f>
        <v>1.7350000000000001</v>
      </c>
      <c r="Q523" s="9">
        <f>IF(OUT!O149="", "", OUT!O149)</f>
        <v>65.930000000000007</v>
      </c>
      <c r="R523" s="8">
        <f>IF(PPG!H149="", "", PPG!H149)</f>
        <v>1.631</v>
      </c>
      <c r="S523" s="9">
        <f>IF(PPG!I149="", "", PPG!I149)</f>
        <v>61.97</v>
      </c>
      <c r="T523" s="8">
        <f>IF(PPG!J149="", "", PPG!J149)</f>
        <v>1.5960000000000001</v>
      </c>
      <c r="U523" s="9">
        <f>IF(PPG!K149="", "", PPG!K149)</f>
        <v>60.64</v>
      </c>
      <c r="V523" s="8">
        <f>IF(PPG!L149="", "", PPG!L149)</f>
        <v>1.53</v>
      </c>
      <c r="W523" s="9">
        <f>IF(PPG!M149="", "", PPG!M149)</f>
        <v>58.14</v>
      </c>
      <c r="X523" s="8">
        <f>IF(PPG!N149="", "", PPG!N149)</f>
        <v>1.4970000000000001</v>
      </c>
      <c r="Y523" s="9">
        <f>IF(PPG!O149="", "", PPG!O149)</f>
        <v>56.88</v>
      </c>
      <c r="Z523" s="32" t="str">
        <f t="shared" si="24"/>
        <v>0.00</v>
      </c>
      <c r="AA523" s="7" t="str">
        <f t="shared" si="25"/>
        <v>0</v>
      </c>
      <c r="AB523" s="7" t="str">
        <f t="shared" si="26"/>
        <v>0</v>
      </c>
    </row>
    <row r="524" spans="1:28">
      <c r="A524" s="7">
        <f>IF(OUT!C150="", "", OUT!C150)</f>
        <v>722</v>
      </c>
      <c r="B524" s="19">
        <f>IF(OUT!A150="", "", OUT!A150)</f>
        <v>68861</v>
      </c>
      <c r="C524" s="7" t="str">
        <f>IF(OUT!D150="", "", OUT!D150)</f>
        <v>AG</v>
      </c>
      <c r="D524" s="27"/>
      <c r="E524" s="7" t="str">
        <f>IF(OUT!E150="", "", OUT!E150)</f>
        <v>38 TRAY</v>
      </c>
      <c r="F524" s="24" t="str">
        <f>IF(OUT!AE150="NEW", "✷", "")</f>
        <v/>
      </c>
      <c r="G524" s="10" t="str">
        <f>IF(OUT!B150="", "", OUT!B150)</f>
        <v>HOSTA EARTH ANGEL</v>
      </c>
      <c r="H524" s="20">
        <f>IF(AND($K$3=1,$K$4="N"),P524,IF(AND($K$3=2,$K$4="N"),R524,IF(AND($K$3=3,$K$4="N"),T524,IF(AND($K$3=4,$K$4="N"),V524,IF(AND($K$3=5,$K$4="N"),X524,IF(AND($K$3=1,$K$4="Y"),#REF!,IF(AND($K$3=2,$K$4="Y"),#REF!,IF(AND($K$3=3,$K$4="Y"),#REF!,IF(AND($K$3=4,$K$4="Y"),#REF!,IF(AND($K$3=5,$K$4="Y"),#REF!,"FALSE"))))))))))</f>
        <v>1.7350000000000001</v>
      </c>
      <c r="I524" s="21">
        <f>IF(AND($K$3=1,$K$4="N"),Q524,IF(AND($K$3=2,$K$4="N"),S524,IF(AND($K$3=3,$K$4="N"),U524,IF(AND($K$3=4,$K$4="N"),W524,IF(AND($K$3=5,$K$4="N"),Y524,IF(AND($K$3=1,$K$4="Y"),#REF!,IF(AND($K$3=2,$K$4="Y"),#REF!,IF(AND($K$3=3,$K$4="Y"),#REF!,IF(AND($K$3=4,$K$4="Y"),#REF!,IF(AND($K$3=5,$K$4="Y"),#REF!,"FALSE"))))))))))</f>
        <v>65.930000000000007</v>
      </c>
      <c r="J524" s="33" t="str">
        <f>IF(OUT!F150="", "", OUT!F150)</f>
        <v/>
      </c>
      <c r="K524" s="7">
        <f>IF(OUT!P150="", "", OUT!P150)</f>
        <v>38</v>
      </c>
      <c r="L524" s="7" t="str">
        <f>IF(OUT!AE150="", "", OUT!AE150)</f>
        <v/>
      </c>
      <c r="M524" s="7" t="str">
        <f>IF(OUT!AG150="", "", OUT!AG150)</f>
        <v/>
      </c>
      <c r="N524" s="7" t="str">
        <f>IF(OUT!AQ150="", "", OUT!AQ150)</f>
        <v/>
      </c>
      <c r="O524" s="7" t="str">
        <f>IF(OUT!BM150="", "", OUT!BM150)</f>
        <v>T3</v>
      </c>
      <c r="P524" s="8">
        <f>IF(OUT!N150="", "", OUT!N150)</f>
        <v>1.7350000000000001</v>
      </c>
      <c r="Q524" s="9">
        <f>IF(OUT!O150="", "", OUT!O150)</f>
        <v>65.930000000000007</v>
      </c>
      <c r="R524" s="8">
        <f>IF(PPG!H150="", "", PPG!H150)</f>
        <v>1.631</v>
      </c>
      <c r="S524" s="9">
        <f>IF(PPG!I150="", "", PPG!I150)</f>
        <v>61.97</v>
      </c>
      <c r="T524" s="8">
        <f>IF(PPG!J150="", "", PPG!J150)</f>
        <v>1.5960000000000001</v>
      </c>
      <c r="U524" s="9">
        <f>IF(PPG!K150="", "", PPG!K150)</f>
        <v>60.64</v>
      </c>
      <c r="V524" s="8">
        <f>IF(PPG!L150="", "", PPG!L150)</f>
        <v>1.53</v>
      </c>
      <c r="W524" s="9">
        <f>IF(PPG!M150="", "", PPG!M150)</f>
        <v>58.14</v>
      </c>
      <c r="X524" s="8">
        <f>IF(PPG!N150="", "", PPG!N150)</f>
        <v>1.4970000000000001</v>
      </c>
      <c r="Y524" s="9">
        <f>IF(PPG!O150="", "", PPG!O150)</f>
        <v>56.88</v>
      </c>
      <c r="Z524" s="32" t="str">
        <f t="shared" si="24"/>
        <v>0.00</v>
      </c>
      <c r="AA524" s="7" t="str">
        <f t="shared" si="25"/>
        <v>0</v>
      </c>
      <c r="AB524" s="7" t="str">
        <f t="shared" si="26"/>
        <v>0</v>
      </c>
    </row>
    <row r="525" spans="1:28">
      <c r="A525" s="7">
        <f>IF(OUT!C151="", "", OUT!C151)</f>
        <v>722</v>
      </c>
      <c r="B525" s="19">
        <f>IF(OUT!A151="", "", OUT!A151)</f>
        <v>71039</v>
      </c>
      <c r="C525" s="7" t="str">
        <f>IF(OUT!D151="", "", OUT!D151)</f>
        <v>AG</v>
      </c>
      <c r="D525" s="27"/>
      <c r="E525" s="7" t="str">
        <f>IF(OUT!E151="", "", OUT!E151)</f>
        <v>38 TRAY</v>
      </c>
      <c r="F525" s="24" t="str">
        <f>IF(OUT!AE151="NEW", "✷", "")</f>
        <v/>
      </c>
      <c r="G525" s="10" t="str">
        <f>IF(OUT!B151="", "", OUT!B151)</f>
        <v>HOSTA FIRST FROST</v>
      </c>
      <c r="H525" s="20">
        <f>IF(AND($K$3=1,$K$4="N"),P525,IF(AND($K$3=2,$K$4="N"),R525,IF(AND($K$3=3,$K$4="N"),T525,IF(AND($K$3=4,$K$4="N"),V525,IF(AND($K$3=5,$K$4="N"),X525,IF(AND($K$3=1,$K$4="Y"),#REF!,IF(AND($K$3=2,$K$4="Y"),#REF!,IF(AND($K$3=3,$K$4="Y"),#REF!,IF(AND($K$3=4,$K$4="Y"),#REF!,IF(AND($K$3=5,$K$4="Y"),#REF!,"FALSE"))))))))))</f>
        <v>1.7350000000000001</v>
      </c>
      <c r="I525" s="21">
        <f>IF(AND($K$3=1,$K$4="N"),Q525,IF(AND($K$3=2,$K$4="N"),S525,IF(AND($K$3=3,$K$4="N"),U525,IF(AND($K$3=4,$K$4="N"),W525,IF(AND($K$3=5,$K$4="N"),Y525,IF(AND($K$3=1,$K$4="Y"),#REF!,IF(AND($K$3=2,$K$4="Y"),#REF!,IF(AND($K$3=3,$K$4="Y"),#REF!,IF(AND($K$3=4,$K$4="Y"),#REF!,IF(AND($K$3=5,$K$4="Y"),#REF!,"FALSE"))))))))))</f>
        <v>65.930000000000007</v>
      </c>
      <c r="J525" s="33" t="str">
        <f>IF(OUT!F151="", "", OUT!F151)</f>
        <v/>
      </c>
      <c r="K525" s="7">
        <f>IF(OUT!P151="", "", OUT!P151)</f>
        <v>38</v>
      </c>
      <c r="L525" s="7" t="str">
        <f>IF(OUT!AE151="", "", OUT!AE151)</f>
        <v/>
      </c>
      <c r="M525" s="7" t="str">
        <f>IF(OUT!AG151="", "", OUT!AG151)</f>
        <v/>
      </c>
      <c r="N525" s="7" t="str">
        <f>IF(OUT!AQ151="", "", OUT!AQ151)</f>
        <v/>
      </c>
      <c r="O525" s="7" t="str">
        <f>IF(OUT!BM151="", "", OUT!BM151)</f>
        <v>T3</v>
      </c>
      <c r="P525" s="8">
        <f>IF(OUT!N151="", "", OUT!N151)</f>
        <v>1.7350000000000001</v>
      </c>
      <c r="Q525" s="9">
        <f>IF(OUT!O151="", "", OUT!O151)</f>
        <v>65.930000000000007</v>
      </c>
      <c r="R525" s="8">
        <f>IF(PPG!H151="", "", PPG!H151)</f>
        <v>1.631</v>
      </c>
      <c r="S525" s="9">
        <f>IF(PPG!I151="", "", PPG!I151)</f>
        <v>61.97</v>
      </c>
      <c r="T525" s="8">
        <f>IF(PPG!J151="", "", PPG!J151)</f>
        <v>1.5960000000000001</v>
      </c>
      <c r="U525" s="9">
        <f>IF(PPG!K151="", "", PPG!K151)</f>
        <v>60.64</v>
      </c>
      <c r="V525" s="8">
        <f>IF(PPG!L151="", "", PPG!L151)</f>
        <v>1.53</v>
      </c>
      <c r="W525" s="9">
        <f>IF(PPG!M151="", "", PPG!M151)</f>
        <v>58.14</v>
      </c>
      <c r="X525" s="8">
        <f>IF(PPG!N151="", "", PPG!N151)</f>
        <v>1.4970000000000001</v>
      </c>
      <c r="Y525" s="9">
        <f>IF(PPG!O151="", "", PPG!O151)</f>
        <v>56.88</v>
      </c>
      <c r="Z525" s="32" t="str">
        <f t="shared" si="24"/>
        <v>0.00</v>
      </c>
      <c r="AA525" s="7" t="str">
        <f t="shared" si="25"/>
        <v>0</v>
      </c>
      <c r="AB525" s="7" t="str">
        <f t="shared" si="26"/>
        <v>0</v>
      </c>
    </row>
    <row r="526" spans="1:28">
      <c r="A526" s="7">
        <f>IF(OUT!C152="", "", OUT!C152)</f>
        <v>722</v>
      </c>
      <c r="B526" s="19">
        <f>IF(OUT!A152="", "", OUT!A152)</f>
        <v>60366</v>
      </c>
      <c r="C526" s="7" t="str">
        <f>IF(OUT!D152="", "", OUT!D152)</f>
        <v>AG</v>
      </c>
      <c r="D526" s="27"/>
      <c r="E526" s="7" t="str">
        <f>IF(OUT!E152="", "", OUT!E152)</f>
        <v>38 TRAY</v>
      </c>
      <c r="F526" s="24" t="str">
        <f>IF(OUT!AE152="NEW", "✷", "")</f>
        <v/>
      </c>
      <c r="G526" s="10" t="str">
        <f>IF(OUT!B152="", "", OUT!B152)</f>
        <v>HOSTA FRAGRANT BLUE</v>
      </c>
      <c r="H526" s="20">
        <f>IF(AND($K$3=1,$K$4="N"),P526,IF(AND($K$3=2,$K$4="N"),R526,IF(AND($K$3=3,$K$4="N"),T526,IF(AND($K$3=4,$K$4="N"),V526,IF(AND($K$3=5,$K$4="N"),X526,IF(AND($K$3=1,$K$4="Y"),#REF!,IF(AND($K$3=2,$K$4="Y"),#REF!,IF(AND($K$3=3,$K$4="Y"),#REF!,IF(AND($K$3=4,$K$4="Y"),#REF!,IF(AND($K$3=5,$K$4="Y"),#REF!,"FALSE"))))))))))</f>
        <v>1.7350000000000001</v>
      </c>
      <c r="I526" s="21">
        <f>IF(AND($K$3=1,$K$4="N"),Q526,IF(AND($K$3=2,$K$4="N"),S526,IF(AND($K$3=3,$K$4="N"),U526,IF(AND($K$3=4,$K$4="N"),W526,IF(AND($K$3=5,$K$4="N"),Y526,IF(AND($K$3=1,$K$4="Y"),#REF!,IF(AND($K$3=2,$K$4="Y"),#REF!,IF(AND($K$3=3,$K$4="Y"),#REF!,IF(AND($K$3=4,$K$4="Y"),#REF!,IF(AND($K$3=5,$K$4="Y"),#REF!,"FALSE"))))))))))</f>
        <v>65.930000000000007</v>
      </c>
      <c r="J526" s="33" t="str">
        <f>IF(OUT!F152="", "", OUT!F152)</f>
        <v/>
      </c>
      <c r="K526" s="7">
        <f>IF(OUT!P152="", "", OUT!P152)</f>
        <v>38</v>
      </c>
      <c r="L526" s="7" t="str">
        <f>IF(OUT!AE152="", "", OUT!AE152)</f>
        <v/>
      </c>
      <c r="M526" s="7" t="str">
        <f>IF(OUT!AG152="", "", OUT!AG152)</f>
        <v/>
      </c>
      <c r="N526" s="7" t="str">
        <f>IF(OUT!AQ152="", "", OUT!AQ152)</f>
        <v/>
      </c>
      <c r="O526" s="7" t="str">
        <f>IF(OUT!BM152="", "", OUT!BM152)</f>
        <v>T3</v>
      </c>
      <c r="P526" s="8">
        <f>IF(OUT!N152="", "", OUT!N152)</f>
        <v>1.7350000000000001</v>
      </c>
      <c r="Q526" s="9">
        <f>IF(OUT!O152="", "", OUT!O152)</f>
        <v>65.930000000000007</v>
      </c>
      <c r="R526" s="8">
        <f>IF(PPG!H152="", "", PPG!H152)</f>
        <v>1.631</v>
      </c>
      <c r="S526" s="9">
        <f>IF(PPG!I152="", "", PPG!I152)</f>
        <v>61.97</v>
      </c>
      <c r="T526" s="8">
        <f>IF(PPG!J152="", "", PPG!J152)</f>
        <v>1.5960000000000001</v>
      </c>
      <c r="U526" s="9">
        <f>IF(PPG!K152="", "", PPG!K152)</f>
        <v>60.64</v>
      </c>
      <c r="V526" s="8">
        <f>IF(PPG!L152="", "", PPG!L152)</f>
        <v>1.53</v>
      </c>
      <c r="W526" s="9">
        <f>IF(PPG!M152="", "", PPG!M152)</f>
        <v>58.14</v>
      </c>
      <c r="X526" s="8">
        <f>IF(PPG!N152="", "", PPG!N152)</f>
        <v>1.4970000000000001</v>
      </c>
      <c r="Y526" s="9">
        <f>IF(PPG!O152="", "", PPG!O152)</f>
        <v>56.88</v>
      </c>
      <c r="Z526" s="32" t="str">
        <f t="shared" si="24"/>
        <v>0.00</v>
      </c>
      <c r="AA526" s="7" t="str">
        <f t="shared" si="25"/>
        <v>0</v>
      </c>
      <c r="AB526" s="7" t="str">
        <f t="shared" si="26"/>
        <v>0</v>
      </c>
    </row>
    <row r="527" spans="1:28">
      <c r="A527" s="7">
        <f>IF(OUT!C153="", "", OUT!C153)</f>
        <v>722</v>
      </c>
      <c r="B527" s="19">
        <f>IF(OUT!A153="", "", OUT!A153)</f>
        <v>60373</v>
      </c>
      <c r="C527" s="7" t="str">
        <f>IF(OUT!D153="", "", OUT!D153)</f>
        <v>AG</v>
      </c>
      <c r="D527" s="27"/>
      <c r="E527" s="7" t="str">
        <f>IF(OUT!E153="", "", OUT!E153)</f>
        <v>38 TRAY</v>
      </c>
      <c r="F527" s="24" t="str">
        <f>IF(OUT!AE153="NEW", "✷", "")</f>
        <v/>
      </c>
      <c r="G527" s="10" t="str">
        <f>IF(OUT!B153="", "", OUT!B153)</f>
        <v>HOSTA FRAGRANT BOUQUET</v>
      </c>
      <c r="H527" s="20">
        <f>IF(AND($K$3=1,$K$4="N"),P527,IF(AND($K$3=2,$K$4="N"),R527,IF(AND($K$3=3,$K$4="N"),T527,IF(AND($K$3=4,$K$4="N"),V527,IF(AND($K$3=5,$K$4="N"),X527,IF(AND($K$3=1,$K$4="Y"),#REF!,IF(AND($K$3=2,$K$4="Y"),#REF!,IF(AND($K$3=3,$K$4="Y"),#REF!,IF(AND($K$3=4,$K$4="Y"),#REF!,IF(AND($K$3=5,$K$4="Y"),#REF!,"FALSE"))))))))))</f>
        <v>1.7350000000000001</v>
      </c>
      <c r="I527" s="21">
        <f>IF(AND($K$3=1,$K$4="N"),Q527,IF(AND($K$3=2,$K$4="N"),S527,IF(AND($K$3=3,$K$4="N"),U527,IF(AND($K$3=4,$K$4="N"),W527,IF(AND($K$3=5,$K$4="N"),Y527,IF(AND($K$3=1,$K$4="Y"),#REF!,IF(AND($K$3=2,$K$4="Y"),#REF!,IF(AND($K$3=3,$K$4="Y"),#REF!,IF(AND($K$3=4,$K$4="Y"),#REF!,IF(AND($K$3=5,$K$4="Y"),#REF!,"FALSE"))))))))))</f>
        <v>65.930000000000007</v>
      </c>
      <c r="J527" s="33" t="str">
        <f>IF(OUT!F153="", "", OUT!F153)</f>
        <v/>
      </c>
      <c r="K527" s="7">
        <f>IF(OUT!P153="", "", OUT!P153)</f>
        <v>38</v>
      </c>
      <c r="L527" s="7" t="str">
        <f>IF(OUT!AE153="", "", OUT!AE153)</f>
        <v/>
      </c>
      <c r="M527" s="7" t="str">
        <f>IF(OUT!AG153="", "", OUT!AG153)</f>
        <v/>
      </c>
      <c r="N527" s="7" t="str">
        <f>IF(OUT!AQ153="", "", OUT!AQ153)</f>
        <v/>
      </c>
      <c r="O527" s="7" t="str">
        <f>IF(OUT!BM153="", "", OUT!BM153)</f>
        <v>T3</v>
      </c>
      <c r="P527" s="8">
        <f>IF(OUT!N153="", "", OUT!N153)</f>
        <v>1.7350000000000001</v>
      </c>
      <c r="Q527" s="9">
        <f>IF(OUT!O153="", "", OUT!O153)</f>
        <v>65.930000000000007</v>
      </c>
      <c r="R527" s="8">
        <f>IF(PPG!H153="", "", PPG!H153)</f>
        <v>1.631</v>
      </c>
      <c r="S527" s="9">
        <f>IF(PPG!I153="", "", PPG!I153)</f>
        <v>61.97</v>
      </c>
      <c r="T527" s="8">
        <f>IF(PPG!J153="", "", PPG!J153)</f>
        <v>1.5960000000000001</v>
      </c>
      <c r="U527" s="9">
        <f>IF(PPG!K153="", "", PPG!K153)</f>
        <v>60.64</v>
      </c>
      <c r="V527" s="8">
        <f>IF(PPG!L153="", "", PPG!L153)</f>
        <v>1.53</v>
      </c>
      <c r="W527" s="9">
        <f>IF(PPG!M153="", "", PPG!M153)</f>
        <v>58.14</v>
      </c>
      <c r="X527" s="8">
        <f>IF(PPG!N153="", "", PPG!N153)</f>
        <v>1.4970000000000001</v>
      </c>
      <c r="Y527" s="9">
        <f>IF(PPG!O153="", "", PPG!O153)</f>
        <v>56.88</v>
      </c>
      <c r="Z527" s="32" t="str">
        <f t="shared" si="24"/>
        <v>0.00</v>
      </c>
      <c r="AA527" s="7" t="str">
        <f t="shared" si="25"/>
        <v>0</v>
      </c>
      <c r="AB527" s="7" t="str">
        <f t="shared" si="26"/>
        <v>0</v>
      </c>
    </row>
    <row r="528" spans="1:28">
      <c r="A528" s="7">
        <f>IF(OUT!C154="", "", OUT!C154)</f>
        <v>722</v>
      </c>
      <c r="B528" s="19">
        <f>IF(OUT!A154="", "", OUT!A154)</f>
        <v>32829</v>
      </c>
      <c r="C528" s="7" t="str">
        <f>IF(OUT!D154="", "", OUT!D154)</f>
        <v>AG</v>
      </c>
      <c r="D528" s="27"/>
      <c r="E528" s="7" t="str">
        <f>IF(OUT!E154="", "", OUT!E154)</f>
        <v>38 TRAY</v>
      </c>
      <c r="F528" s="24" t="str">
        <f>IF(OUT!AE154="NEW", "✷", "")</f>
        <v/>
      </c>
      <c r="G528" s="10" t="str">
        <f>IF(OUT!B154="", "", OUT!B154)</f>
        <v>HOSTA FRANCEE (Dark Green w/Thin White Edge)</v>
      </c>
      <c r="H528" s="20">
        <f>IF(AND($K$3=1,$K$4="N"),P528,IF(AND($K$3=2,$K$4="N"),R528,IF(AND($K$3=3,$K$4="N"),T528,IF(AND($K$3=4,$K$4="N"),V528,IF(AND($K$3=5,$K$4="N"),X528,IF(AND($K$3=1,$K$4="Y"),#REF!,IF(AND($K$3=2,$K$4="Y"),#REF!,IF(AND($K$3=3,$K$4="Y"),#REF!,IF(AND($K$3=4,$K$4="Y"),#REF!,IF(AND($K$3=5,$K$4="Y"),#REF!,"FALSE"))))))))))</f>
        <v>1.7350000000000001</v>
      </c>
      <c r="I528" s="21">
        <f>IF(AND($K$3=1,$K$4="N"),Q528,IF(AND($K$3=2,$K$4="N"),S528,IF(AND($K$3=3,$K$4="N"),U528,IF(AND($K$3=4,$K$4="N"),W528,IF(AND($K$3=5,$K$4="N"),Y528,IF(AND($K$3=1,$K$4="Y"),#REF!,IF(AND($K$3=2,$K$4="Y"),#REF!,IF(AND($K$3=3,$K$4="Y"),#REF!,IF(AND($K$3=4,$K$4="Y"),#REF!,IF(AND($K$3=5,$K$4="Y"),#REF!,"FALSE"))))))))))</f>
        <v>65.930000000000007</v>
      </c>
      <c r="J528" s="33" t="str">
        <f>IF(OUT!F154="", "", OUT!F154)</f>
        <v/>
      </c>
      <c r="K528" s="7">
        <f>IF(OUT!P154="", "", OUT!P154)</f>
        <v>38</v>
      </c>
      <c r="L528" s="7" t="str">
        <f>IF(OUT!AE154="", "", OUT!AE154)</f>
        <v/>
      </c>
      <c r="M528" s="7" t="str">
        <f>IF(OUT!AG154="", "", OUT!AG154)</f>
        <v/>
      </c>
      <c r="N528" s="7" t="str">
        <f>IF(OUT!AQ154="", "", OUT!AQ154)</f>
        <v/>
      </c>
      <c r="O528" s="7" t="str">
        <f>IF(OUT!BM154="", "", OUT!BM154)</f>
        <v>T3</v>
      </c>
      <c r="P528" s="8">
        <f>IF(OUT!N154="", "", OUT!N154)</f>
        <v>1.7350000000000001</v>
      </c>
      <c r="Q528" s="9">
        <f>IF(OUT!O154="", "", OUT!O154)</f>
        <v>65.930000000000007</v>
      </c>
      <c r="R528" s="8">
        <f>IF(PPG!H154="", "", PPG!H154)</f>
        <v>1.631</v>
      </c>
      <c r="S528" s="9">
        <f>IF(PPG!I154="", "", PPG!I154)</f>
        <v>61.97</v>
      </c>
      <c r="T528" s="8">
        <f>IF(PPG!J154="", "", PPG!J154)</f>
        <v>1.5960000000000001</v>
      </c>
      <c r="U528" s="9">
        <f>IF(PPG!K154="", "", PPG!K154)</f>
        <v>60.64</v>
      </c>
      <c r="V528" s="8">
        <f>IF(PPG!L154="", "", PPG!L154)</f>
        <v>1.53</v>
      </c>
      <c r="W528" s="9">
        <f>IF(PPG!M154="", "", PPG!M154)</f>
        <v>58.14</v>
      </c>
      <c r="X528" s="8">
        <f>IF(PPG!N154="", "", PPG!N154)</f>
        <v>1.4970000000000001</v>
      </c>
      <c r="Y528" s="9">
        <f>IF(PPG!O154="", "", PPG!O154)</f>
        <v>56.88</v>
      </c>
      <c r="Z528" s="32" t="str">
        <f t="shared" si="24"/>
        <v>0.00</v>
      </c>
      <c r="AA528" s="7" t="str">
        <f t="shared" si="25"/>
        <v>0</v>
      </c>
      <c r="AB528" s="7" t="str">
        <f t="shared" si="26"/>
        <v>0</v>
      </c>
    </row>
    <row r="529" spans="1:28">
      <c r="A529" s="7">
        <f>IF(OUT!C155="", "", OUT!C155)</f>
        <v>722</v>
      </c>
      <c r="B529" s="19">
        <f>IF(OUT!A155="", "", OUT!A155)</f>
        <v>33233</v>
      </c>
      <c r="C529" s="7" t="str">
        <f>IF(OUT!D155="", "", OUT!D155)</f>
        <v>AG</v>
      </c>
      <c r="D529" s="27"/>
      <c r="E529" s="7" t="str">
        <f>IF(OUT!E155="", "", OUT!E155)</f>
        <v>38 TRAY</v>
      </c>
      <c r="F529" s="24" t="str">
        <f>IF(OUT!AE155="NEW", "✷", "")</f>
        <v/>
      </c>
      <c r="G529" s="10" t="str">
        <f>IF(OUT!B155="", "", OUT!B155)</f>
        <v>HOSTA PATRIOT</v>
      </c>
      <c r="H529" s="20">
        <f>IF(AND($K$3=1,$K$4="N"),P529,IF(AND($K$3=2,$K$4="N"),R529,IF(AND($K$3=3,$K$4="N"),T529,IF(AND($K$3=4,$K$4="N"),V529,IF(AND($K$3=5,$K$4="N"),X529,IF(AND($K$3=1,$K$4="Y"),#REF!,IF(AND($K$3=2,$K$4="Y"),#REF!,IF(AND($K$3=3,$K$4="Y"),#REF!,IF(AND($K$3=4,$K$4="Y"),#REF!,IF(AND($K$3=5,$K$4="Y"),#REF!,"FALSE"))))))))))</f>
        <v>1.7350000000000001</v>
      </c>
      <c r="I529" s="21">
        <f>IF(AND($K$3=1,$K$4="N"),Q529,IF(AND($K$3=2,$K$4="N"),S529,IF(AND($K$3=3,$K$4="N"),U529,IF(AND($K$3=4,$K$4="N"),W529,IF(AND($K$3=5,$K$4="N"),Y529,IF(AND($K$3=1,$K$4="Y"),#REF!,IF(AND($K$3=2,$K$4="Y"),#REF!,IF(AND($K$3=3,$K$4="Y"),#REF!,IF(AND($K$3=4,$K$4="Y"),#REF!,IF(AND($K$3=5,$K$4="Y"),#REF!,"FALSE"))))))))))</f>
        <v>65.930000000000007</v>
      </c>
      <c r="J529" s="33" t="str">
        <f>IF(OUT!F155="", "", OUT!F155)</f>
        <v/>
      </c>
      <c r="K529" s="7">
        <f>IF(OUT!P155="", "", OUT!P155)</f>
        <v>38</v>
      </c>
      <c r="L529" s="7" t="str">
        <f>IF(OUT!AE155="", "", OUT!AE155)</f>
        <v/>
      </c>
      <c r="M529" s="7" t="str">
        <f>IF(OUT!AG155="", "", OUT!AG155)</f>
        <v/>
      </c>
      <c r="N529" s="7" t="str">
        <f>IF(OUT!AQ155="", "", OUT!AQ155)</f>
        <v/>
      </c>
      <c r="O529" s="7" t="str">
        <f>IF(OUT!BM155="", "", OUT!BM155)</f>
        <v>T3</v>
      </c>
      <c r="P529" s="8">
        <f>IF(OUT!N155="", "", OUT!N155)</f>
        <v>1.7350000000000001</v>
      </c>
      <c r="Q529" s="9">
        <f>IF(OUT!O155="", "", OUT!O155)</f>
        <v>65.930000000000007</v>
      </c>
      <c r="R529" s="8">
        <f>IF(PPG!H155="", "", PPG!H155)</f>
        <v>1.631</v>
      </c>
      <c r="S529" s="9">
        <f>IF(PPG!I155="", "", PPG!I155)</f>
        <v>61.97</v>
      </c>
      <c r="T529" s="8">
        <f>IF(PPG!J155="", "", PPG!J155)</f>
        <v>1.5960000000000001</v>
      </c>
      <c r="U529" s="9">
        <f>IF(PPG!K155="", "", PPG!K155)</f>
        <v>60.64</v>
      </c>
      <c r="V529" s="8">
        <f>IF(PPG!L155="", "", PPG!L155)</f>
        <v>1.53</v>
      </c>
      <c r="W529" s="9">
        <f>IF(PPG!M155="", "", PPG!M155)</f>
        <v>58.14</v>
      </c>
      <c r="X529" s="8">
        <f>IF(PPG!N155="", "", PPG!N155)</f>
        <v>1.4970000000000001</v>
      </c>
      <c r="Y529" s="9">
        <f>IF(PPG!O155="", "", PPG!O155)</f>
        <v>56.88</v>
      </c>
      <c r="Z529" s="32" t="str">
        <f t="shared" si="24"/>
        <v>0.00</v>
      </c>
      <c r="AA529" s="7" t="str">
        <f t="shared" si="25"/>
        <v>0</v>
      </c>
      <c r="AB529" s="7" t="str">
        <f t="shared" si="26"/>
        <v>0</v>
      </c>
    </row>
    <row r="530" spans="1:28">
      <c r="A530" s="7">
        <f>IF(OUT!C156="", "", OUT!C156)</f>
        <v>722</v>
      </c>
      <c r="B530" s="19">
        <f>IF(OUT!A156="", "", OUT!A156)</f>
        <v>71049</v>
      </c>
      <c r="C530" s="7" t="str">
        <f>IF(OUT!D156="", "", OUT!D156)</f>
        <v>AG</v>
      </c>
      <c r="D530" s="27"/>
      <c r="E530" s="7" t="str">
        <f>IF(OUT!E156="", "", OUT!E156)</f>
        <v>38 TRAY</v>
      </c>
      <c r="F530" s="24" t="str">
        <f>IF(OUT!AE156="NEW", "✷", "")</f>
        <v/>
      </c>
      <c r="G530" s="10" t="str">
        <f>IF(OUT!B156="", "", OUT!B156)</f>
        <v>HOSTA RAINFOREST SUNRISE</v>
      </c>
      <c r="H530" s="20">
        <f>IF(AND($K$3=1,$K$4="N"),P530,IF(AND($K$3=2,$K$4="N"),R530,IF(AND($K$3=3,$K$4="N"),T530,IF(AND($K$3=4,$K$4="N"),V530,IF(AND($K$3=5,$K$4="N"),X530,IF(AND($K$3=1,$K$4="Y"),#REF!,IF(AND($K$3=2,$K$4="Y"),#REF!,IF(AND($K$3=3,$K$4="Y"),#REF!,IF(AND($K$3=4,$K$4="Y"),#REF!,IF(AND($K$3=5,$K$4="Y"),#REF!,"FALSE"))))))))))</f>
        <v>1.7350000000000001</v>
      </c>
      <c r="I530" s="21">
        <f>IF(AND($K$3=1,$K$4="N"),Q530,IF(AND($K$3=2,$K$4="N"),S530,IF(AND($K$3=3,$K$4="N"),U530,IF(AND($K$3=4,$K$4="N"),W530,IF(AND($K$3=5,$K$4="N"),Y530,IF(AND($K$3=1,$K$4="Y"),#REF!,IF(AND($K$3=2,$K$4="Y"),#REF!,IF(AND($K$3=3,$K$4="Y"),#REF!,IF(AND($K$3=4,$K$4="Y"),#REF!,IF(AND($K$3=5,$K$4="Y"),#REF!,"FALSE"))))))))))</f>
        <v>65.930000000000007</v>
      </c>
      <c r="J530" s="33" t="str">
        <f>IF(OUT!F156="", "", OUT!F156)</f>
        <v/>
      </c>
      <c r="K530" s="7">
        <f>IF(OUT!P156="", "", OUT!P156)</f>
        <v>38</v>
      </c>
      <c r="L530" s="7" t="str">
        <f>IF(OUT!AE156="", "", OUT!AE156)</f>
        <v/>
      </c>
      <c r="M530" s="7" t="str">
        <f>IF(OUT!AG156="", "", OUT!AG156)</f>
        <v/>
      </c>
      <c r="N530" s="7" t="str">
        <f>IF(OUT!AQ156="", "", OUT!AQ156)</f>
        <v/>
      </c>
      <c r="O530" s="7" t="str">
        <f>IF(OUT!BM156="", "", OUT!BM156)</f>
        <v>T3</v>
      </c>
      <c r="P530" s="8">
        <f>IF(OUT!N156="", "", OUT!N156)</f>
        <v>1.7350000000000001</v>
      </c>
      <c r="Q530" s="9">
        <f>IF(OUT!O156="", "", OUT!O156)</f>
        <v>65.930000000000007</v>
      </c>
      <c r="R530" s="8">
        <f>IF(PPG!H156="", "", PPG!H156)</f>
        <v>1.631</v>
      </c>
      <c r="S530" s="9">
        <f>IF(PPG!I156="", "", PPG!I156)</f>
        <v>61.97</v>
      </c>
      <c r="T530" s="8">
        <f>IF(PPG!J156="", "", PPG!J156)</f>
        <v>1.5960000000000001</v>
      </c>
      <c r="U530" s="9">
        <f>IF(PPG!K156="", "", PPG!K156)</f>
        <v>60.64</v>
      </c>
      <c r="V530" s="8">
        <f>IF(PPG!L156="", "", PPG!L156)</f>
        <v>1.53</v>
      </c>
      <c r="W530" s="9">
        <f>IF(PPG!M156="", "", PPG!M156)</f>
        <v>58.14</v>
      </c>
      <c r="X530" s="8">
        <f>IF(PPG!N156="", "", PPG!N156)</f>
        <v>1.4970000000000001</v>
      </c>
      <c r="Y530" s="9">
        <f>IF(PPG!O156="", "", PPG!O156)</f>
        <v>56.88</v>
      </c>
      <c r="Z530" s="32" t="str">
        <f t="shared" si="24"/>
        <v>0.00</v>
      </c>
      <c r="AA530" s="7" t="str">
        <f t="shared" si="25"/>
        <v>0</v>
      </c>
      <c r="AB530" s="7" t="str">
        <f t="shared" si="26"/>
        <v>0</v>
      </c>
    </row>
    <row r="531" spans="1:28">
      <c r="A531" s="7">
        <f>IF(OUT!C157="", "", OUT!C157)</f>
        <v>722</v>
      </c>
      <c r="B531" s="19">
        <f>IF(OUT!A157="", "", OUT!A157)</f>
        <v>32826</v>
      </c>
      <c r="C531" s="7" t="str">
        <f>IF(OUT!D157="", "", OUT!D157)</f>
        <v>AG</v>
      </c>
      <c r="D531" s="27"/>
      <c r="E531" s="7" t="str">
        <f>IF(OUT!E157="", "", OUT!E157)</f>
        <v>38 TRAY</v>
      </c>
      <c r="F531" s="24" t="str">
        <f>IF(OUT!AE157="NEW", "✷", "")</f>
        <v/>
      </c>
      <c r="G531" s="10" t="str">
        <f>IF(OUT!B157="", "", OUT!B157)</f>
        <v>HOSTA ROYAL STANDARD (Green)</v>
      </c>
      <c r="H531" s="20">
        <f>IF(AND($K$3=1,$K$4="N"),P531,IF(AND($K$3=2,$K$4="N"),R531,IF(AND($K$3=3,$K$4="N"),T531,IF(AND($K$3=4,$K$4="N"),V531,IF(AND($K$3=5,$K$4="N"),X531,IF(AND($K$3=1,$K$4="Y"),#REF!,IF(AND($K$3=2,$K$4="Y"),#REF!,IF(AND($K$3=3,$K$4="Y"),#REF!,IF(AND($K$3=4,$K$4="Y"),#REF!,IF(AND($K$3=5,$K$4="Y"),#REF!,"FALSE"))))))))))</f>
        <v>1.7350000000000001</v>
      </c>
      <c r="I531" s="21">
        <f>IF(AND($K$3=1,$K$4="N"),Q531,IF(AND($K$3=2,$K$4="N"),S531,IF(AND($K$3=3,$K$4="N"),U531,IF(AND($K$3=4,$K$4="N"),W531,IF(AND($K$3=5,$K$4="N"),Y531,IF(AND($K$3=1,$K$4="Y"),#REF!,IF(AND($K$3=2,$K$4="Y"),#REF!,IF(AND($K$3=3,$K$4="Y"),#REF!,IF(AND($K$3=4,$K$4="Y"),#REF!,IF(AND($K$3=5,$K$4="Y"),#REF!,"FALSE"))))))))))</f>
        <v>65.930000000000007</v>
      </c>
      <c r="J531" s="33" t="str">
        <f>IF(OUT!F157="", "", OUT!F157)</f>
        <v/>
      </c>
      <c r="K531" s="7">
        <f>IF(OUT!P157="", "", OUT!P157)</f>
        <v>38</v>
      </c>
      <c r="L531" s="7" t="str">
        <f>IF(OUT!AE157="", "", OUT!AE157)</f>
        <v/>
      </c>
      <c r="M531" s="7" t="str">
        <f>IF(OUT!AG157="", "", OUT!AG157)</f>
        <v/>
      </c>
      <c r="N531" s="7" t="str">
        <f>IF(OUT!AQ157="", "", OUT!AQ157)</f>
        <v/>
      </c>
      <c r="O531" s="7" t="str">
        <f>IF(OUT!BM157="", "", OUT!BM157)</f>
        <v>T3</v>
      </c>
      <c r="P531" s="8">
        <f>IF(OUT!N157="", "", OUT!N157)</f>
        <v>1.7350000000000001</v>
      </c>
      <c r="Q531" s="9">
        <f>IF(OUT!O157="", "", OUT!O157)</f>
        <v>65.930000000000007</v>
      </c>
      <c r="R531" s="8">
        <f>IF(PPG!H157="", "", PPG!H157)</f>
        <v>1.631</v>
      </c>
      <c r="S531" s="9">
        <f>IF(PPG!I157="", "", PPG!I157)</f>
        <v>61.97</v>
      </c>
      <c r="T531" s="8">
        <f>IF(PPG!J157="", "", PPG!J157)</f>
        <v>1.5960000000000001</v>
      </c>
      <c r="U531" s="9">
        <f>IF(PPG!K157="", "", PPG!K157)</f>
        <v>60.64</v>
      </c>
      <c r="V531" s="8">
        <f>IF(PPG!L157="", "", PPG!L157)</f>
        <v>1.53</v>
      </c>
      <c r="W531" s="9">
        <f>IF(PPG!M157="", "", PPG!M157)</f>
        <v>58.14</v>
      </c>
      <c r="X531" s="8">
        <f>IF(PPG!N157="", "", PPG!N157)</f>
        <v>1.4970000000000001</v>
      </c>
      <c r="Y531" s="9">
        <f>IF(PPG!O157="", "", PPG!O157)</f>
        <v>56.88</v>
      </c>
      <c r="Z531" s="32" t="str">
        <f t="shared" si="24"/>
        <v>0.00</v>
      </c>
      <c r="AA531" s="7" t="str">
        <f t="shared" si="25"/>
        <v>0</v>
      </c>
      <c r="AB531" s="7" t="str">
        <f t="shared" si="26"/>
        <v>0</v>
      </c>
    </row>
    <row r="532" spans="1:28">
      <c r="A532" s="7">
        <f>IF(OUT!C158="", "", OUT!C158)</f>
        <v>722</v>
      </c>
      <c r="B532" s="19">
        <f>IF(OUT!A158="", "", OUT!A158)</f>
        <v>33236</v>
      </c>
      <c r="C532" s="7" t="str">
        <f>IF(OUT!D158="", "", OUT!D158)</f>
        <v>AG</v>
      </c>
      <c r="D532" s="27"/>
      <c r="E532" s="7" t="str">
        <f>IF(OUT!E158="", "", OUT!E158)</f>
        <v>38 TRAY</v>
      </c>
      <c r="F532" s="24" t="str">
        <f>IF(OUT!AE158="NEW", "✷", "")</f>
        <v/>
      </c>
      <c r="G532" s="10" t="str">
        <f>IF(OUT!B158="", "", OUT!B158)</f>
        <v>HOSTA SIEBOLDIANA ELEGANS (BLUE GIANT)</v>
      </c>
      <c r="H532" s="20">
        <f>IF(AND($K$3=1,$K$4="N"),P532,IF(AND($K$3=2,$K$4="N"),R532,IF(AND($K$3=3,$K$4="N"),T532,IF(AND($K$3=4,$K$4="N"),V532,IF(AND($K$3=5,$K$4="N"),X532,IF(AND($K$3=1,$K$4="Y"),#REF!,IF(AND($K$3=2,$K$4="Y"),#REF!,IF(AND($K$3=3,$K$4="Y"),#REF!,IF(AND($K$3=4,$K$4="Y"),#REF!,IF(AND($K$3=5,$K$4="Y"),#REF!,"FALSE"))))))))))</f>
        <v>1.7350000000000001</v>
      </c>
      <c r="I532" s="21">
        <f>IF(AND($K$3=1,$K$4="N"),Q532,IF(AND($K$3=2,$K$4="N"),S532,IF(AND($K$3=3,$K$4="N"),U532,IF(AND($K$3=4,$K$4="N"),W532,IF(AND($K$3=5,$K$4="N"),Y532,IF(AND($K$3=1,$K$4="Y"),#REF!,IF(AND($K$3=2,$K$4="Y"),#REF!,IF(AND($K$3=3,$K$4="Y"),#REF!,IF(AND($K$3=4,$K$4="Y"),#REF!,IF(AND($K$3=5,$K$4="Y"),#REF!,"FALSE"))))))))))</f>
        <v>65.930000000000007</v>
      </c>
      <c r="J532" s="33" t="str">
        <f>IF(OUT!F158="", "", OUT!F158)</f>
        <v/>
      </c>
      <c r="K532" s="7">
        <f>IF(OUT!P158="", "", OUT!P158)</f>
        <v>38</v>
      </c>
      <c r="L532" s="7" t="str">
        <f>IF(OUT!AE158="", "", OUT!AE158)</f>
        <v/>
      </c>
      <c r="M532" s="7" t="str">
        <f>IF(OUT!AG158="", "", OUT!AG158)</f>
        <v/>
      </c>
      <c r="N532" s="7" t="str">
        <f>IF(OUT!AQ158="", "", OUT!AQ158)</f>
        <v/>
      </c>
      <c r="O532" s="7" t="str">
        <f>IF(OUT!BM158="", "", OUT!BM158)</f>
        <v>T3</v>
      </c>
      <c r="P532" s="8">
        <f>IF(OUT!N158="", "", OUT!N158)</f>
        <v>1.7350000000000001</v>
      </c>
      <c r="Q532" s="9">
        <f>IF(OUT!O158="", "", OUT!O158)</f>
        <v>65.930000000000007</v>
      </c>
      <c r="R532" s="8">
        <f>IF(PPG!H158="", "", PPG!H158)</f>
        <v>1.631</v>
      </c>
      <c r="S532" s="9">
        <f>IF(PPG!I158="", "", PPG!I158)</f>
        <v>61.97</v>
      </c>
      <c r="T532" s="8">
        <f>IF(PPG!J158="", "", PPG!J158)</f>
        <v>1.5960000000000001</v>
      </c>
      <c r="U532" s="9">
        <f>IF(PPG!K158="", "", PPG!K158)</f>
        <v>60.64</v>
      </c>
      <c r="V532" s="8">
        <f>IF(PPG!L158="", "", PPG!L158)</f>
        <v>1.53</v>
      </c>
      <c r="W532" s="9">
        <f>IF(PPG!M158="", "", PPG!M158)</f>
        <v>58.14</v>
      </c>
      <c r="X532" s="8">
        <f>IF(PPG!N158="", "", PPG!N158)</f>
        <v>1.4970000000000001</v>
      </c>
      <c r="Y532" s="9">
        <f>IF(PPG!O158="", "", PPG!O158)</f>
        <v>56.88</v>
      </c>
      <c r="Z532" s="32" t="str">
        <f t="shared" si="24"/>
        <v>0.00</v>
      </c>
      <c r="AA532" s="7" t="str">
        <f t="shared" si="25"/>
        <v>0</v>
      </c>
      <c r="AB532" s="7" t="str">
        <f t="shared" si="26"/>
        <v>0</v>
      </c>
    </row>
    <row r="533" spans="1:28">
      <c r="A533" s="7">
        <f>IF(OUT!C159="", "", OUT!C159)</f>
        <v>722</v>
      </c>
      <c r="B533" s="19">
        <f>IF(OUT!A159="", "", OUT!A159)</f>
        <v>56164</v>
      </c>
      <c r="C533" s="7" t="str">
        <f>IF(OUT!D159="", "", OUT!D159)</f>
        <v>AG</v>
      </c>
      <c r="D533" s="27"/>
      <c r="E533" s="7" t="str">
        <f>IF(OUT!E159="", "", OUT!E159)</f>
        <v>38 TRAY</v>
      </c>
      <c r="F533" s="24" t="str">
        <f>IF(OUT!AE159="NEW", "✷", "")</f>
        <v/>
      </c>
      <c r="G533" s="10" t="str">
        <f>IF(OUT!B159="", "", OUT!B159)</f>
        <v>HOSTA SO SWEET</v>
      </c>
      <c r="H533" s="20">
        <f>IF(AND($K$3=1,$K$4="N"),P533,IF(AND($K$3=2,$K$4="N"),R533,IF(AND($K$3=3,$K$4="N"),T533,IF(AND($K$3=4,$K$4="N"),V533,IF(AND($K$3=5,$K$4="N"),X533,IF(AND($K$3=1,$K$4="Y"),#REF!,IF(AND($K$3=2,$K$4="Y"),#REF!,IF(AND($K$3=3,$K$4="Y"),#REF!,IF(AND($K$3=4,$K$4="Y"),#REF!,IF(AND($K$3=5,$K$4="Y"),#REF!,"FALSE"))))))))))</f>
        <v>1.7350000000000001</v>
      </c>
      <c r="I533" s="21">
        <f>IF(AND($K$3=1,$K$4="N"),Q533,IF(AND($K$3=2,$K$4="N"),S533,IF(AND($K$3=3,$K$4="N"),U533,IF(AND($K$3=4,$K$4="N"),W533,IF(AND($K$3=5,$K$4="N"),Y533,IF(AND($K$3=1,$K$4="Y"),#REF!,IF(AND($K$3=2,$K$4="Y"),#REF!,IF(AND($K$3=3,$K$4="Y"),#REF!,IF(AND($K$3=4,$K$4="Y"),#REF!,IF(AND($K$3=5,$K$4="Y"),#REF!,"FALSE"))))))))))</f>
        <v>65.930000000000007</v>
      </c>
      <c r="J533" s="33" t="str">
        <f>IF(OUT!F159="", "", OUT!F159)</f>
        <v/>
      </c>
      <c r="K533" s="7">
        <f>IF(OUT!P159="", "", OUT!P159)</f>
        <v>38</v>
      </c>
      <c r="L533" s="7" t="str">
        <f>IF(OUT!AE159="", "", OUT!AE159)</f>
        <v/>
      </c>
      <c r="M533" s="7" t="str">
        <f>IF(OUT!AG159="", "", OUT!AG159)</f>
        <v/>
      </c>
      <c r="N533" s="7" t="str">
        <f>IF(OUT!AQ159="", "", OUT!AQ159)</f>
        <v/>
      </c>
      <c r="O533" s="7" t="str">
        <f>IF(OUT!BM159="", "", OUT!BM159)</f>
        <v>T3</v>
      </c>
      <c r="P533" s="8">
        <f>IF(OUT!N159="", "", OUT!N159)</f>
        <v>1.7350000000000001</v>
      </c>
      <c r="Q533" s="9">
        <f>IF(OUT!O159="", "", OUT!O159)</f>
        <v>65.930000000000007</v>
      </c>
      <c r="R533" s="8">
        <f>IF(PPG!H159="", "", PPG!H159)</f>
        <v>1.631</v>
      </c>
      <c r="S533" s="9">
        <f>IF(PPG!I159="", "", PPG!I159)</f>
        <v>61.97</v>
      </c>
      <c r="T533" s="8">
        <f>IF(PPG!J159="", "", PPG!J159)</f>
        <v>1.5960000000000001</v>
      </c>
      <c r="U533" s="9">
        <f>IF(PPG!K159="", "", PPG!K159)</f>
        <v>60.64</v>
      </c>
      <c r="V533" s="8">
        <f>IF(PPG!L159="", "", PPG!L159)</f>
        <v>1.53</v>
      </c>
      <c r="W533" s="9">
        <f>IF(PPG!M159="", "", PPG!M159)</f>
        <v>58.14</v>
      </c>
      <c r="X533" s="8">
        <f>IF(PPG!N159="", "", PPG!N159)</f>
        <v>1.4970000000000001</v>
      </c>
      <c r="Y533" s="9">
        <f>IF(PPG!O159="", "", PPG!O159)</f>
        <v>56.88</v>
      </c>
      <c r="Z533" s="32" t="str">
        <f t="shared" si="24"/>
        <v>0.00</v>
      </c>
      <c r="AA533" s="7" t="str">
        <f t="shared" si="25"/>
        <v>0</v>
      </c>
      <c r="AB533" s="7" t="str">
        <f t="shared" si="26"/>
        <v>0</v>
      </c>
    </row>
    <row r="534" spans="1:28">
      <c r="A534" s="7">
        <f>IF(OUT!C160="", "", OUT!C160)</f>
        <v>722</v>
      </c>
      <c r="B534" s="19">
        <f>IF(OUT!A160="", "", OUT!A160)</f>
        <v>66000</v>
      </c>
      <c r="C534" s="7" t="str">
        <f>IF(OUT!D160="", "", OUT!D160)</f>
        <v>AG</v>
      </c>
      <c r="D534" s="27"/>
      <c r="E534" s="7" t="str">
        <f>IF(OUT!E160="", "", OUT!E160)</f>
        <v>38 TRAY</v>
      </c>
      <c r="F534" s="24" t="str">
        <f>IF(OUT!AE160="NEW", "✷", "")</f>
        <v/>
      </c>
      <c r="G534" s="10" t="str">
        <f>IF(OUT!B160="", "", OUT!B160)</f>
        <v>HOSTA STAINED GLASS</v>
      </c>
      <c r="H534" s="20">
        <f>IF(AND($K$3=1,$K$4="N"),P534,IF(AND($K$3=2,$K$4="N"),R534,IF(AND($K$3=3,$K$4="N"),T534,IF(AND($K$3=4,$K$4="N"),V534,IF(AND($K$3=5,$K$4="N"),X534,IF(AND($K$3=1,$K$4="Y"),#REF!,IF(AND($K$3=2,$K$4="Y"),#REF!,IF(AND($K$3=3,$K$4="Y"),#REF!,IF(AND($K$3=4,$K$4="Y"),#REF!,IF(AND($K$3=5,$K$4="Y"),#REF!,"FALSE"))))))))))</f>
        <v>1.7350000000000001</v>
      </c>
      <c r="I534" s="21">
        <f>IF(AND($K$3=1,$K$4="N"),Q534,IF(AND($K$3=2,$K$4="N"),S534,IF(AND($K$3=3,$K$4="N"),U534,IF(AND($K$3=4,$K$4="N"),W534,IF(AND($K$3=5,$K$4="N"),Y534,IF(AND($K$3=1,$K$4="Y"),#REF!,IF(AND($K$3=2,$K$4="Y"),#REF!,IF(AND($K$3=3,$K$4="Y"),#REF!,IF(AND($K$3=4,$K$4="Y"),#REF!,IF(AND($K$3=5,$K$4="Y"),#REF!,"FALSE"))))))))))</f>
        <v>65.930000000000007</v>
      </c>
      <c r="J534" s="33" t="str">
        <f>IF(OUT!F160="", "", OUT!F160)</f>
        <v/>
      </c>
      <c r="K534" s="7">
        <f>IF(OUT!P160="", "", OUT!P160)</f>
        <v>38</v>
      </c>
      <c r="L534" s="7" t="str">
        <f>IF(OUT!AE160="", "", OUT!AE160)</f>
        <v/>
      </c>
      <c r="M534" s="7" t="str">
        <f>IF(OUT!AG160="", "", OUT!AG160)</f>
        <v/>
      </c>
      <c r="N534" s="7" t="str">
        <f>IF(OUT!AQ160="", "", OUT!AQ160)</f>
        <v/>
      </c>
      <c r="O534" s="7" t="str">
        <f>IF(OUT!BM160="", "", OUT!BM160)</f>
        <v>T3</v>
      </c>
      <c r="P534" s="8">
        <f>IF(OUT!N160="", "", OUT!N160)</f>
        <v>1.7350000000000001</v>
      </c>
      <c r="Q534" s="9">
        <f>IF(OUT!O160="", "", OUT!O160)</f>
        <v>65.930000000000007</v>
      </c>
      <c r="R534" s="8">
        <f>IF(PPG!H160="", "", PPG!H160)</f>
        <v>1.631</v>
      </c>
      <c r="S534" s="9">
        <f>IF(PPG!I160="", "", PPG!I160)</f>
        <v>61.97</v>
      </c>
      <c r="T534" s="8">
        <f>IF(PPG!J160="", "", PPG!J160)</f>
        <v>1.5960000000000001</v>
      </c>
      <c r="U534" s="9">
        <f>IF(PPG!K160="", "", PPG!K160)</f>
        <v>60.64</v>
      </c>
      <c r="V534" s="8">
        <f>IF(PPG!L160="", "", PPG!L160)</f>
        <v>1.53</v>
      </c>
      <c r="W534" s="9">
        <f>IF(PPG!M160="", "", PPG!M160)</f>
        <v>58.14</v>
      </c>
      <c r="X534" s="8">
        <f>IF(PPG!N160="", "", PPG!N160)</f>
        <v>1.4970000000000001</v>
      </c>
      <c r="Y534" s="9">
        <f>IF(PPG!O160="", "", PPG!O160)</f>
        <v>56.88</v>
      </c>
      <c r="Z534" s="32" t="str">
        <f t="shared" si="24"/>
        <v>0.00</v>
      </c>
      <c r="AA534" s="7" t="str">
        <f t="shared" si="25"/>
        <v>0</v>
      </c>
      <c r="AB534" s="7" t="str">
        <f t="shared" si="26"/>
        <v>0</v>
      </c>
    </row>
    <row r="535" spans="1:28">
      <c r="A535" s="7">
        <f>IF(OUT!C161="", "", OUT!C161)</f>
        <v>722</v>
      </c>
      <c r="B535" s="19">
        <f>IF(OUT!A161="", "", OUT!A161)</f>
        <v>33238</v>
      </c>
      <c r="C535" s="7" t="str">
        <f>IF(OUT!D161="", "", OUT!D161)</f>
        <v>AG</v>
      </c>
      <c r="D535" s="27"/>
      <c r="E535" s="7" t="str">
        <f>IF(OUT!E161="", "", OUT!E161)</f>
        <v>38 TRAY</v>
      </c>
      <c r="F535" s="24" t="str">
        <f>IF(OUT!AE161="NEW", "✷", "")</f>
        <v/>
      </c>
      <c r="G535" s="10" t="str">
        <f>IF(OUT!B161="", "", OUT!B161)</f>
        <v>HOSTA SUM AND SUBSTANCE (Chartreuse Gold)</v>
      </c>
      <c r="H535" s="20">
        <f>IF(AND($K$3=1,$K$4="N"),P535,IF(AND($K$3=2,$K$4="N"),R535,IF(AND($K$3=3,$K$4="N"),T535,IF(AND($K$3=4,$K$4="N"),V535,IF(AND($K$3=5,$K$4="N"),X535,IF(AND($K$3=1,$K$4="Y"),#REF!,IF(AND($K$3=2,$K$4="Y"),#REF!,IF(AND($K$3=3,$K$4="Y"),#REF!,IF(AND($K$3=4,$K$4="Y"),#REF!,IF(AND($K$3=5,$K$4="Y"),#REF!,"FALSE"))))))))))</f>
        <v>1.7350000000000001</v>
      </c>
      <c r="I535" s="21">
        <f>IF(AND($K$3=1,$K$4="N"),Q535,IF(AND($K$3=2,$K$4="N"),S535,IF(AND($K$3=3,$K$4="N"),U535,IF(AND($K$3=4,$K$4="N"),W535,IF(AND($K$3=5,$K$4="N"),Y535,IF(AND($K$3=1,$K$4="Y"),#REF!,IF(AND($K$3=2,$K$4="Y"),#REF!,IF(AND($K$3=3,$K$4="Y"),#REF!,IF(AND($K$3=4,$K$4="Y"),#REF!,IF(AND($K$3=5,$K$4="Y"),#REF!,"FALSE"))))))))))</f>
        <v>65.930000000000007</v>
      </c>
      <c r="J535" s="33" t="str">
        <f>IF(OUT!F161="", "", OUT!F161)</f>
        <v/>
      </c>
      <c r="K535" s="7">
        <f>IF(OUT!P161="", "", OUT!P161)</f>
        <v>38</v>
      </c>
      <c r="L535" s="7" t="str">
        <f>IF(OUT!AE161="", "", OUT!AE161)</f>
        <v/>
      </c>
      <c r="M535" s="7" t="str">
        <f>IF(OUT!AG161="", "", OUT!AG161)</f>
        <v/>
      </c>
      <c r="N535" s="7" t="str">
        <f>IF(OUT!AQ161="", "", OUT!AQ161)</f>
        <v/>
      </c>
      <c r="O535" s="7" t="str">
        <f>IF(OUT!BM161="", "", OUT!BM161)</f>
        <v>T3</v>
      </c>
      <c r="P535" s="8">
        <f>IF(OUT!N161="", "", OUT!N161)</f>
        <v>1.7350000000000001</v>
      </c>
      <c r="Q535" s="9">
        <f>IF(OUT!O161="", "", OUT!O161)</f>
        <v>65.930000000000007</v>
      </c>
      <c r="R535" s="8">
        <f>IF(PPG!H161="", "", PPG!H161)</f>
        <v>1.631</v>
      </c>
      <c r="S535" s="9">
        <f>IF(PPG!I161="", "", PPG!I161)</f>
        <v>61.97</v>
      </c>
      <c r="T535" s="8">
        <f>IF(PPG!J161="", "", PPG!J161)</f>
        <v>1.5960000000000001</v>
      </c>
      <c r="U535" s="9">
        <f>IF(PPG!K161="", "", PPG!K161)</f>
        <v>60.64</v>
      </c>
      <c r="V535" s="8">
        <f>IF(PPG!L161="", "", PPG!L161)</f>
        <v>1.53</v>
      </c>
      <c r="W535" s="9">
        <f>IF(PPG!M161="", "", PPG!M161)</f>
        <v>58.14</v>
      </c>
      <c r="X535" s="8">
        <f>IF(PPG!N161="", "", PPG!N161)</f>
        <v>1.4970000000000001</v>
      </c>
      <c r="Y535" s="9">
        <f>IF(PPG!O161="", "", PPG!O161)</f>
        <v>56.88</v>
      </c>
      <c r="Z535" s="32" t="str">
        <f t="shared" si="24"/>
        <v>0.00</v>
      </c>
      <c r="AA535" s="7" t="str">
        <f t="shared" si="25"/>
        <v>0</v>
      </c>
      <c r="AB535" s="7" t="str">
        <f t="shared" si="26"/>
        <v>0</v>
      </c>
    </row>
    <row r="536" spans="1:28">
      <c r="A536" s="7">
        <f>IF(OUT!C162="", "", OUT!C162)</f>
        <v>722</v>
      </c>
      <c r="B536" s="19">
        <f>IF(OUT!A162="", "", OUT!A162)</f>
        <v>30300</v>
      </c>
      <c r="C536" s="7" t="str">
        <f>IF(OUT!D162="", "", OUT!D162)</f>
        <v>AG</v>
      </c>
      <c r="D536" s="27"/>
      <c r="E536" s="7" t="str">
        <f>IF(OUT!E162="", "", OUT!E162)</f>
        <v>38 TRAY</v>
      </c>
      <c r="F536" s="24" t="str">
        <f>IF(OUT!AE162="NEW", "✷", "")</f>
        <v/>
      </c>
      <c r="G536" s="10" t="str">
        <f>IF(OUT!B162="", "", OUT!B162)</f>
        <v>HOSTA WIDE BRIM (Blue/Green w/Cream Margin)</v>
      </c>
      <c r="H536" s="20">
        <f>IF(AND($K$3=1,$K$4="N"),P536,IF(AND($K$3=2,$K$4="N"),R536,IF(AND($K$3=3,$K$4="N"),T536,IF(AND($K$3=4,$K$4="N"),V536,IF(AND($K$3=5,$K$4="N"),X536,IF(AND($K$3=1,$K$4="Y"),#REF!,IF(AND($K$3=2,$K$4="Y"),#REF!,IF(AND($K$3=3,$K$4="Y"),#REF!,IF(AND($K$3=4,$K$4="Y"),#REF!,IF(AND($K$3=5,$K$4="Y"),#REF!,"FALSE"))))))))))</f>
        <v>1.7350000000000001</v>
      </c>
      <c r="I536" s="21">
        <f>IF(AND($K$3=1,$K$4="N"),Q536,IF(AND($K$3=2,$K$4="N"),S536,IF(AND($K$3=3,$K$4="N"),U536,IF(AND($K$3=4,$K$4="N"),W536,IF(AND($K$3=5,$K$4="N"),Y536,IF(AND($K$3=1,$K$4="Y"),#REF!,IF(AND($K$3=2,$K$4="Y"),#REF!,IF(AND($K$3=3,$K$4="Y"),#REF!,IF(AND($K$3=4,$K$4="Y"),#REF!,IF(AND($K$3=5,$K$4="Y"),#REF!,"FALSE"))))))))))</f>
        <v>65.930000000000007</v>
      </c>
      <c r="J536" s="33" t="str">
        <f>IF(OUT!F162="", "", OUT!F162)</f>
        <v/>
      </c>
      <c r="K536" s="7">
        <f>IF(OUT!P162="", "", OUT!P162)</f>
        <v>38</v>
      </c>
      <c r="L536" s="7" t="str">
        <f>IF(OUT!AE162="", "", OUT!AE162)</f>
        <v/>
      </c>
      <c r="M536" s="7" t="str">
        <f>IF(OUT!AG162="", "", OUT!AG162)</f>
        <v/>
      </c>
      <c r="N536" s="7" t="str">
        <f>IF(OUT!AQ162="", "", OUT!AQ162)</f>
        <v/>
      </c>
      <c r="O536" s="7" t="str">
        <f>IF(OUT!BM162="", "", OUT!BM162)</f>
        <v>T3</v>
      </c>
      <c r="P536" s="8">
        <f>IF(OUT!N162="", "", OUT!N162)</f>
        <v>1.7350000000000001</v>
      </c>
      <c r="Q536" s="9">
        <f>IF(OUT!O162="", "", OUT!O162)</f>
        <v>65.930000000000007</v>
      </c>
      <c r="R536" s="8">
        <f>IF(PPG!H162="", "", PPG!H162)</f>
        <v>1.631</v>
      </c>
      <c r="S536" s="9">
        <f>IF(PPG!I162="", "", PPG!I162)</f>
        <v>61.97</v>
      </c>
      <c r="T536" s="8">
        <f>IF(PPG!J162="", "", PPG!J162)</f>
        <v>1.5960000000000001</v>
      </c>
      <c r="U536" s="9">
        <f>IF(PPG!K162="", "", PPG!K162)</f>
        <v>60.64</v>
      </c>
      <c r="V536" s="8">
        <f>IF(PPG!L162="", "", PPG!L162)</f>
        <v>1.53</v>
      </c>
      <c r="W536" s="9">
        <f>IF(PPG!M162="", "", PPG!M162)</f>
        <v>58.14</v>
      </c>
      <c r="X536" s="8">
        <f>IF(PPG!N162="", "", PPG!N162)</f>
        <v>1.4970000000000001</v>
      </c>
      <c r="Y536" s="9">
        <f>IF(PPG!O162="", "", PPG!O162)</f>
        <v>56.88</v>
      </c>
      <c r="Z536" s="32" t="str">
        <f t="shared" si="24"/>
        <v>0.00</v>
      </c>
      <c r="AA536" s="7" t="str">
        <f t="shared" si="25"/>
        <v>0</v>
      </c>
      <c r="AB536" s="7" t="str">
        <f t="shared" si="26"/>
        <v>0</v>
      </c>
    </row>
    <row r="537" spans="1:28">
      <c r="A537" s="7">
        <f>IF(OUT!C558="", "", OUT!C558)</f>
        <v>722</v>
      </c>
      <c r="B537" s="19">
        <f>IF(OUT!A558="", "", OUT!A558)</f>
        <v>40197</v>
      </c>
      <c r="C537" s="7" t="str">
        <f>IF(OUT!D558="", "", OUT!D558)</f>
        <v>O</v>
      </c>
      <c r="D537" s="27"/>
      <c r="E537" s="7" t="str">
        <f>IF(OUT!E558="", "", OUT!E558)</f>
        <v>72 TRAY</v>
      </c>
      <c r="F537" s="24" t="str">
        <f>IF(OUT!AE558="NEW", "✷", "")</f>
        <v/>
      </c>
      <c r="G537" s="10" t="str">
        <f>IF(OUT!B558="", "", OUT!B558)</f>
        <v>HYPERICUM CALYCINUM (ST JOHNS WORT) (Bright Yellow, Creeping)</v>
      </c>
      <c r="H537" s="20">
        <f>IF(AND($K$3=1,$K$4="N"),P537,IF(AND($K$3=2,$K$4="N"),R537,IF(AND($K$3=3,$K$4="N"),T537,IF(AND($K$3=4,$K$4="N"),V537,IF(AND($K$3=5,$K$4="N"),X537,IF(AND($K$3=1,$K$4="Y"),#REF!,IF(AND($K$3=2,$K$4="Y"),#REF!,IF(AND($K$3=3,$K$4="Y"),#REF!,IF(AND($K$3=4,$K$4="Y"),#REF!,IF(AND($K$3=5,$K$4="Y"),#REF!,"FALSE"))))))))))</f>
        <v>0.86799999999999999</v>
      </c>
      <c r="I537" s="21">
        <f>IF(AND($K$3=1,$K$4="N"),Q537,IF(AND($K$3=2,$K$4="N"),S537,IF(AND($K$3=3,$K$4="N"),U537,IF(AND($K$3=4,$K$4="N"),W537,IF(AND($K$3=5,$K$4="N"),Y537,IF(AND($K$3=1,$K$4="Y"),#REF!,IF(AND($K$3=2,$K$4="Y"),#REF!,IF(AND($K$3=3,$K$4="Y"),#REF!,IF(AND($K$3=4,$K$4="Y"),#REF!,IF(AND($K$3=5,$K$4="Y"),#REF!,"FALSE"))))))))))</f>
        <v>62.49</v>
      </c>
      <c r="J537" s="33" t="str">
        <f>IF(OUT!F558="", "", OUT!F558)</f>
        <v/>
      </c>
      <c r="K537" s="7">
        <f>IF(OUT!P558="", "", OUT!P558)</f>
        <v>72</v>
      </c>
      <c r="L537" s="7" t="str">
        <f>IF(OUT!AE558="", "", OUT!AE558)</f>
        <v/>
      </c>
      <c r="M537" s="7" t="str">
        <f>IF(OUT!AG558="", "", OUT!AG558)</f>
        <v/>
      </c>
      <c r="N537" s="7" t="str">
        <f>IF(OUT!AQ558="", "", OUT!AQ558)</f>
        <v/>
      </c>
      <c r="O537" s="7" t="str">
        <f>IF(OUT!BM558="", "", OUT!BM558)</f>
        <v>T3</v>
      </c>
      <c r="P537" s="8">
        <f>IF(OUT!N558="", "", OUT!N558)</f>
        <v>0.86799999999999999</v>
      </c>
      <c r="Q537" s="9">
        <f>IF(OUT!O558="", "", OUT!O558)</f>
        <v>62.49</v>
      </c>
      <c r="R537" s="8">
        <f>IF(PPG!H558="", "", PPG!H558)</f>
        <v>0.81599999999999995</v>
      </c>
      <c r="S537" s="9">
        <f>IF(PPG!I558="", "", PPG!I558)</f>
        <v>58.75</v>
      </c>
      <c r="T537" s="8">
        <f>IF(PPG!J558="", "", PPG!J558)</f>
        <v>0.79900000000000004</v>
      </c>
      <c r="U537" s="9">
        <f>IF(PPG!K558="", "", PPG!K558)</f>
        <v>57.52</v>
      </c>
      <c r="V537" s="8">
        <f>IF(PPG!L558="", "", PPG!L558)</f>
        <v>0.76500000000000001</v>
      </c>
      <c r="W537" s="9">
        <f>IF(PPG!M558="", "", PPG!M558)</f>
        <v>55.08</v>
      </c>
      <c r="X537" s="8">
        <f>IF(PPG!N558="", "", PPG!N558)</f>
        <v>0.748</v>
      </c>
      <c r="Y537" s="9">
        <f>IF(PPG!O558="", "", PPG!O558)</f>
        <v>53.85</v>
      </c>
      <c r="Z537" s="32" t="str">
        <f t="shared" si="24"/>
        <v>0.00</v>
      </c>
      <c r="AA537" s="7" t="str">
        <f t="shared" si="25"/>
        <v>0</v>
      </c>
      <c r="AB537" s="7" t="str">
        <f t="shared" si="26"/>
        <v>0</v>
      </c>
    </row>
    <row r="538" spans="1:28">
      <c r="A538" s="7">
        <f>IF(OUT!C559="", "", OUT!C559)</f>
        <v>722</v>
      </c>
      <c r="B538" s="19">
        <f>IF(OUT!A559="", "", OUT!A559)</f>
        <v>90031</v>
      </c>
      <c r="C538" s="7" t="str">
        <f>IF(OUT!D559="", "", OUT!D559)</f>
        <v>O</v>
      </c>
      <c r="D538" s="27"/>
      <c r="E538" s="7" t="str">
        <f>IF(OUT!E559="", "", OUT!E559)</f>
        <v>72 TRAY</v>
      </c>
      <c r="F538" s="24" t="str">
        <f>IF(OUT!AE559="NEW", "✷", "")</f>
        <v/>
      </c>
      <c r="G538" s="10" t="str">
        <f>IF(OUT!B559="", "", OUT!B559)</f>
        <v>IBERIS AMARA SUMMER SNOWDRIFT</v>
      </c>
      <c r="H538" s="20">
        <f>IF(AND($K$3=1,$K$4="N"),P538,IF(AND($K$3=2,$K$4="N"),R538,IF(AND($K$3=3,$K$4="N"),T538,IF(AND($K$3=4,$K$4="N"),V538,IF(AND($K$3=5,$K$4="N"),X538,IF(AND($K$3=1,$K$4="Y"),#REF!,IF(AND($K$3=2,$K$4="Y"),#REF!,IF(AND($K$3=3,$K$4="Y"),#REF!,IF(AND($K$3=4,$K$4="Y"),#REF!,IF(AND($K$3=5,$K$4="Y"),#REF!,"FALSE"))))))))))</f>
        <v>1.006</v>
      </c>
      <c r="I538" s="21">
        <f>IF(AND($K$3=1,$K$4="N"),Q538,IF(AND($K$3=2,$K$4="N"),S538,IF(AND($K$3=3,$K$4="N"),U538,IF(AND($K$3=4,$K$4="N"),W538,IF(AND($K$3=5,$K$4="N"),Y538,IF(AND($K$3=1,$K$4="Y"),#REF!,IF(AND($K$3=2,$K$4="Y"),#REF!,IF(AND($K$3=3,$K$4="Y"),#REF!,IF(AND($K$3=4,$K$4="Y"),#REF!,IF(AND($K$3=5,$K$4="Y"),#REF!,"FALSE"))))))))))</f>
        <v>72.430000000000007</v>
      </c>
      <c r="J538" s="33" t="str">
        <f>IF(OUT!F559="", "", OUT!F559)</f>
        <v/>
      </c>
      <c r="K538" s="7">
        <f>IF(OUT!P559="", "", OUT!P559)</f>
        <v>72</v>
      </c>
      <c r="L538" s="7" t="str">
        <f>IF(OUT!AE559="", "", OUT!AE559)</f>
        <v/>
      </c>
      <c r="M538" s="7" t="str">
        <f>IF(OUT!AG559="", "", OUT!AG559)</f>
        <v>PAT</v>
      </c>
      <c r="N538" s="7" t="str">
        <f>IF(OUT!AQ559="", "", OUT!AQ559)</f>
        <v/>
      </c>
      <c r="O538" s="7" t="str">
        <f>IF(OUT!BM559="", "", OUT!BM559)</f>
        <v>T3</v>
      </c>
      <c r="P538" s="8">
        <f>IF(OUT!N559="", "", OUT!N559)</f>
        <v>1.006</v>
      </c>
      <c r="Q538" s="9">
        <f>IF(OUT!O559="", "", OUT!O559)</f>
        <v>72.430000000000007</v>
      </c>
      <c r="R538" s="8">
        <f>IF(PPG!H559="", "", PPG!H559)</f>
        <v>0.94899999999999995</v>
      </c>
      <c r="S538" s="9">
        <f>IF(PPG!I559="", "", PPG!I559)</f>
        <v>68.319999999999993</v>
      </c>
      <c r="T538" s="8">
        <f>IF(PPG!J559="", "", PPG!J559)</f>
        <v>0.93200000000000005</v>
      </c>
      <c r="U538" s="9">
        <f>IF(PPG!K559="", "", PPG!K559)</f>
        <v>67.099999999999994</v>
      </c>
      <c r="V538" s="8">
        <f>IF(PPG!L559="", "", PPG!L559)</f>
        <v>0.89400000000000002</v>
      </c>
      <c r="W538" s="9">
        <f>IF(PPG!M559="", "", PPG!M559)</f>
        <v>64.36</v>
      </c>
      <c r="X538" s="8">
        <f>IF(PPG!N559="", "", PPG!N559)</f>
        <v>0.877</v>
      </c>
      <c r="Y538" s="9">
        <f>IF(PPG!O559="", "", PPG!O559)</f>
        <v>63.14</v>
      </c>
      <c r="Z538" s="32" t="str">
        <f t="shared" si="24"/>
        <v>0.00</v>
      </c>
      <c r="AA538" s="7" t="str">
        <f t="shared" si="25"/>
        <v>0</v>
      </c>
      <c r="AB538" s="7" t="str">
        <f t="shared" si="26"/>
        <v>0</v>
      </c>
    </row>
    <row r="539" spans="1:28">
      <c r="A539" s="7">
        <f>IF(OUT!C560="", "", OUT!C560)</f>
        <v>722</v>
      </c>
      <c r="B539" s="19">
        <f>IF(OUT!A560="", "", OUT!A560)</f>
        <v>30307</v>
      </c>
      <c r="C539" s="7" t="str">
        <f>IF(OUT!D560="", "", OUT!D560)</f>
        <v>O</v>
      </c>
      <c r="D539" s="27"/>
      <c r="E539" s="7" t="str">
        <f>IF(OUT!E560="", "", OUT!E560)</f>
        <v>72 TRAY</v>
      </c>
      <c r="F539" s="24" t="str">
        <f>IF(OUT!AE560="NEW", "✷", "")</f>
        <v/>
      </c>
      <c r="G539" s="10" t="str">
        <f>IF(OUT!B560="", "", OUT!B560)</f>
        <v>IBERIS SEMPERVIRENS PURITY</v>
      </c>
      <c r="H539" s="20">
        <f>IF(AND($K$3=1,$K$4="N"),P539,IF(AND($K$3=2,$K$4="N"),R539,IF(AND($K$3=3,$K$4="N"),T539,IF(AND($K$3=4,$K$4="N"),V539,IF(AND($K$3=5,$K$4="N"),X539,IF(AND($K$3=1,$K$4="Y"),#REF!,IF(AND($K$3=2,$K$4="Y"),#REF!,IF(AND($K$3=3,$K$4="Y"),#REF!,IF(AND($K$3=4,$K$4="Y"),#REF!,IF(AND($K$3=5,$K$4="Y"),#REF!,"FALSE"))))))))))</f>
        <v>0.878</v>
      </c>
      <c r="I539" s="21">
        <f>IF(AND($K$3=1,$K$4="N"),Q539,IF(AND($K$3=2,$K$4="N"),S539,IF(AND($K$3=3,$K$4="N"),U539,IF(AND($K$3=4,$K$4="N"),W539,IF(AND($K$3=5,$K$4="N"),Y539,IF(AND($K$3=1,$K$4="Y"),#REF!,IF(AND($K$3=2,$K$4="Y"),#REF!,IF(AND($K$3=3,$K$4="Y"),#REF!,IF(AND($K$3=4,$K$4="Y"),#REF!,IF(AND($K$3=5,$K$4="Y"),#REF!,"FALSE"))))))))))</f>
        <v>63.21</v>
      </c>
      <c r="J539" s="33" t="str">
        <f>IF(OUT!F560="", "", OUT!F560)</f>
        <v/>
      </c>
      <c r="K539" s="7">
        <f>IF(OUT!P560="", "", OUT!P560)</f>
        <v>72</v>
      </c>
      <c r="L539" s="7" t="str">
        <f>IF(OUT!AE560="", "", OUT!AE560)</f>
        <v/>
      </c>
      <c r="M539" s="7" t="str">
        <f>IF(OUT!AG560="", "", OUT!AG560)</f>
        <v/>
      </c>
      <c r="N539" s="7" t="str">
        <f>IF(OUT!AQ560="", "", OUT!AQ560)</f>
        <v/>
      </c>
      <c r="O539" s="7" t="str">
        <f>IF(OUT!BM560="", "", OUT!BM560)</f>
        <v>T3</v>
      </c>
      <c r="P539" s="8">
        <f>IF(OUT!N560="", "", OUT!N560)</f>
        <v>0.878</v>
      </c>
      <c r="Q539" s="9">
        <f>IF(OUT!O560="", "", OUT!O560)</f>
        <v>63.21</v>
      </c>
      <c r="R539" s="8">
        <f>IF(PPG!H560="", "", PPG!H560)</f>
        <v>0.82599999999999996</v>
      </c>
      <c r="S539" s="9">
        <f>IF(PPG!I560="", "", PPG!I560)</f>
        <v>59.47</v>
      </c>
      <c r="T539" s="8">
        <f>IF(PPG!J560="", "", PPG!J560)</f>
        <v>0.80800000000000005</v>
      </c>
      <c r="U539" s="9">
        <f>IF(PPG!K560="", "", PPG!K560)</f>
        <v>58.17</v>
      </c>
      <c r="V539" s="8">
        <f>IF(PPG!L560="", "", PPG!L560)</f>
        <v>0.77400000000000002</v>
      </c>
      <c r="W539" s="9">
        <f>IF(PPG!M560="", "", PPG!M560)</f>
        <v>55.72</v>
      </c>
      <c r="X539" s="8">
        <f>IF(PPG!N560="", "", PPG!N560)</f>
        <v>0.75700000000000001</v>
      </c>
      <c r="Y539" s="9">
        <f>IF(PPG!O560="", "", PPG!O560)</f>
        <v>54.5</v>
      </c>
      <c r="Z539" s="32" t="str">
        <f t="shared" si="24"/>
        <v>0.00</v>
      </c>
      <c r="AA539" s="7" t="str">
        <f t="shared" si="25"/>
        <v>0</v>
      </c>
      <c r="AB539" s="7" t="str">
        <f t="shared" si="26"/>
        <v>0</v>
      </c>
    </row>
    <row r="540" spans="1:28">
      <c r="A540" s="7">
        <f>IF(OUT!C561="", "", OUT!C561)</f>
        <v>722</v>
      </c>
      <c r="B540" s="19">
        <f>IF(OUT!A561="", "", OUT!A561)</f>
        <v>79708</v>
      </c>
      <c r="C540" s="7" t="str">
        <f>IF(OUT!D561="", "", OUT!D561)</f>
        <v>O</v>
      </c>
      <c r="D540" s="27"/>
      <c r="E540" s="7" t="str">
        <f>IF(OUT!E561="", "", OUT!E561)</f>
        <v>72 TRAY</v>
      </c>
      <c r="F540" s="24" t="str">
        <f>IF(OUT!AE561="NEW", "✷", "")</f>
        <v/>
      </c>
      <c r="G540" s="10" t="str">
        <f>IF(OUT!B561="", "", OUT!B561)</f>
        <v>IBERIS SEMPERVIRENS SNOW CONE</v>
      </c>
      <c r="H540" s="20">
        <f>IF(AND($K$3=1,$K$4="N"),P540,IF(AND($K$3=2,$K$4="N"),R540,IF(AND($K$3=3,$K$4="N"),T540,IF(AND($K$3=4,$K$4="N"),V540,IF(AND($K$3=5,$K$4="N"),X540,IF(AND($K$3=1,$K$4="Y"),#REF!,IF(AND($K$3=2,$K$4="Y"),#REF!,IF(AND($K$3=3,$K$4="Y"),#REF!,IF(AND($K$3=4,$K$4="Y"),#REF!,IF(AND($K$3=5,$K$4="Y"),#REF!,"FALSE"))))))))))</f>
        <v>0.92900000000000005</v>
      </c>
      <c r="I540" s="21">
        <f>IF(AND($K$3=1,$K$4="N"),Q540,IF(AND($K$3=2,$K$4="N"),S540,IF(AND($K$3=3,$K$4="N"),U540,IF(AND($K$3=4,$K$4="N"),W540,IF(AND($K$3=5,$K$4="N"),Y540,IF(AND($K$3=1,$K$4="Y"),#REF!,IF(AND($K$3=2,$K$4="Y"),#REF!,IF(AND($K$3=3,$K$4="Y"),#REF!,IF(AND($K$3=4,$K$4="Y"),#REF!,IF(AND($K$3=5,$K$4="Y"),#REF!,"FALSE"))))))))))</f>
        <v>66.88</v>
      </c>
      <c r="J540" s="33" t="str">
        <f>IF(OUT!F561="", "", OUT!F561)</f>
        <v/>
      </c>
      <c r="K540" s="7">
        <f>IF(OUT!P561="", "", OUT!P561)</f>
        <v>72</v>
      </c>
      <c r="L540" s="7" t="str">
        <f>IF(OUT!AE561="", "", OUT!AE561)</f>
        <v/>
      </c>
      <c r="M540" s="7" t="str">
        <f>IF(OUT!AG561="", "", OUT!AG561)</f>
        <v>PAT</v>
      </c>
      <c r="N540" s="7" t="str">
        <f>IF(OUT!AQ561="", "", OUT!AQ561)</f>
        <v/>
      </c>
      <c r="O540" s="7" t="str">
        <f>IF(OUT!BM561="", "", OUT!BM561)</f>
        <v>T3</v>
      </c>
      <c r="P540" s="8">
        <f>IF(OUT!N561="", "", OUT!N561)</f>
        <v>0.92900000000000005</v>
      </c>
      <c r="Q540" s="9">
        <f>IF(OUT!O561="", "", OUT!O561)</f>
        <v>66.88</v>
      </c>
      <c r="R540" s="8">
        <f>IF(PPG!H561="", "", PPG!H561)</f>
        <v>0.873</v>
      </c>
      <c r="S540" s="9">
        <f>IF(PPG!I561="", "", PPG!I561)</f>
        <v>62.85</v>
      </c>
      <c r="T540" s="8">
        <f>IF(PPG!J561="", "", PPG!J561)</f>
        <v>0.85499999999999998</v>
      </c>
      <c r="U540" s="9">
        <f>IF(PPG!K561="", "", PPG!K561)</f>
        <v>61.56</v>
      </c>
      <c r="V540" s="8">
        <f>IF(PPG!L561="", "", PPG!L561)</f>
        <v>0.81899999999999995</v>
      </c>
      <c r="W540" s="9">
        <f>IF(PPG!M561="", "", PPG!M561)</f>
        <v>58.96</v>
      </c>
      <c r="X540" s="8">
        <f>IF(PPG!N561="", "", PPG!N561)</f>
        <v>0.80200000000000005</v>
      </c>
      <c r="Y540" s="9">
        <f>IF(PPG!O561="", "", PPG!O561)</f>
        <v>57.74</v>
      </c>
      <c r="Z540" s="32" t="str">
        <f t="shared" si="24"/>
        <v>0.00</v>
      </c>
      <c r="AA540" s="7" t="str">
        <f t="shared" si="25"/>
        <v>0</v>
      </c>
      <c r="AB540" s="7" t="str">
        <f t="shared" si="26"/>
        <v>0</v>
      </c>
    </row>
    <row r="541" spans="1:28">
      <c r="A541" s="7">
        <f>IF(OUT!C562="", "", OUT!C562)</f>
        <v>722</v>
      </c>
      <c r="B541" s="19">
        <f>IF(OUT!A562="", "", OUT!A562)</f>
        <v>55800</v>
      </c>
      <c r="C541" s="7" t="str">
        <f>IF(OUT!D562="", "", OUT!D562)</f>
        <v>O</v>
      </c>
      <c r="D541" s="27"/>
      <c r="E541" s="7" t="str">
        <f>IF(OUT!E562="", "", OUT!E562)</f>
        <v>72 TRAY</v>
      </c>
      <c r="F541" s="24" t="str">
        <f>IF(OUT!AE562="NEW", "✷", "")</f>
        <v/>
      </c>
      <c r="G541" s="10" t="str">
        <f>IF(OUT!B562="", "", OUT!B562)</f>
        <v>KNIPHOFIA  (TRITOMA) UVARIA FLAMENCO (Red, Yellow, Orange)</v>
      </c>
      <c r="H541" s="20">
        <f>IF(AND($K$3=1,$K$4="N"),P541,IF(AND($K$3=2,$K$4="N"),R541,IF(AND($K$3=3,$K$4="N"),T541,IF(AND($K$3=4,$K$4="N"),V541,IF(AND($K$3=5,$K$4="N"),X541,IF(AND($K$3=1,$K$4="Y"),#REF!,IF(AND($K$3=2,$K$4="Y"),#REF!,IF(AND($K$3=3,$K$4="Y"),#REF!,IF(AND($K$3=4,$K$4="Y"),#REF!,IF(AND($K$3=5,$K$4="Y"),#REF!,"FALSE"))))))))))</f>
        <v>0.82699999999999996</v>
      </c>
      <c r="I541" s="21">
        <f>IF(AND($K$3=1,$K$4="N"),Q541,IF(AND($K$3=2,$K$4="N"),S541,IF(AND($K$3=3,$K$4="N"),U541,IF(AND($K$3=4,$K$4="N"),W541,IF(AND($K$3=5,$K$4="N"),Y541,IF(AND($K$3=1,$K$4="Y"),#REF!,IF(AND($K$3=2,$K$4="Y"),#REF!,IF(AND($K$3=3,$K$4="Y"),#REF!,IF(AND($K$3=4,$K$4="Y"),#REF!,IF(AND($K$3=5,$K$4="Y"),#REF!,"FALSE"))))))))))</f>
        <v>59.54</v>
      </c>
      <c r="J541" s="33" t="str">
        <f>IF(OUT!F562="", "", OUT!F562)</f>
        <v/>
      </c>
      <c r="K541" s="7">
        <f>IF(OUT!P562="", "", OUT!P562)</f>
        <v>72</v>
      </c>
      <c r="L541" s="7" t="str">
        <f>IF(OUT!AE562="", "", OUT!AE562)</f>
        <v/>
      </c>
      <c r="M541" s="7" t="str">
        <f>IF(OUT!AG562="", "", OUT!AG562)</f>
        <v/>
      </c>
      <c r="N541" s="7" t="str">
        <f>IF(OUT!AQ562="", "", OUT!AQ562)</f>
        <v>CUT</v>
      </c>
      <c r="O541" s="7" t="str">
        <f>IF(OUT!BM562="", "", OUT!BM562)</f>
        <v>T3</v>
      </c>
      <c r="P541" s="8">
        <f>IF(OUT!N562="", "", OUT!N562)</f>
        <v>0.82699999999999996</v>
      </c>
      <c r="Q541" s="9">
        <f>IF(OUT!O562="", "", OUT!O562)</f>
        <v>59.54</v>
      </c>
      <c r="R541" s="8">
        <f>IF(PPG!H562="", "", PPG!H562)</f>
        <v>0.77700000000000002</v>
      </c>
      <c r="S541" s="9">
        <f>IF(PPG!I562="", "", PPG!I562)</f>
        <v>55.94</v>
      </c>
      <c r="T541" s="8">
        <f>IF(PPG!J562="", "", PPG!J562)</f>
        <v>0.76100000000000001</v>
      </c>
      <c r="U541" s="9">
        <f>IF(PPG!K562="", "", PPG!K562)</f>
        <v>54.79</v>
      </c>
      <c r="V541" s="8">
        <f>IF(PPG!L562="", "", PPG!L562)</f>
        <v>0.72899999999999998</v>
      </c>
      <c r="W541" s="9">
        <f>IF(PPG!M562="", "", PPG!M562)</f>
        <v>52.48</v>
      </c>
      <c r="X541" s="8">
        <f>IF(PPG!N562="", "", PPG!N562)</f>
        <v>0.71299999999999997</v>
      </c>
      <c r="Y541" s="9">
        <f>IF(PPG!O562="", "", PPG!O562)</f>
        <v>51.33</v>
      </c>
      <c r="Z541" s="32" t="str">
        <f t="shared" si="24"/>
        <v>0.00</v>
      </c>
      <c r="AA541" s="7" t="str">
        <f t="shared" si="25"/>
        <v>0</v>
      </c>
      <c r="AB541" s="7" t="str">
        <f t="shared" si="26"/>
        <v>0</v>
      </c>
    </row>
    <row r="542" spans="1:28">
      <c r="A542" s="7">
        <f>IF(OUT!C563="", "", OUT!C563)</f>
        <v>722</v>
      </c>
      <c r="B542" s="19">
        <f>IF(OUT!A563="", "", OUT!A563)</f>
        <v>30312</v>
      </c>
      <c r="C542" s="7" t="str">
        <f>IF(OUT!D563="", "", OUT!D563)</f>
        <v>O</v>
      </c>
      <c r="D542" s="27"/>
      <c r="E542" s="7" t="str">
        <f>IF(OUT!E563="", "", OUT!E563)</f>
        <v>72 TRAY</v>
      </c>
      <c r="F542" s="24" t="str">
        <f>IF(OUT!AE563="NEW", "✷", "")</f>
        <v/>
      </c>
      <c r="G542" s="10" t="str">
        <f>IF(OUT!B563="", "", OUT!B563)</f>
        <v>LAMIASTRUM GALEOBDOLON HERMAN'S PRIDE (Yellow w/Silver Green Leaf)</v>
      </c>
      <c r="H542" s="20">
        <f>IF(AND($K$3=1,$K$4="N"),P542,IF(AND($K$3=2,$K$4="N"),R542,IF(AND($K$3=3,$K$4="N"),T542,IF(AND($K$3=4,$K$4="N"),V542,IF(AND($K$3=5,$K$4="N"),X542,IF(AND($K$3=1,$K$4="Y"),#REF!,IF(AND($K$3=2,$K$4="Y"),#REF!,IF(AND($K$3=3,$K$4="Y"),#REF!,IF(AND($K$3=4,$K$4="Y"),#REF!,IF(AND($K$3=5,$K$4="Y"),#REF!,"FALSE"))))))))))</f>
        <v>0.75600000000000001</v>
      </c>
      <c r="I542" s="21">
        <f>IF(AND($K$3=1,$K$4="N"),Q542,IF(AND($K$3=2,$K$4="N"),S542,IF(AND($K$3=3,$K$4="N"),U542,IF(AND($K$3=4,$K$4="N"),W542,IF(AND($K$3=5,$K$4="N"),Y542,IF(AND($K$3=1,$K$4="Y"),#REF!,IF(AND($K$3=2,$K$4="Y"),#REF!,IF(AND($K$3=3,$K$4="Y"),#REF!,IF(AND($K$3=4,$K$4="Y"),#REF!,IF(AND($K$3=5,$K$4="Y"),#REF!,"FALSE"))))))))))</f>
        <v>54.43</v>
      </c>
      <c r="J542" s="33" t="str">
        <f>IF(OUT!F563="", "", OUT!F563)</f>
        <v/>
      </c>
      <c r="K542" s="7">
        <f>IF(OUT!P563="", "", OUT!P563)</f>
        <v>72</v>
      </c>
      <c r="L542" s="7" t="str">
        <f>IF(OUT!AE563="", "", OUT!AE563)</f>
        <v/>
      </c>
      <c r="M542" s="7" t="str">
        <f>IF(OUT!AG563="", "", OUT!AG563)</f>
        <v/>
      </c>
      <c r="N542" s="7" t="str">
        <f>IF(OUT!AQ563="", "", OUT!AQ563)</f>
        <v/>
      </c>
      <c r="O542" s="7" t="str">
        <f>IF(OUT!BM563="", "", OUT!BM563)</f>
        <v>T3</v>
      </c>
      <c r="P542" s="8">
        <f>IF(OUT!N563="", "", OUT!N563)</f>
        <v>0.75600000000000001</v>
      </c>
      <c r="Q542" s="9">
        <f>IF(OUT!O563="", "", OUT!O563)</f>
        <v>54.43</v>
      </c>
      <c r="R542" s="8">
        <f>IF(PPG!H563="", "", PPG!H563)</f>
        <v>0.71</v>
      </c>
      <c r="S542" s="9">
        <f>IF(PPG!I563="", "", PPG!I563)</f>
        <v>51.12</v>
      </c>
      <c r="T542" s="8">
        <f>IF(PPG!J563="", "", PPG!J563)</f>
        <v>0.69599999999999995</v>
      </c>
      <c r="U542" s="9">
        <f>IF(PPG!K563="", "", PPG!K563)</f>
        <v>50.11</v>
      </c>
      <c r="V542" s="8">
        <f>IF(PPG!L563="", "", PPG!L563)</f>
        <v>0.66700000000000004</v>
      </c>
      <c r="W542" s="9">
        <f>IF(PPG!M563="", "", PPG!M563)</f>
        <v>48.02</v>
      </c>
      <c r="X542" s="8">
        <f>IF(PPG!N563="", "", PPG!N563)</f>
        <v>0.65200000000000002</v>
      </c>
      <c r="Y542" s="9">
        <f>IF(PPG!O563="", "", PPG!O563)</f>
        <v>46.94</v>
      </c>
      <c r="Z542" s="32" t="str">
        <f t="shared" si="24"/>
        <v>0.00</v>
      </c>
      <c r="AA542" s="7" t="str">
        <f t="shared" si="25"/>
        <v>0</v>
      </c>
      <c r="AB542" s="7" t="str">
        <f t="shared" si="26"/>
        <v>0</v>
      </c>
    </row>
    <row r="543" spans="1:28">
      <c r="A543" s="7">
        <f>IF(OUT!C564="", "", OUT!C564)</f>
        <v>722</v>
      </c>
      <c r="B543" s="19">
        <f>IF(OUT!A564="", "", OUT!A564)</f>
        <v>30314</v>
      </c>
      <c r="C543" s="7" t="str">
        <f>IF(OUT!D564="", "", OUT!D564)</f>
        <v>O</v>
      </c>
      <c r="D543" s="27"/>
      <c r="E543" s="7" t="str">
        <f>IF(OUT!E564="", "", OUT!E564)</f>
        <v>72 TRAY</v>
      </c>
      <c r="F543" s="24" t="str">
        <f>IF(OUT!AE564="NEW", "✷", "")</f>
        <v/>
      </c>
      <c r="G543" s="10" t="str">
        <f>IF(OUT!B564="", "", OUT!B564)</f>
        <v>LAMIUM MACULATUM BEACON SILVER (Lavender Pink)</v>
      </c>
      <c r="H543" s="20">
        <f>IF(AND($K$3=1,$K$4="N"),P543,IF(AND($K$3=2,$K$4="N"),R543,IF(AND($K$3=3,$K$4="N"),T543,IF(AND($K$3=4,$K$4="N"),V543,IF(AND($K$3=5,$K$4="N"),X543,IF(AND($K$3=1,$K$4="Y"),#REF!,IF(AND($K$3=2,$K$4="Y"),#REF!,IF(AND($K$3=3,$K$4="Y"),#REF!,IF(AND($K$3=4,$K$4="Y"),#REF!,IF(AND($K$3=5,$K$4="Y"),#REF!,"FALSE"))))))))))</f>
        <v>0.75600000000000001</v>
      </c>
      <c r="I543" s="21">
        <f>IF(AND($K$3=1,$K$4="N"),Q543,IF(AND($K$3=2,$K$4="N"),S543,IF(AND($K$3=3,$K$4="N"),U543,IF(AND($K$3=4,$K$4="N"),W543,IF(AND($K$3=5,$K$4="N"),Y543,IF(AND($K$3=1,$K$4="Y"),#REF!,IF(AND($K$3=2,$K$4="Y"),#REF!,IF(AND($K$3=3,$K$4="Y"),#REF!,IF(AND($K$3=4,$K$4="Y"),#REF!,IF(AND($K$3=5,$K$4="Y"),#REF!,"FALSE"))))))))))</f>
        <v>54.43</v>
      </c>
      <c r="J543" s="33" t="str">
        <f>IF(OUT!F564="", "", OUT!F564)</f>
        <v/>
      </c>
      <c r="K543" s="7">
        <f>IF(OUT!P564="", "", OUT!P564)</f>
        <v>72</v>
      </c>
      <c r="L543" s="7" t="str">
        <f>IF(OUT!AE564="", "", OUT!AE564)</f>
        <v/>
      </c>
      <c r="M543" s="7" t="str">
        <f>IF(OUT!AG564="", "", OUT!AG564)</f>
        <v/>
      </c>
      <c r="N543" s="7" t="str">
        <f>IF(OUT!AQ564="", "", OUT!AQ564)</f>
        <v/>
      </c>
      <c r="O543" s="7" t="str">
        <f>IF(OUT!BM564="", "", OUT!BM564)</f>
        <v>T3</v>
      </c>
      <c r="P543" s="8">
        <f>IF(OUT!N564="", "", OUT!N564)</f>
        <v>0.75600000000000001</v>
      </c>
      <c r="Q543" s="9">
        <f>IF(OUT!O564="", "", OUT!O564)</f>
        <v>54.43</v>
      </c>
      <c r="R543" s="8">
        <f>IF(PPG!H564="", "", PPG!H564)</f>
        <v>0.71</v>
      </c>
      <c r="S543" s="9">
        <f>IF(PPG!I564="", "", PPG!I564)</f>
        <v>51.12</v>
      </c>
      <c r="T543" s="8">
        <f>IF(PPG!J564="", "", PPG!J564)</f>
        <v>0.69599999999999995</v>
      </c>
      <c r="U543" s="9">
        <f>IF(PPG!K564="", "", PPG!K564)</f>
        <v>50.11</v>
      </c>
      <c r="V543" s="8">
        <f>IF(PPG!L564="", "", PPG!L564)</f>
        <v>0.66700000000000004</v>
      </c>
      <c r="W543" s="9">
        <f>IF(PPG!M564="", "", PPG!M564)</f>
        <v>48.02</v>
      </c>
      <c r="X543" s="8">
        <f>IF(PPG!N564="", "", PPG!N564)</f>
        <v>0.65200000000000002</v>
      </c>
      <c r="Y543" s="9">
        <f>IF(PPG!O564="", "", PPG!O564)</f>
        <v>46.94</v>
      </c>
      <c r="Z543" s="32" t="str">
        <f t="shared" si="24"/>
        <v>0.00</v>
      </c>
      <c r="AA543" s="7" t="str">
        <f t="shared" si="25"/>
        <v>0</v>
      </c>
      <c r="AB543" s="7" t="str">
        <f t="shared" si="26"/>
        <v>0</v>
      </c>
    </row>
    <row r="544" spans="1:28">
      <c r="A544" s="7">
        <f>IF(OUT!C565="", "", OUT!C565)</f>
        <v>722</v>
      </c>
      <c r="B544" s="19">
        <f>IF(OUT!A565="", "", OUT!A565)</f>
        <v>62944</v>
      </c>
      <c r="C544" s="7" t="str">
        <f>IF(OUT!D565="", "", OUT!D565)</f>
        <v>O</v>
      </c>
      <c r="D544" s="27"/>
      <c r="E544" s="7" t="str">
        <f>IF(OUT!E565="", "", OUT!E565)</f>
        <v>72 TRAY</v>
      </c>
      <c r="F544" s="24" t="str">
        <f>IF(OUT!AE565="NEW", "✷", "")</f>
        <v/>
      </c>
      <c r="G544" s="10" t="str">
        <f>IF(OUT!B565="", "", OUT!B565)</f>
        <v>LAMIUM MACULATUM PURPLE DRAGON (Deep Purple)</v>
      </c>
      <c r="H544" s="20">
        <f>IF(AND($K$3=1,$K$4="N"),P544,IF(AND($K$3=2,$K$4="N"),R544,IF(AND($K$3=3,$K$4="N"),T544,IF(AND($K$3=4,$K$4="N"),V544,IF(AND($K$3=5,$K$4="N"),X544,IF(AND($K$3=1,$K$4="Y"),#REF!,IF(AND($K$3=2,$K$4="Y"),#REF!,IF(AND($K$3=3,$K$4="Y"),#REF!,IF(AND($K$3=4,$K$4="Y"),#REF!,IF(AND($K$3=5,$K$4="Y"),#REF!,"FALSE"))))))))))</f>
        <v>0.75600000000000001</v>
      </c>
      <c r="I544" s="21">
        <f>IF(AND($K$3=1,$K$4="N"),Q544,IF(AND($K$3=2,$K$4="N"),S544,IF(AND($K$3=3,$K$4="N"),U544,IF(AND($K$3=4,$K$4="N"),W544,IF(AND($K$3=5,$K$4="N"),Y544,IF(AND($K$3=1,$K$4="Y"),#REF!,IF(AND($K$3=2,$K$4="Y"),#REF!,IF(AND($K$3=3,$K$4="Y"),#REF!,IF(AND($K$3=4,$K$4="Y"),#REF!,IF(AND($K$3=5,$K$4="Y"),#REF!,"FALSE"))))))))))</f>
        <v>54.43</v>
      </c>
      <c r="J544" s="33" t="str">
        <f>IF(OUT!F565="", "", OUT!F565)</f>
        <v/>
      </c>
      <c r="K544" s="7">
        <f>IF(OUT!P565="", "", OUT!P565)</f>
        <v>72</v>
      </c>
      <c r="L544" s="7" t="str">
        <f>IF(OUT!AE565="", "", OUT!AE565)</f>
        <v/>
      </c>
      <c r="M544" s="7" t="str">
        <f>IF(OUT!AG565="", "", OUT!AG565)</f>
        <v>PAT</v>
      </c>
      <c r="N544" s="7" t="str">
        <f>IF(OUT!AQ565="", "", OUT!AQ565)</f>
        <v/>
      </c>
      <c r="O544" s="7" t="str">
        <f>IF(OUT!BM565="", "", OUT!BM565)</f>
        <v>T3</v>
      </c>
      <c r="P544" s="8">
        <f>IF(OUT!N565="", "", OUT!N565)</f>
        <v>0.75600000000000001</v>
      </c>
      <c r="Q544" s="9">
        <f>IF(OUT!O565="", "", OUT!O565)</f>
        <v>54.43</v>
      </c>
      <c r="R544" s="8">
        <f>IF(PPG!H565="", "", PPG!H565)</f>
        <v>0.71</v>
      </c>
      <c r="S544" s="9">
        <f>IF(PPG!I565="", "", PPG!I565)</f>
        <v>51.12</v>
      </c>
      <c r="T544" s="8">
        <f>IF(PPG!J565="", "", PPG!J565)</f>
        <v>0.69599999999999995</v>
      </c>
      <c r="U544" s="9">
        <f>IF(PPG!K565="", "", PPG!K565)</f>
        <v>50.11</v>
      </c>
      <c r="V544" s="8">
        <f>IF(PPG!L565="", "", PPG!L565)</f>
        <v>0.66700000000000004</v>
      </c>
      <c r="W544" s="9">
        <f>IF(PPG!M565="", "", PPG!M565)</f>
        <v>48.02</v>
      </c>
      <c r="X544" s="8">
        <f>IF(PPG!N565="", "", PPG!N565)</f>
        <v>0.65200000000000002</v>
      </c>
      <c r="Y544" s="9">
        <f>IF(PPG!O565="", "", PPG!O565)</f>
        <v>46.94</v>
      </c>
      <c r="Z544" s="32" t="str">
        <f t="shared" si="24"/>
        <v>0.00</v>
      </c>
      <c r="AA544" s="7" t="str">
        <f t="shared" si="25"/>
        <v>0</v>
      </c>
      <c r="AB544" s="7" t="str">
        <f t="shared" si="26"/>
        <v>0</v>
      </c>
    </row>
    <row r="545" spans="1:28">
      <c r="A545" s="7">
        <f>IF(OUT!C566="", "", OUT!C566)</f>
        <v>722</v>
      </c>
      <c r="B545" s="19">
        <f>IF(OUT!A566="", "", OUT!A566)</f>
        <v>30315</v>
      </c>
      <c r="C545" s="7" t="str">
        <f>IF(OUT!D566="", "", OUT!D566)</f>
        <v>O</v>
      </c>
      <c r="D545" s="27"/>
      <c r="E545" s="7" t="str">
        <f>IF(OUT!E566="", "", OUT!E566)</f>
        <v>72 TRAY</v>
      </c>
      <c r="F545" s="24" t="str">
        <f>IF(OUT!AE566="NEW", "✷", "")</f>
        <v/>
      </c>
      <c r="G545" s="10" t="str">
        <f>IF(OUT!B566="", "", OUT!B566)</f>
        <v>LAMIUM MACULATUM WHITE NANCY</v>
      </c>
      <c r="H545" s="20">
        <f>IF(AND($K$3=1,$K$4="N"),P545,IF(AND($K$3=2,$K$4="N"),R545,IF(AND($K$3=3,$K$4="N"),T545,IF(AND($K$3=4,$K$4="N"),V545,IF(AND($K$3=5,$K$4="N"),X545,IF(AND($K$3=1,$K$4="Y"),#REF!,IF(AND($K$3=2,$K$4="Y"),#REF!,IF(AND($K$3=3,$K$4="Y"),#REF!,IF(AND($K$3=4,$K$4="Y"),#REF!,IF(AND($K$3=5,$K$4="Y"),#REF!,"FALSE"))))))))))</f>
        <v>0.75600000000000001</v>
      </c>
      <c r="I545" s="21">
        <f>IF(AND($K$3=1,$K$4="N"),Q545,IF(AND($K$3=2,$K$4="N"),S545,IF(AND($K$3=3,$K$4="N"),U545,IF(AND($K$3=4,$K$4="N"),W545,IF(AND($K$3=5,$K$4="N"),Y545,IF(AND($K$3=1,$K$4="Y"),#REF!,IF(AND($K$3=2,$K$4="Y"),#REF!,IF(AND($K$3=3,$K$4="Y"),#REF!,IF(AND($K$3=4,$K$4="Y"),#REF!,IF(AND($K$3=5,$K$4="Y"),#REF!,"FALSE"))))))))))</f>
        <v>54.43</v>
      </c>
      <c r="J545" s="33" t="str">
        <f>IF(OUT!F566="", "", OUT!F566)</f>
        <v/>
      </c>
      <c r="K545" s="7">
        <f>IF(OUT!P566="", "", OUT!P566)</f>
        <v>72</v>
      </c>
      <c r="L545" s="7" t="str">
        <f>IF(OUT!AE566="", "", OUT!AE566)</f>
        <v/>
      </c>
      <c r="M545" s="7" t="str">
        <f>IF(OUT!AG566="", "", OUT!AG566)</f>
        <v/>
      </c>
      <c r="N545" s="7" t="str">
        <f>IF(OUT!AQ566="", "", OUT!AQ566)</f>
        <v/>
      </c>
      <c r="O545" s="7" t="str">
        <f>IF(OUT!BM566="", "", OUT!BM566)</f>
        <v>T3</v>
      </c>
      <c r="P545" s="8">
        <f>IF(OUT!N566="", "", OUT!N566)</f>
        <v>0.75600000000000001</v>
      </c>
      <c r="Q545" s="9">
        <f>IF(OUT!O566="", "", OUT!O566)</f>
        <v>54.43</v>
      </c>
      <c r="R545" s="8">
        <f>IF(PPG!H566="", "", PPG!H566)</f>
        <v>0.71</v>
      </c>
      <c r="S545" s="9">
        <f>IF(PPG!I566="", "", PPG!I566)</f>
        <v>51.12</v>
      </c>
      <c r="T545" s="8">
        <f>IF(PPG!J566="", "", PPG!J566)</f>
        <v>0.69599999999999995</v>
      </c>
      <c r="U545" s="9">
        <f>IF(PPG!K566="", "", PPG!K566)</f>
        <v>50.11</v>
      </c>
      <c r="V545" s="8">
        <f>IF(PPG!L566="", "", PPG!L566)</f>
        <v>0.66700000000000004</v>
      </c>
      <c r="W545" s="9">
        <f>IF(PPG!M566="", "", PPG!M566)</f>
        <v>48.02</v>
      </c>
      <c r="X545" s="8">
        <f>IF(PPG!N566="", "", PPG!N566)</f>
        <v>0.65200000000000002</v>
      </c>
      <c r="Y545" s="9">
        <f>IF(PPG!O566="", "", PPG!O566)</f>
        <v>46.94</v>
      </c>
      <c r="Z545" s="32" t="str">
        <f t="shared" si="24"/>
        <v>0.00</v>
      </c>
      <c r="AA545" s="7" t="str">
        <f t="shared" si="25"/>
        <v>0</v>
      </c>
      <c r="AB545" s="7" t="str">
        <f t="shared" si="26"/>
        <v>0</v>
      </c>
    </row>
    <row r="546" spans="1:28">
      <c r="A546" s="7">
        <f>IF(OUT!C567="", "", OUT!C567)</f>
        <v>722</v>
      </c>
      <c r="B546" s="19">
        <f>IF(OUT!A567="", "", OUT!A567)</f>
        <v>69152</v>
      </c>
      <c r="C546" s="7" t="str">
        <f>IF(OUT!D567="", "", OUT!D567)</f>
        <v>O</v>
      </c>
      <c r="D546" s="27"/>
      <c r="E546" s="7" t="str">
        <f>IF(OUT!E567="", "", OUT!E567)</f>
        <v>72 TRAY</v>
      </c>
      <c r="F546" s="24" t="str">
        <f>IF(OUT!AE567="NEW", "✷", "")</f>
        <v/>
      </c>
      <c r="G546" s="10" t="str">
        <f>IF(OUT!B567="", "", OUT!B567)</f>
        <v>LEPTINELLA SQUALIDA PLATT'S BLACK</v>
      </c>
      <c r="H546" s="20">
        <f>IF(AND($K$3=1,$K$4="N"),P546,IF(AND($K$3=2,$K$4="N"),R546,IF(AND($K$3=3,$K$4="N"),T546,IF(AND($K$3=4,$K$4="N"),V546,IF(AND($K$3=5,$K$4="N"),X546,IF(AND($K$3=1,$K$4="Y"),#REF!,IF(AND($K$3=2,$K$4="Y"),#REF!,IF(AND($K$3=3,$K$4="Y"),#REF!,IF(AND($K$3=4,$K$4="Y"),#REF!,IF(AND($K$3=5,$K$4="Y"),#REF!,"FALSE"))))))))))</f>
        <v>0.78600000000000003</v>
      </c>
      <c r="I546" s="21">
        <f>IF(AND($K$3=1,$K$4="N"),Q546,IF(AND($K$3=2,$K$4="N"),S546,IF(AND($K$3=3,$K$4="N"),U546,IF(AND($K$3=4,$K$4="N"),W546,IF(AND($K$3=5,$K$4="N"),Y546,IF(AND($K$3=1,$K$4="Y"),#REF!,IF(AND($K$3=2,$K$4="Y"),#REF!,IF(AND($K$3=3,$K$4="Y"),#REF!,IF(AND($K$3=4,$K$4="Y"),#REF!,IF(AND($K$3=5,$K$4="Y"),#REF!,"FALSE"))))))))))</f>
        <v>56.59</v>
      </c>
      <c r="J546" s="33" t="str">
        <f>IF(OUT!F567="", "", OUT!F567)</f>
        <v/>
      </c>
      <c r="K546" s="7">
        <f>IF(OUT!P567="", "", OUT!P567)</f>
        <v>72</v>
      </c>
      <c r="L546" s="7" t="str">
        <f>IF(OUT!AE567="", "", OUT!AE567)</f>
        <v/>
      </c>
      <c r="M546" s="7" t="str">
        <f>IF(OUT!AG567="", "", OUT!AG567)</f>
        <v/>
      </c>
      <c r="N546" s="7" t="str">
        <f>IF(OUT!AQ567="", "", OUT!AQ567)</f>
        <v/>
      </c>
      <c r="O546" s="7" t="str">
        <f>IF(OUT!BM567="", "", OUT!BM567)</f>
        <v>T3</v>
      </c>
      <c r="P546" s="8">
        <f>IF(OUT!N567="", "", OUT!N567)</f>
        <v>0.78600000000000003</v>
      </c>
      <c r="Q546" s="9">
        <f>IF(OUT!O567="", "", OUT!O567)</f>
        <v>56.59</v>
      </c>
      <c r="R546" s="8">
        <f>IF(PPG!H567="", "", PPG!H567)</f>
        <v>0.73899999999999999</v>
      </c>
      <c r="S546" s="9">
        <f>IF(PPG!I567="", "", PPG!I567)</f>
        <v>53.2</v>
      </c>
      <c r="T546" s="8">
        <f>IF(PPG!J567="", "", PPG!J567)</f>
        <v>0.72399999999999998</v>
      </c>
      <c r="U546" s="9">
        <f>IF(PPG!K567="", "", PPG!K567)</f>
        <v>52.12</v>
      </c>
      <c r="V546" s="8">
        <f>IF(PPG!L567="", "", PPG!L567)</f>
        <v>0.69299999999999995</v>
      </c>
      <c r="W546" s="9">
        <f>IF(PPG!M567="", "", PPG!M567)</f>
        <v>49.89</v>
      </c>
      <c r="X546" s="8">
        <f>IF(PPG!N567="", "", PPG!N567)</f>
        <v>0.67800000000000005</v>
      </c>
      <c r="Y546" s="9">
        <f>IF(PPG!O567="", "", PPG!O567)</f>
        <v>48.81</v>
      </c>
      <c r="Z546" s="32" t="str">
        <f t="shared" si="24"/>
        <v>0.00</v>
      </c>
      <c r="AA546" s="7" t="str">
        <f t="shared" si="25"/>
        <v>0</v>
      </c>
      <c r="AB546" s="7" t="str">
        <f t="shared" si="26"/>
        <v>0</v>
      </c>
    </row>
    <row r="547" spans="1:28">
      <c r="A547" s="7">
        <f>IF(OUT!C568="", "", OUT!C568)</f>
        <v>722</v>
      </c>
      <c r="B547" s="19">
        <f>IF(OUT!A568="", "", OUT!A568)</f>
        <v>5747</v>
      </c>
      <c r="C547" s="7" t="str">
        <f>IF(OUT!D568="", "", OUT!D568)</f>
        <v>O</v>
      </c>
      <c r="D547" s="27"/>
      <c r="E547" s="7" t="str">
        <f>IF(OUT!E568="", "", OUT!E568)</f>
        <v>72 TRAY</v>
      </c>
      <c r="F547" s="24" t="str">
        <f>IF(OUT!AE568="NEW", "✷", "")</f>
        <v/>
      </c>
      <c r="G547" s="10" t="str">
        <f>IF(OUT!B568="", "", OUT!B568)</f>
        <v>LEUCANTHEMUM SUPERBUM ALASKA (Large White Single)</v>
      </c>
      <c r="H547" s="20">
        <f>IF(AND($K$3=1,$K$4="N"),P547,IF(AND($K$3=2,$K$4="N"),R547,IF(AND($K$3=3,$K$4="N"),T547,IF(AND($K$3=4,$K$4="N"),V547,IF(AND($K$3=5,$K$4="N"),X547,IF(AND($K$3=1,$K$4="Y"),#REF!,IF(AND($K$3=2,$K$4="Y"),#REF!,IF(AND($K$3=3,$K$4="Y"),#REF!,IF(AND($K$3=4,$K$4="Y"),#REF!,IF(AND($K$3=5,$K$4="Y"),#REF!,"FALSE"))))))))))</f>
        <v>0.77600000000000002</v>
      </c>
      <c r="I547" s="21">
        <f>IF(AND($K$3=1,$K$4="N"),Q547,IF(AND($K$3=2,$K$4="N"),S547,IF(AND($K$3=3,$K$4="N"),U547,IF(AND($K$3=4,$K$4="N"),W547,IF(AND($K$3=5,$K$4="N"),Y547,IF(AND($K$3=1,$K$4="Y"),#REF!,IF(AND($K$3=2,$K$4="Y"),#REF!,IF(AND($K$3=3,$K$4="Y"),#REF!,IF(AND($K$3=4,$K$4="Y"),#REF!,IF(AND($K$3=5,$K$4="Y"),#REF!,"FALSE"))))))))))</f>
        <v>55.87</v>
      </c>
      <c r="J547" s="33" t="str">
        <f>IF(OUT!F568="", "", OUT!F568)</f>
        <v/>
      </c>
      <c r="K547" s="7">
        <f>IF(OUT!P568="", "", OUT!P568)</f>
        <v>72</v>
      </c>
      <c r="L547" s="7" t="str">
        <f>IF(OUT!AE568="", "", OUT!AE568)</f>
        <v/>
      </c>
      <c r="M547" s="7" t="str">
        <f>IF(OUT!AG568="", "", OUT!AG568)</f>
        <v/>
      </c>
      <c r="N547" s="7" t="str">
        <f>IF(OUT!AQ568="", "", OUT!AQ568)</f>
        <v>CUT</v>
      </c>
      <c r="O547" s="7" t="str">
        <f>IF(OUT!BM568="", "", OUT!BM568)</f>
        <v>T3</v>
      </c>
      <c r="P547" s="8">
        <f>IF(OUT!N568="", "", OUT!N568)</f>
        <v>0.77600000000000002</v>
      </c>
      <c r="Q547" s="9">
        <f>IF(OUT!O568="", "", OUT!O568)</f>
        <v>55.87</v>
      </c>
      <c r="R547" s="8">
        <f>IF(PPG!H568="", "", PPG!H568)</f>
        <v>0.73</v>
      </c>
      <c r="S547" s="9">
        <f>IF(PPG!I568="", "", PPG!I568)</f>
        <v>52.56</v>
      </c>
      <c r="T547" s="8">
        <f>IF(PPG!J568="", "", PPG!J568)</f>
        <v>0.71299999999999997</v>
      </c>
      <c r="U547" s="9">
        <f>IF(PPG!K568="", "", PPG!K568)</f>
        <v>51.33</v>
      </c>
      <c r="V547" s="8">
        <f>IF(PPG!L568="", "", PPG!L568)</f>
        <v>0.68400000000000005</v>
      </c>
      <c r="W547" s="9">
        <f>IF(PPG!M568="", "", PPG!M568)</f>
        <v>49.24</v>
      </c>
      <c r="X547" s="8">
        <f>IF(PPG!N568="", "", PPG!N568)</f>
        <v>0.66900000000000004</v>
      </c>
      <c r="Y547" s="9">
        <f>IF(PPG!O568="", "", PPG!O568)</f>
        <v>48.16</v>
      </c>
      <c r="Z547" s="32" t="str">
        <f t="shared" si="24"/>
        <v>0.00</v>
      </c>
      <c r="AA547" s="7" t="str">
        <f t="shared" si="25"/>
        <v>0</v>
      </c>
      <c r="AB547" s="7" t="str">
        <f t="shared" si="26"/>
        <v>0</v>
      </c>
    </row>
    <row r="548" spans="1:28">
      <c r="A548" s="7">
        <f>IF(OUT!C569="", "", OUT!C569)</f>
        <v>722</v>
      </c>
      <c r="B548" s="19">
        <f>IF(OUT!A569="", "", OUT!A569)</f>
        <v>94430</v>
      </c>
      <c r="C548" s="7" t="str">
        <f>IF(OUT!D569="", "", OUT!D569)</f>
        <v>O</v>
      </c>
      <c r="D548" s="27"/>
      <c r="E548" s="7" t="str">
        <f>IF(OUT!E569="", "", OUT!E569)</f>
        <v>72 TRAY</v>
      </c>
      <c r="F548" s="24" t="str">
        <f>IF(OUT!AE569="NEW", "✷", "")</f>
        <v>✷</v>
      </c>
      <c r="G548" s="10" t="str">
        <f>IF(OUT!B569="", "", OUT!B569)</f>
        <v>LEUCANTHEMUM SUPERBUM MT. HOOD</v>
      </c>
      <c r="H548" s="20">
        <f>IF(AND($K$3=1,$K$4="N"),P548,IF(AND($K$3=2,$K$4="N"),R548,IF(AND($K$3=3,$K$4="N"),T548,IF(AND($K$3=4,$K$4="N"),V548,IF(AND($K$3=5,$K$4="N"),X548,IF(AND($K$3=1,$K$4="Y"),#REF!,IF(AND($K$3=2,$K$4="Y"),#REF!,IF(AND($K$3=3,$K$4="Y"),#REF!,IF(AND($K$3=4,$K$4="Y"),#REF!,IF(AND($K$3=5,$K$4="Y"),#REF!,"FALSE"))))))))))</f>
        <v>1.4319999999999999</v>
      </c>
      <c r="I548" s="21">
        <f>IF(AND($K$3=1,$K$4="N"),Q548,IF(AND($K$3=2,$K$4="N"),S548,IF(AND($K$3=3,$K$4="N"),U548,IF(AND($K$3=4,$K$4="N"),W548,IF(AND($K$3=5,$K$4="N"),Y548,IF(AND($K$3=1,$K$4="Y"),#REF!,IF(AND($K$3=2,$K$4="Y"),#REF!,IF(AND($K$3=3,$K$4="Y"),#REF!,IF(AND($K$3=4,$K$4="Y"),#REF!,IF(AND($K$3=5,$K$4="Y"),#REF!,"FALSE"))))))))))</f>
        <v>103.1</v>
      </c>
      <c r="J548" s="33" t="str">
        <f>IF(OUT!F569="", "", OUT!F569)</f>
        <v/>
      </c>
      <c r="K548" s="7">
        <f>IF(OUT!P569="", "", OUT!P569)</f>
        <v>72</v>
      </c>
      <c r="L548" s="7" t="str">
        <f>IF(OUT!AE569="", "", OUT!AE569)</f>
        <v>NEW</v>
      </c>
      <c r="M548" s="7" t="str">
        <f>IF(OUT!AG569="", "", OUT!AG569)</f>
        <v>PAT</v>
      </c>
      <c r="N548" s="7" t="str">
        <f>IF(OUT!AQ569="", "", OUT!AQ569)</f>
        <v/>
      </c>
      <c r="O548" s="7" t="str">
        <f>IF(OUT!BM569="", "", OUT!BM569)</f>
        <v>T3</v>
      </c>
      <c r="P548" s="8">
        <f>IF(OUT!N569="", "", OUT!N569)</f>
        <v>1.4319999999999999</v>
      </c>
      <c r="Q548" s="9">
        <f>IF(OUT!O569="", "", OUT!O569)</f>
        <v>103.1</v>
      </c>
      <c r="R548" s="8">
        <f>IF(PPG!H569="", "", PPG!H569)</f>
        <v>1.365</v>
      </c>
      <c r="S548" s="9">
        <f>IF(PPG!I569="", "", PPG!I569)</f>
        <v>98.28</v>
      </c>
      <c r="T548" s="8">
        <f>IF(PPG!J569="", "", PPG!J569)</f>
        <v>1.3420000000000001</v>
      </c>
      <c r="U548" s="9">
        <f>IF(PPG!K569="", "", PPG!K569)</f>
        <v>96.62</v>
      </c>
      <c r="V548" s="8">
        <f>IF(PPG!L569="", "", PPG!L569)</f>
        <v>1.294</v>
      </c>
      <c r="W548" s="9">
        <f>IF(PPG!M569="", "", PPG!M569)</f>
        <v>93.16</v>
      </c>
      <c r="X548" s="8">
        <f>IF(PPG!N569="", "", PPG!N569)</f>
        <v>1.272</v>
      </c>
      <c r="Y548" s="9">
        <f>IF(PPG!O569="", "", PPG!O569)</f>
        <v>91.58</v>
      </c>
      <c r="Z548" s="32" t="str">
        <f t="shared" si="24"/>
        <v>0.00</v>
      </c>
      <c r="AA548" s="7" t="str">
        <f t="shared" si="25"/>
        <v>0</v>
      </c>
      <c r="AB548" s="7" t="str">
        <f t="shared" si="26"/>
        <v>0</v>
      </c>
    </row>
    <row r="549" spans="1:28">
      <c r="A549" s="7">
        <f>IF(OUT!C570="", "", OUT!C570)</f>
        <v>722</v>
      </c>
      <c r="B549" s="19">
        <f>IF(OUT!A570="", "", OUT!A570)</f>
        <v>30129</v>
      </c>
      <c r="C549" s="7" t="str">
        <f>IF(OUT!D570="", "", OUT!D570)</f>
        <v>O</v>
      </c>
      <c r="D549" s="27"/>
      <c r="E549" s="7" t="str">
        <f>IF(OUT!E570="", "", OUT!E570)</f>
        <v>72 TRAY</v>
      </c>
      <c r="F549" s="24" t="str">
        <f>IF(OUT!AE570="NEW", "✷", "")</f>
        <v/>
      </c>
      <c r="G549" s="10" t="str">
        <f>IF(OUT!B570="", "", OUT!B570)</f>
        <v>LEUCANTHEMUM SUPERBUM SNOW CAP (White)</v>
      </c>
      <c r="H549" s="20">
        <f>IF(AND($K$3=1,$K$4="N"),P549,IF(AND($K$3=2,$K$4="N"),R549,IF(AND($K$3=3,$K$4="N"),T549,IF(AND($K$3=4,$K$4="N"),V549,IF(AND($K$3=5,$K$4="N"),X549,IF(AND($K$3=1,$K$4="Y"),#REF!,IF(AND($K$3=2,$K$4="Y"),#REF!,IF(AND($K$3=3,$K$4="Y"),#REF!,IF(AND($K$3=4,$K$4="Y"),#REF!,IF(AND($K$3=5,$K$4="Y"),#REF!,"FALSE"))))))))))</f>
        <v>0.93899999999999995</v>
      </c>
      <c r="I549" s="21">
        <f>IF(AND($K$3=1,$K$4="N"),Q549,IF(AND($K$3=2,$K$4="N"),S549,IF(AND($K$3=3,$K$4="N"),U549,IF(AND($K$3=4,$K$4="N"),W549,IF(AND($K$3=5,$K$4="N"),Y549,IF(AND($K$3=1,$K$4="Y"),#REF!,IF(AND($K$3=2,$K$4="Y"),#REF!,IF(AND($K$3=3,$K$4="Y"),#REF!,IF(AND($K$3=4,$K$4="Y"),#REF!,IF(AND($K$3=5,$K$4="Y"),#REF!,"FALSE"))))))))))</f>
        <v>67.599999999999994</v>
      </c>
      <c r="J549" s="33" t="str">
        <f>IF(OUT!F570="", "", OUT!F570)</f>
        <v/>
      </c>
      <c r="K549" s="7">
        <f>IF(OUT!P570="", "", OUT!P570)</f>
        <v>72</v>
      </c>
      <c r="L549" s="7" t="str">
        <f>IF(OUT!AE570="", "", OUT!AE570)</f>
        <v/>
      </c>
      <c r="M549" s="7" t="str">
        <f>IF(OUT!AG570="", "", OUT!AG570)</f>
        <v/>
      </c>
      <c r="N549" s="7" t="str">
        <f>IF(OUT!AQ570="", "", OUT!AQ570)</f>
        <v/>
      </c>
      <c r="O549" s="7" t="str">
        <f>IF(OUT!BM570="", "", OUT!BM570)</f>
        <v>T3</v>
      </c>
      <c r="P549" s="8">
        <f>IF(OUT!N570="", "", OUT!N570)</f>
        <v>0.93899999999999995</v>
      </c>
      <c r="Q549" s="9">
        <f>IF(OUT!O570="", "", OUT!O570)</f>
        <v>67.599999999999994</v>
      </c>
      <c r="R549" s="8">
        <f>IF(PPG!H570="", "", PPG!H570)</f>
        <v>0.88300000000000001</v>
      </c>
      <c r="S549" s="9">
        <f>IF(PPG!I570="", "", PPG!I570)</f>
        <v>63.57</v>
      </c>
      <c r="T549" s="8">
        <f>IF(PPG!J570="", "", PPG!J570)</f>
        <v>0.86399999999999999</v>
      </c>
      <c r="U549" s="9">
        <f>IF(PPG!K570="", "", PPG!K570)</f>
        <v>62.2</v>
      </c>
      <c r="V549" s="8">
        <f>IF(PPG!L570="", "", PPG!L570)</f>
        <v>0.82799999999999996</v>
      </c>
      <c r="W549" s="9">
        <f>IF(PPG!M570="", "", PPG!M570)</f>
        <v>59.61</v>
      </c>
      <c r="X549" s="8">
        <f>IF(PPG!N570="", "", PPG!N570)</f>
        <v>0.81</v>
      </c>
      <c r="Y549" s="9">
        <f>IF(PPG!O570="", "", PPG!O570)</f>
        <v>58.32</v>
      </c>
      <c r="Z549" s="32" t="str">
        <f t="shared" si="24"/>
        <v>0.00</v>
      </c>
      <c r="AA549" s="7" t="str">
        <f t="shared" si="25"/>
        <v>0</v>
      </c>
      <c r="AB549" s="7" t="str">
        <f t="shared" si="26"/>
        <v>0</v>
      </c>
    </row>
    <row r="550" spans="1:28">
      <c r="A550" s="7">
        <f>IF(OUT!C571="", "", OUT!C571)</f>
        <v>722</v>
      </c>
      <c r="B550" s="19">
        <f>IF(OUT!A571="", "", OUT!A571)</f>
        <v>40198</v>
      </c>
      <c r="C550" s="7" t="str">
        <f>IF(OUT!D571="", "", OUT!D571)</f>
        <v>O</v>
      </c>
      <c r="D550" s="27"/>
      <c r="E550" s="7" t="str">
        <f>IF(OUT!E571="", "", OUT!E571)</f>
        <v>72 TRAY</v>
      </c>
      <c r="F550" s="24" t="str">
        <f>IF(OUT!AE571="NEW", "✷", "")</f>
        <v/>
      </c>
      <c r="G550" s="10" t="str">
        <f>IF(OUT!B571="", "", OUT!B571)</f>
        <v>LEUCANTHEMUM SUPERBUM SNOW LADY (White w/Yellow Center)</v>
      </c>
      <c r="H550" s="20">
        <f>IF(AND($K$3=1,$K$4="N"),P550,IF(AND($K$3=2,$K$4="N"),R550,IF(AND($K$3=3,$K$4="N"),T550,IF(AND($K$3=4,$K$4="N"),V550,IF(AND($K$3=5,$K$4="N"),X550,IF(AND($K$3=1,$K$4="Y"),#REF!,IF(AND($K$3=2,$K$4="Y"),#REF!,IF(AND($K$3=3,$K$4="Y"),#REF!,IF(AND($K$3=4,$K$4="Y"),#REF!,IF(AND($K$3=5,$K$4="Y"),#REF!,"FALSE"))))))))))</f>
        <v>0.77600000000000002</v>
      </c>
      <c r="I550" s="21">
        <f>IF(AND($K$3=1,$K$4="N"),Q550,IF(AND($K$3=2,$K$4="N"),S550,IF(AND($K$3=3,$K$4="N"),U550,IF(AND($K$3=4,$K$4="N"),W550,IF(AND($K$3=5,$K$4="N"),Y550,IF(AND($K$3=1,$K$4="Y"),#REF!,IF(AND($K$3=2,$K$4="Y"),#REF!,IF(AND($K$3=3,$K$4="Y"),#REF!,IF(AND($K$3=4,$K$4="Y"),#REF!,IF(AND($K$3=5,$K$4="Y"),#REF!,"FALSE"))))))))))</f>
        <v>55.87</v>
      </c>
      <c r="J550" s="33" t="str">
        <f>IF(OUT!F571="", "", OUT!F571)</f>
        <v/>
      </c>
      <c r="K550" s="7">
        <f>IF(OUT!P571="", "", OUT!P571)</f>
        <v>72</v>
      </c>
      <c r="L550" s="7" t="str">
        <f>IF(OUT!AE571="", "", OUT!AE571)</f>
        <v/>
      </c>
      <c r="M550" s="7" t="str">
        <f>IF(OUT!AG571="", "", OUT!AG571)</f>
        <v/>
      </c>
      <c r="N550" s="7" t="str">
        <f>IF(OUT!AQ571="", "", OUT!AQ571)</f>
        <v/>
      </c>
      <c r="O550" s="7" t="str">
        <f>IF(OUT!BM571="", "", OUT!BM571)</f>
        <v>T3</v>
      </c>
      <c r="P550" s="8">
        <f>IF(OUT!N571="", "", OUT!N571)</f>
        <v>0.77600000000000002</v>
      </c>
      <c r="Q550" s="9">
        <f>IF(OUT!O571="", "", OUT!O571)</f>
        <v>55.87</v>
      </c>
      <c r="R550" s="8">
        <f>IF(PPG!H571="", "", PPG!H571)</f>
        <v>0.73</v>
      </c>
      <c r="S550" s="9">
        <f>IF(PPG!I571="", "", PPG!I571)</f>
        <v>52.56</v>
      </c>
      <c r="T550" s="8">
        <f>IF(PPG!J571="", "", PPG!J571)</f>
        <v>0.71299999999999997</v>
      </c>
      <c r="U550" s="9">
        <f>IF(PPG!K571="", "", PPG!K571)</f>
        <v>51.33</v>
      </c>
      <c r="V550" s="8">
        <f>IF(PPG!L571="", "", PPG!L571)</f>
        <v>0.68400000000000005</v>
      </c>
      <c r="W550" s="9">
        <f>IF(PPG!M571="", "", PPG!M571)</f>
        <v>49.24</v>
      </c>
      <c r="X550" s="8">
        <f>IF(PPG!N571="", "", PPG!N571)</f>
        <v>0.66900000000000004</v>
      </c>
      <c r="Y550" s="9">
        <f>IF(PPG!O571="", "", PPG!O571)</f>
        <v>48.16</v>
      </c>
      <c r="Z550" s="32" t="str">
        <f t="shared" si="24"/>
        <v>0.00</v>
      </c>
      <c r="AA550" s="7" t="str">
        <f t="shared" si="25"/>
        <v>0</v>
      </c>
      <c r="AB550" s="7" t="str">
        <f t="shared" si="26"/>
        <v>0</v>
      </c>
    </row>
    <row r="551" spans="1:28">
      <c r="A551" s="7">
        <f>IF(OUT!C572="", "", OUT!C572)</f>
        <v>722</v>
      </c>
      <c r="B551" s="19">
        <f>IF(OUT!A572="", "", OUT!A572)</f>
        <v>90032</v>
      </c>
      <c r="C551" s="7" t="str">
        <f>IF(OUT!D572="", "", OUT!D572)</f>
        <v>O</v>
      </c>
      <c r="D551" s="27"/>
      <c r="E551" s="7" t="str">
        <f>IF(OUT!E572="", "", OUT!E572)</f>
        <v>72 TRAY</v>
      </c>
      <c r="F551" s="24" t="str">
        <f>IF(OUT!AE572="NEW", "✷", "")</f>
        <v/>
      </c>
      <c r="G551" s="10" t="str">
        <f>IF(OUT!B572="", "", OUT!B572)</f>
        <v>LEUCANTHEMUM SUPERBUM SWEET DAISY BIRDY</v>
      </c>
      <c r="H551" s="20">
        <f>IF(AND($K$3=1,$K$4="N"),P551,IF(AND($K$3=2,$K$4="N"),R551,IF(AND($K$3=3,$K$4="N"),T551,IF(AND($K$3=4,$K$4="N"),V551,IF(AND($K$3=5,$K$4="N"),X551,IF(AND($K$3=1,$K$4="Y"),#REF!,IF(AND($K$3=2,$K$4="Y"),#REF!,IF(AND($K$3=3,$K$4="Y"),#REF!,IF(AND($K$3=4,$K$4="Y"),#REF!,IF(AND($K$3=5,$K$4="Y"),#REF!,"FALSE"))))))))))</f>
        <v>1.1839999999999999</v>
      </c>
      <c r="I551" s="21">
        <f>IF(AND($K$3=1,$K$4="N"),Q551,IF(AND($K$3=2,$K$4="N"),S551,IF(AND($K$3=3,$K$4="N"),U551,IF(AND($K$3=4,$K$4="N"),W551,IF(AND($K$3=5,$K$4="N"),Y551,IF(AND($K$3=1,$K$4="Y"),#REF!,IF(AND($K$3=2,$K$4="Y"),#REF!,IF(AND($K$3=3,$K$4="Y"),#REF!,IF(AND($K$3=4,$K$4="Y"),#REF!,IF(AND($K$3=5,$K$4="Y"),#REF!,"FALSE"))))))))))</f>
        <v>85.24</v>
      </c>
      <c r="J551" s="33" t="str">
        <f>IF(OUT!F572="", "", OUT!F572)</f>
        <v/>
      </c>
      <c r="K551" s="7">
        <f>IF(OUT!P572="", "", OUT!P572)</f>
        <v>72</v>
      </c>
      <c r="L551" s="7" t="str">
        <f>IF(OUT!AE572="", "", OUT!AE572)</f>
        <v/>
      </c>
      <c r="M551" s="7" t="str">
        <f>IF(OUT!AG572="", "", OUT!AG572)</f>
        <v>PAT</v>
      </c>
      <c r="N551" s="7" t="str">
        <f>IF(OUT!AQ572="", "", OUT!AQ572)</f>
        <v/>
      </c>
      <c r="O551" s="7" t="str">
        <f>IF(OUT!BM572="", "", OUT!BM572)</f>
        <v>T3</v>
      </c>
      <c r="P551" s="8">
        <f>IF(OUT!N572="", "", OUT!N572)</f>
        <v>1.1839999999999999</v>
      </c>
      <c r="Q551" s="9">
        <f>IF(OUT!O572="", "", OUT!O572)</f>
        <v>85.24</v>
      </c>
      <c r="R551" s="8">
        <f>IF(PPG!H572="", "", PPG!H572)</f>
        <v>1.123</v>
      </c>
      <c r="S551" s="9">
        <f>IF(PPG!I572="", "", PPG!I572)</f>
        <v>80.849999999999994</v>
      </c>
      <c r="T551" s="8">
        <f>IF(PPG!J572="", "", PPG!J572)</f>
        <v>1.101</v>
      </c>
      <c r="U551" s="9">
        <f>IF(PPG!K572="", "", PPG!K572)</f>
        <v>79.27</v>
      </c>
      <c r="V551" s="8">
        <f>IF(PPG!L572="", "", PPG!L572)</f>
        <v>1.0589999999999999</v>
      </c>
      <c r="W551" s="9">
        <f>IF(PPG!M572="", "", PPG!M572)</f>
        <v>76.239999999999995</v>
      </c>
      <c r="X551" s="8">
        <f>IF(PPG!N572="", "", PPG!N572)</f>
        <v>1.0389999999999999</v>
      </c>
      <c r="Y551" s="9">
        <f>IF(PPG!O572="", "", PPG!O572)</f>
        <v>74.8</v>
      </c>
      <c r="Z551" s="32" t="str">
        <f t="shared" si="24"/>
        <v>0.00</v>
      </c>
      <c r="AA551" s="7" t="str">
        <f t="shared" si="25"/>
        <v>0</v>
      </c>
      <c r="AB551" s="7" t="str">
        <f t="shared" si="26"/>
        <v>0</v>
      </c>
    </row>
    <row r="552" spans="1:28">
      <c r="A552" s="7">
        <f>IF(OUT!C573="", "", OUT!C573)</f>
        <v>722</v>
      </c>
      <c r="B552" s="19">
        <f>IF(OUT!A573="", "", OUT!A573)</f>
        <v>64971</v>
      </c>
      <c r="C552" s="7" t="str">
        <f>IF(OUT!D573="", "", OUT!D573)</f>
        <v>O</v>
      </c>
      <c r="D552" s="27"/>
      <c r="E552" s="7" t="str">
        <f>IF(OUT!E573="", "", OUT!E573)</f>
        <v>72 TRAY</v>
      </c>
      <c r="F552" s="24" t="str">
        <f>IF(OUT!AE573="NEW", "✷", "")</f>
        <v/>
      </c>
      <c r="G552" s="10" t="str">
        <f>IF(OUT!B573="", "", OUT!B573)</f>
        <v>LEWISIA COTYLEDON RAINBOW MIX</v>
      </c>
      <c r="H552" s="20">
        <f>IF(AND($K$3=1,$K$4="N"),P552,IF(AND($K$3=2,$K$4="N"),R552,IF(AND($K$3=3,$K$4="N"),T552,IF(AND($K$3=4,$K$4="N"),V552,IF(AND($K$3=5,$K$4="N"),X552,IF(AND($K$3=1,$K$4="Y"),#REF!,IF(AND($K$3=2,$K$4="Y"),#REF!,IF(AND($K$3=3,$K$4="Y"),#REF!,IF(AND($K$3=4,$K$4="Y"),#REF!,IF(AND($K$3=5,$K$4="Y"),#REF!,"FALSE"))))))))))</f>
        <v>0.82699999999999996</v>
      </c>
      <c r="I552" s="21">
        <f>IF(AND($K$3=1,$K$4="N"),Q552,IF(AND($K$3=2,$K$4="N"),S552,IF(AND($K$3=3,$K$4="N"),U552,IF(AND($K$3=4,$K$4="N"),W552,IF(AND($K$3=5,$K$4="N"),Y552,IF(AND($K$3=1,$K$4="Y"),#REF!,IF(AND($K$3=2,$K$4="Y"),#REF!,IF(AND($K$3=3,$K$4="Y"),#REF!,IF(AND($K$3=4,$K$4="Y"),#REF!,IF(AND($K$3=5,$K$4="Y"),#REF!,"FALSE"))))))))))</f>
        <v>59.54</v>
      </c>
      <c r="J552" s="33" t="str">
        <f>IF(OUT!F573="", "", OUT!F573)</f>
        <v/>
      </c>
      <c r="K552" s="7">
        <f>IF(OUT!P573="", "", OUT!P573)</f>
        <v>72</v>
      </c>
      <c r="L552" s="7" t="str">
        <f>IF(OUT!AE573="", "", OUT!AE573)</f>
        <v/>
      </c>
      <c r="M552" s="7" t="str">
        <f>IF(OUT!AG573="", "", OUT!AG573)</f>
        <v/>
      </c>
      <c r="N552" s="7" t="str">
        <f>IF(OUT!AQ573="", "", OUT!AQ573)</f>
        <v/>
      </c>
      <c r="O552" s="7" t="str">
        <f>IF(OUT!BM573="", "", OUT!BM573)</f>
        <v>T3</v>
      </c>
      <c r="P552" s="8">
        <f>IF(OUT!N573="", "", OUT!N573)</f>
        <v>0.82699999999999996</v>
      </c>
      <c r="Q552" s="9">
        <f>IF(OUT!O573="", "", OUT!O573)</f>
        <v>59.54</v>
      </c>
      <c r="R552" s="8">
        <f>IF(PPG!H573="", "", PPG!H573)</f>
        <v>0.77700000000000002</v>
      </c>
      <c r="S552" s="9">
        <f>IF(PPG!I573="", "", PPG!I573)</f>
        <v>55.94</v>
      </c>
      <c r="T552" s="8">
        <f>IF(PPG!J573="", "", PPG!J573)</f>
        <v>0.76100000000000001</v>
      </c>
      <c r="U552" s="9">
        <f>IF(PPG!K573="", "", PPG!K573)</f>
        <v>54.79</v>
      </c>
      <c r="V552" s="8">
        <f>IF(PPG!L573="", "", PPG!L573)</f>
        <v>0.72899999999999998</v>
      </c>
      <c r="W552" s="9">
        <f>IF(PPG!M573="", "", PPG!M573)</f>
        <v>52.48</v>
      </c>
      <c r="X552" s="8">
        <f>IF(PPG!N573="", "", PPG!N573)</f>
        <v>0.71299999999999997</v>
      </c>
      <c r="Y552" s="9">
        <f>IF(PPG!O573="", "", PPG!O573)</f>
        <v>51.33</v>
      </c>
      <c r="Z552" s="32" t="str">
        <f t="shared" si="24"/>
        <v>0.00</v>
      </c>
      <c r="AA552" s="7" t="str">
        <f t="shared" si="25"/>
        <v>0</v>
      </c>
      <c r="AB552" s="7" t="str">
        <f t="shared" si="26"/>
        <v>0</v>
      </c>
    </row>
    <row r="553" spans="1:28">
      <c r="A553" s="7">
        <f>IF(OUT!C574="", "", OUT!C574)</f>
        <v>722</v>
      </c>
      <c r="B553" s="19">
        <f>IF(OUT!A574="", "", OUT!A574)</f>
        <v>90163</v>
      </c>
      <c r="C553" s="7" t="str">
        <f>IF(OUT!D574="", "", OUT!D574)</f>
        <v>O</v>
      </c>
      <c r="D553" s="27"/>
      <c r="E553" s="7" t="str">
        <f>IF(OUT!E574="", "", OUT!E574)</f>
        <v>72 TRAY</v>
      </c>
      <c r="F553" s="24" t="str">
        <f>IF(OUT!AE574="NEW", "✷", "")</f>
        <v/>
      </c>
      <c r="G553" s="10" t="str">
        <f>IF(OUT!B574="", "", OUT!B574)</f>
        <v>LEWISIA COTYLEDON SUNSET STRAIN</v>
      </c>
      <c r="H553" s="20">
        <f>IF(AND($K$3=1,$K$4="N"),P553,IF(AND($K$3=2,$K$4="N"),R553,IF(AND($K$3=3,$K$4="N"),T553,IF(AND($K$3=4,$K$4="N"),V553,IF(AND($K$3=5,$K$4="N"),X553,IF(AND($K$3=1,$K$4="Y"),#REF!,IF(AND($K$3=2,$K$4="Y"),#REF!,IF(AND($K$3=3,$K$4="Y"),#REF!,IF(AND($K$3=4,$K$4="Y"),#REF!,IF(AND($K$3=5,$K$4="Y"),#REF!,"FALSE"))))))))))</f>
        <v>0.82699999999999996</v>
      </c>
      <c r="I553" s="21">
        <f>IF(AND($K$3=1,$K$4="N"),Q553,IF(AND($K$3=2,$K$4="N"),S553,IF(AND($K$3=3,$K$4="N"),U553,IF(AND($K$3=4,$K$4="N"),W553,IF(AND($K$3=5,$K$4="N"),Y553,IF(AND($K$3=1,$K$4="Y"),#REF!,IF(AND($K$3=2,$K$4="Y"),#REF!,IF(AND($K$3=3,$K$4="Y"),#REF!,IF(AND($K$3=4,$K$4="Y"),#REF!,IF(AND($K$3=5,$K$4="Y"),#REF!,"FALSE"))))))))))</f>
        <v>59.54</v>
      </c>
      <c r="J553" s="33" t="str">
        <f>IF(OUT!F574="", "", OUT!F574)</f>
        <v/>
      </c>
      <c r="K553" s="7">
        <f>IF(OUT!P574="", "", OUT!P574)</f>
        <v>72</v>
      </c>
      <c r="L553" s="7" t="str">
        <f>IF(OUT!AE574="", "", OUT!AE574)</f>
        <v/>
      </c>
      <c r="M553" s="7" t="str">
        <f>IF(OUT!AG574="", "", OUT!AG574)</f>
        <v/>
      </c>
      <c r="N553" s="7" t="str">
        <f>IF(OUT!AQ574="", "", OUT!AQ574)</f>
        <v/>
      </c>
      <c r="O553" s="7" t="str">
        <f>IF(OUT!BM574="", "", OUT!BM574)</f>
        <v>T3</v>
      </c>
      <c r="P553" s="8">
        <f>IF(OUT!N574="", "", OUT!N574)</f>
        <v>0.82699999999999996</v>
      </c>
      <c r="Q553" s="9">
        <f>IF(OUT!O574="", "", OUT!O574)</f>
        <v>59.54</v>
      </c>
      <c r="R553" s="8">
        <f>IF(PPG!H574="", "", PPG!H574)</f>
        <v>0.77700000000000002</v>
      </c>
      <c r="S553" s="9">
        <f>IF(PPG!I574="", "", PPG!I574)</f>
        <v>55.94</v>
      </c>
      <c r="T553" s="8">
        <f>IF(PPG!J574="", "", PPG!J574)</f>
        <v>0.76100000000000001</v>
      </c>
      <c r="U553" s="9">
        <f>IF(PPG!K574="", "", PPG!K574)</f>
        <v>54.79</v>
      </c>
      <c r="V553" s="8">
        <f>IF(PPG!L574="", "", PPG!L574)</f>
        <v>0.72899999999999998</v>
      </c>
      <c r="W553" s="9">
        <f>IF(PPG!M574="", "", PPG!M574)</f>
        <v>52.48</v>
      </c>
      <c r="X553" s="8">
        <f>IF(PPG!N574="", "", PPG!N574)</f>
        <v>0.71299999999999997</v>
      </c>
      <c r="Y553" s="9">
        <f>IF(PPG!O574="", "", PPG!O574)</f>
        <v>51.33</v>
      </c>
      <c r="Z553" s="32" t="str">
        <f t="shared" si="24"/>
        <v>0.00</v>
      </c>
      <c r="AA553" s="7" t="str">
        <f t="shared" si="25"/>
        <v>0</v>
      </c>
      <c r="AB553" s="7" t="str">
        <f t="shared" si="26"/>
        <v>0</v>
      </c>
    </row>
    <row r="554" spans="1:28">
      <c r="A554" s="7">
        <f>IF(OUT!C575="", "", OUT!C575)</f>
        <v>722</v>
      </c>
      <c r="B554" s="19">
        <f>IF(OUT!A575="", "", OUT!A575)</f>
        <v>73418</v>
      </c>
      <c r="C554" s="7" t="str">
        <f>IF(OUT!D575="", "", OUT!D575)</f>
        <v>O</v>
      </c>
      <c r="D554" s="27"/>
      <c r="E554" s="7" t="str">
        <f>IF(OUT!E575="", "", OUT!E575)</f>
        <v>72 TRAY</v>
      </c>
      <c r="F554" s="24" t="str">
        <f>IF(OUT!AE575="NEW", "✷", "")</f>
        <v/>
      </c>
      <c r="G554" s="10" t="str">
        <f>IF(OUT!B575="", "", OUT!B575)</f>
        <v>LEWISIA LONGIPETALA LITTLE PEACH (Yellow,Peach,Orange Blend)</v>
      </c>
      <c r="H554" s="20">
        <f>IF(AND($K$3=1,$K$4="N"),P554,IF(AND($K$3=2,$K$4="N"),R554,IF(AND($K$3=3,$K$4="N"),T554,IF(AND($K$3=4,$K$4="N"),V554,IF(AND($K$3=5,$K$4="N"),X554,IF(AND($K$3=1,$K$4="Y"),#REF!,IF(AND($K$3=2,$K$4="Y"),#REF!,IF(AND($K$3=3,$K$4="Y"),#REF!,IF(AND($K$3=4,$K$4="Y"),#REF!,IF(AND($K$3=5,$K$4="Y"),#REF!,"FALSE"))))))))))</f>
        <v>0.82699999999999996</v>
      </c>
      <c r="I554" s="21">
        <f>IF(AND($K$3=1,$K$4="N"),Q554,IF(AND($K$3=2,$K$4="N"),S554,IF(AND($K$3=3,$K$4="N"),U554,IF(AND($K$3=4,$K$4="N"),W554,IF(AND($K$3=5,$K$4="N"),Y554,IF(AND($K$3=1,$K$4="Y"),#REF!,IF(AND($K$3=2,$K$4="Y"),#REF!,IF(AND($K$3=3,$K$4="Y"),#REF!,IF(AND($K$3=4,$K$4="Y"),#REF!,IF(AND($K$3=5,$K$4="Y"),#REF!,"FALSE"))))))))))</f>
        <v>59.54</v>
      </c>
      <c r="J554" s="33" t="str">
        <f>IF(OUT!F575="", "", OUT!F575)</f>
        <v/>
      </c>
      <c r="K554" s="7">
        <f>IF(OUT!P575="", "", OUT!P575)</f>
        <v>72</v>
      </c>
      <c r="L554" s="7" t="str">
        <f>IF(OUT!AE575="", "", OUT!AE575)</f>
        <v/>
      </c>
      <c r="M554" s="7" t="str">
        <f>IF(OUT!AG575="", "", OUT!AG575)</f>
        <v/>
      </c>
      <c r="N554" s="7" t="str">
        <f>IF(OUT!AQ575="", "", OUT!AQ575)</f>
        <v/>
      </c>
      <c r="O554" s="7" t="str">
        <f>IF(OUT!BM575="", "", OUT!BM575)</f>
        <v>T3</v>
      </c>
      <c r="P554" s="8">
        <f>IF(OUT!N575="", "", OUT!N575)</f>
        <v>0.82699999999999996</v>
      </c>
      <c r="Q554" s="9">
        <f>IF(OUT!O575="", "", OUT!O575)</f>
        <v>59.54</v>
      </c>
      <c r="R554" s="8">
        <f>IF(PPG!H575="", "", PPG!H575)</f>
        <v>0.77700000000000002</v>
      </c>
      <c r="S554" s="9">
        <f>IF(PPG!I575="", "", PPG!I575)</f>
        <v>55.94</v>
      </c>
      <c r="T554" s="8">
        <f>IF(PPG!J575="", "", PPG!J575)</f>
        <v>0.76100000000000001</v>
      </c>
      <c r="U554" s="9">
        <f>IF(PPG!K575="", "", PPG!K575)</f>
        <v>54.79</v>
      </c>
      <c r="V554" s="8">
        <f>IF(PPG!L575="", "", PPG!L575)</f>
        <v>0.72899999999999998</v>
      </c>
      <c r="W554" s="9">
        <f>IF(PPG!M575="", "", PPG!M575)</f>
        <v>52.48</v>
      </c>
      <c r="X554" s="8">
        <f>IF(PPG!N575="", "", PPG!N575)</f>
        <v>0.71299999999999997</v>
      </c>
      <c r="Y554" s="9">
        <f>IF(PPG!O575="", "", PPG!O575)</f>
        <v>51.33</v>
      </c>
      <c r="Z554" s="32" t="str">
        <f t="shared" si="24"/>
        <v>0.00</v>
      </c>
      <c r="AA554" s="7" t="str">
        <f t="shared" si="25"/>
        <v>0</v>
      </c>
      <c r="AB554" s="7" t="str">
        <f t="shared" si="26"/>
        <v>0</v>
      </c>
    </row>
    <row r="555" spans="1:28">
      <c r="A555" s="7">
        <f>IF(OUT!C576="", "", OUT!C576)</f>
        <v>722</v>
      </c>
      <c r="B555" s="19">
        <f>IF(OUT!A576="", "", OUT!A576)</f>
        <v>60461</v>
      </c>
      <c r="C555" s="7" t="str">
        <f>IF(OUT!D576="", "", OUT!D576)</f>
        <v>O</v>
      </c>
      <c r="D555" s="27"/>
      <c r="E555" s="7" t="str">
        <f>IF(OUT!E576="", "", OUT!E576)</f>
        <v>72 TRAY</v>
      </c>
      <c r="F555" s="24" t="str">
        <f>IF(OUT!AE576="NEW", "✷", "")</f>
        <v/>
      </c>
      <c r="G555" s="10" t="str">
        <f>IF(OUT!B576="", "", OUT!B576)</f>
        <v>LEWISIA LONGIPETALA LITTLE PLUM (Rose Purple w/Bit of Orange)</v>
      </c>
      <c r="H555" s="20">
        <f>IF(AND($K$3=1,$K$4="N"),P555,IF(AND($K$3=2,$K$4="N"),R555,IF(AND($K$3=3,$K$4="N"),T555,IF(AND($K$3=4,$K$4="N"),V555,IF(AND($K$3=5,$K$4="N"),X555,IF(AND($K$3=1,$K$4="Y"),#REF!,IF(AND($K$3=2,$K$4="Y"),#REF!,IF(AND($K$3=3,$K$4="Y"),#REF!,IF(AND($K$3=4,$K$4="Y"),#REF!,IF(AND($K$3=5,$K$4="Y"),#REF!,"FALSE"))))))))))</f>
        <v>0.82699999999999996</v>
      </c>
      <c r="I555" s="21">
        <f>IF(AND($K$3=1,$K$4="N"),Q555,IF(AND($K$3=2,$K$4="N"),S555,IF(AND($K$3=3,$K$4="N"),U555,IF(AND($K$3=4,$K$4="N"),W555,IF(AND($K$3=5,$K$4="N"),Y555,IF(AND($K$3=1,$K$4="Y"),#REF!,IF(AND($K$3=2,$K$4="Y"),#REF!,IF(AND($K$3=3,$K$4="Y"),#REF!,IF(AND($K$3=4,$K$4="Y"),#REF!,IF(AND($K$3=5,$K$4="Y"),#REF!,"FALSE"))))))))))</f>
        <v>59.54</v>
      </c>
      <c r="J555" s="33" t="str">
        <f>IF(OUT!F576="", "", OUT!F576)</f>
        <v/>
      </c>
      <c r="K555" s="7">
        <f>IF(OUT!P576="", "", OUT!P576)</f>
        <v>72</v>
      </c>
      <c r="L555" s="7" t="str">
        <f>IF(OUT!AE576="", "", OUT!AE576)</f>
        <v/>
      </c>
      <c r="M555" s="7" t="str">
        <f>IF(OUT!AG576="", "", OUT!AG576)</f>
        <v/>
      </c>
      <c r="N555" s="7" t="str">
        <f>IF(OUT!AQ576="", "", OUT!AQ576)</f>
        <v/>
      </c>
      <c r="O555" s="7" t="str">
        <f>IF(OUT!BM576="", "", OUT!BM576)</f>
        <v>T3</v>
      </c>
      <c r="P555" s="8">
        <f>IF(OUT!N576="", "", OUT!N576)</f>
        <v>0.82699999999999996</v>
      </c>
      <c r="Q555" s="9">
        <f>IF(OUT!O576="", "", OUT!O576)</f>
        <v>59.54</v>
      </c>
      <c r="R555" s="8">
        <f>IF(PPG!H576="", "", PPG!H576)</f>
        <v>0.77700000000000002</v>
      </c>
      <c r="S555" s="9">
        <f>IF(PPG!I576="", "", PPG!I576)</f>
        <v>55.94</v>
      </c>
      <c r="T555" s="8">
        <f>IF(PPG!J576="", "", PPG!J576)</f>
        <v>0.76100000000000001</v>
      </c>
      <c r="U555" s="9">
        <f>IF(PPG!K576="", "", PPG!K576)</f>
        <v>54.79</v>
      </c>
      <c r="V555" s="8">
        <f>IF(PPG!L576="", "", PPG!L576)</f>
        <v>0.72899999999999998</v>
      </c>
      <c r="W555" s="9">
        <f>IF(PPG!M576="", "", PPG!M576)</f>
        <v>52.48</v>
      </c>
      <c r="X555" s="8">
        <f>IF(PPG!N576="", "", PPG!N576)</f>
        <v>0.71299999999999997</v>
      </c>
      <c r="Y555" s="9">
        <f>IF(PPG!O576="", "", PPG!O576)</f>
        <v>51.33</v>
      </c>
      <c r="Z555" s="32" t="str">
        <f t="shared" si="24"/>
        <v>0.00</v>
      </c>
      <c r="AA555" s="7" t="str">
        <f t="shared" si="25"/>
        <v>0</v>
      </c>
      <c r="AB555" s="7" t="str">
        <f t="shared" si="26"/>
        <v>0</v>
      </c>
    </row>
    <row r="556" spans="1:28">
      <c r="A556" s="7">
        <f>IF(OUT!C577="", "", OUT!C577)</f>
        <v>722</v>
      </c>
      <c r="B556" s="19">
        <f>IF(OUT!A577="", "", OUT!A577)</f>
        <v>30761</v>
      </c>
      <c r="C556" s="7" t="str">
        <f>IF(OUT!D577="", "", OUT!D577)</f>
        <v>O</v>
      </c>
      <c r="D556" s="27"/>
      <c r="E556" s="7" t="str">
        <f>IF(OUT!E577="", "", OUT!E577)</f>
        <v>72 TRAY</v>
      </c>
      <c r="F556" s="24" t="str">
        <f>IF(OUT!AE577="NEW", "✷", "")</f>
        <v/>
      </c>
      <c r="G556" s="10" t="str">
        <f>IF(OUT!B577="", "", OUT!B577)</f>
        <v>LIATRIS SPICATA KOBOLD (GOBLIN) (GAYFEATHER)</v>
      </c>
      <c r="H556" s="20">
        <f>IF(AND($K$3=1,$K$4="N"),P556,IF(AND($K$3=2,$K$4="N"),R556,IF(AND($K$3=3,$K$4="N"),T556,IF(AND($K$3=4,$K$4="N"),V556,IF(AND($K$3=5,$K$4="N"),X556,IF(AND($K$3=1,$K$4="Y"),#REF!,IF(AND($K$3=2,$K$4="Y"),#REF!,IF(AND($K$3=3,$K$4="Y"),#REF!,IF(AND($K$3=4,$K$4="Y"),#REF!,IF(AND($K$3=5,$K$4="Y"),#REF!,"FALSE"))))))))))</f>
        <v>0.80700000000000005</v>
      </c>
      <c r="I556" s="21">
        <f>IF(AND($K$3=1,$K$4="N"),Q556,IF(AND($K$3=2,$K$4="N"),S556,IF(AND($K$3=3,$K$4="N"),U556,IF(AND($K$3=4,$K$4="N"),W556,IF(AND($K$3=5,$K$4="N"),Y556,IF(AND($K$3=1,$K$4="Y"),#REF!,IF(AND($K$3=2,$K$4="Y"),#REF!,IF(AND($K$3=3,$K$4="Y"),#REF!,IF(AND($K$3=4,$K$4="Y"),#REF!,IF(AND($K$3=5,$K$4="Y"),#REF!,"FALSE"))))))))))</f>
        <v>58.1</v>
      </c>
      <c r="J556" s="33" t="str">
        <f>IF(OUT!F577="", "", OUT!F577)</f>
        <v/>
      </c>
      <c r="K556" s="7">
        <f>IF(OUT!P577="", "", OUT!P577)</f>
        <v>72</v>
      </c>
      <c r="L556" s="7" t="str">
        <f>IF(OUT!AE577="", "", OUT!AE577)</f>
        <v/>
      </c>
      <c r="M556" s="7" t="str">
        <f>IF(OUT!AG577="", "", OUT!AG577)</f>
        <v/>
      </c>
      <c r="N556" s="7" t="str">
        <f>IF(OUT!AQ577="", "", OUT!AQ577)</f>
        <v>CUT</v>
      </c>
      <c r="O556" s="7" t="str">
        <f>IF(OUT!BM577="", "", OUT!BM577)</f>
        <v>T3</v>
      </c>
      <c r="P556" s="8">
        <f>IF(OUT!N577="", "", OUT!N577)</f>
        <v>0.80700000000000005</v>
      </c>
      <c r="Q556" s="9">
        <f>IF(OUT!O577="", "", OUT!O577)</f>
        <v>58.1</v>
      </c>
      <c r="R556" s="8">
        <f>IF(PPG!H577="", "", PPG!H577)</f>
        <v>0.75800000000000001</v>
      </c>
      <c r="S556" s="9">
        <f>IF(PPG!I577="", "", PPG!I577)</f>
        <v>54.57</v>
      </c>
      <c r="T556" s="8">
        <f>IF(PPG!J577="", "", PPG!J577)</f>
        <v>0.74199999999999999</v>
      </c>
      <c r="U556" s="9">
        <f>IF(PPG!K577="", "", PPG!K577)</f>
        <v>53.42</v>
      </c>
      <c r="V556" s="8">
        <f>IF(PPG!L577="", "", PPG!L577)</f>
        <v>0.71199999999999997</v>
      </c>
      <c r="W556" s="9">
        <f>IF(PPG!M577="", "", PPG!M577)</f>
        <v>51.26</v>
      </c>
      <c r="X556" s="8">
        <f>IF(PPG!N577="", "", PPG!N577)</f>
        <v>0.69499999999999995</v>
      </c>
      <c r="Y556" s="9">
        <f>IF(PPG!O577="", "", PPG!O577)</f>
        <v>50.04</v>
      </c>
      <c r="Z556" s="32" t="str">
        <f t="shared" si="24"/>
        <v>0.00</v>
      </c>
      <c r="AA556" s="7" t="str">
        <f t="shared" si="25"/>
        <v>0</v>
      </c>
      <c r="AB556" s="7" t="str">
        <f t="shared" si="26"/>
        <v>0</v>
      </c>
    </row>
    <row r="557" spans="1:28">
      <c r="A557" s="7">
        <f>IF(OUT!C578="", "", OUT!C578)</f>
        <v>722</v>
      </c>
      <c r="B557" s="19">
        <f>IF(OUT!A578="", "", OUT!A578)</f>
        <v>6051</v>
      </c>
      <c r="C557" s="7" t="str">
        <f>IF(OUT!D578="", "", OUT!D578)</f>
        <v>O</v>
      </c>
      <c r="D557" s="27"/>
      <c r="E557" s="7" t="str">
        <f>IF(OUT!E578="", "", OUT!E578)</f>
        <v>72 TRAY</v>
      </c>
      <c r="F557" s="24" t="str">
        <f>IF(OUT!AE578="NEW", "✷", "")</f>
        <v/>
      </c>
      <c r="G557" s="10" t="str">
        <f>IF(OUT!B578="", "", OUT!B578)</f>
        <v>LOBELIA CARDINALIS (CARDINAL FLOWER) (Red)</v>
      </c>
      <c r="H557" s="20">
        <f>IF(AND($K$3=1,$K$4="N"),P557,IF(AND($K$3=2,$K$4="N"),R557,IF(AND($K$3=3,$K$4="N"),T557,IF(AND($K$3=4,$K$4="N"),V557,IF(AND($K$3=5,$K$4="N"),X557,IF(AND($K$3=1,$K$4="Y"),#REF!,IF(AND($K$3=2,$K$4="Y"),#REF!,IF(AND($K$3=3,$K$4="Y"),#REF!,IF(AND($K$3=4,$K$4="Y"),#REF!,IF(AND($K$3=5,$K$4="Y"),#REF!,"FALSE"))))))))))</f>
        <v>0.77600000000000002</v>
      </c>
      <c r="I557" s="21">
        <f>IF(AND($K$3=1,$K$4="N"),Q557,IF(AND($K$3=2,$K$4="N"),S557,IF(AND($K$3=3,$K$4="N"),U557,IF(AND($K$3=4,$K$4="N"),W557,IF(AND($K$3=5,$K$4="N"),Y557,IF(AND($K$3=1,$K$4="Y"),#REF!,IF(AND($K$3=2,$K$4="Y"),#REF!,IF(AND($K$3=3,$K$4="Y"),#REF!,IF(AND($K$3=4,$K$4="Y"),#REF!,IF(AND($K$3=5,$K$4="Y"),#REF!,"FALSE"))))))))))</f>
        <v>55.87</v>
      </c>
      <c r="J557" s="33" t="str">
        <f>IF(OUT!F578="", "", OUT!F578)</f>
        <v/>
      </c>
      <c r="K557" s="7">
        <f>IF(OUT!P578="", "", OUT!P578)</f>
        <v>72</v>
      </c>
      <c r="L557" s="7" t="str">
        <f>IF(OUT!AE578="", "", OUT!AE578)</f>
        <v/>
      </c>
      <c r="M557" s="7" t="str">
        <f>IF(OUT!AG578="", "", OUT!AG578)</f>
        <v/>
      </c>
      <c r="N557" s="7" t="str">
        <f>IF(OUT!AQ578="", "", OUT!AQ578)</f>
        <v>CUT</v>
      </c>
      <c r="O557" s="7" t="str">
        <f>IF(OUT!BM578="", "", OUT!BM578)</f>
        <v>T3</v>
      </c>
      <c r="P557" s="8">
        <f>IF(OUT!N578="", "", OUT!N578)</f>
        <v>0.77600000000000002</v>
      </c>
      <c r="Q557" s="9">
        <f>IF(OUT!O578="", "", OUT!O578)</f>
        <v>55.87</v>
      </c>
      <c r="R557" s="8">
        <f>IF(PPG!H578="", "", PPG!H578)</f>
        <v>0.73</v>
      </c>
      <c r="S557" s="9">
        <f>IF(PPG!I578="", "", PPG!I578)</f>
        <v>52.56</v>
      </c>
      <c r="T557" s="8">
        <f>IF(PPG!J578="", "", PPG!J578)</f>
        <v>0.71299999999999997</v>
      </c>
      <c r="U557" s="9">
        <f>IF(PPG!K578="", "", PPG!K578)</f>
        <v>51.33</v>
      </c>
      <c r="V557" s="8">
        <f>IF(PPG!L578="", "", PPG!L578)</f>
        <v>0.68400000000000005</v>
      </c>
      <c r="W557" s="9">
        <f>IF(PPG!M578="", "", PPG!M578)</f>
        <v>49.24</v>
      </c>
      <c r="X557" s="8">
        <f>IF(PPG!N578="", "", PPG!N578)</f>
        <v>0.66900000000000004</v>
      </c>
      <c r="Y557" s="9">
        <f>IF(PPG!O578="", "", PPG!O578)</f>
        <v>48.16</v>
      </c>
      <c r="Z557" s="32" t="str">
        <f t="shared" si="24"/>
        <v>0.00</v>
      </c>
      <c r="AA557" s="7" t="str">
        <f t="shared" si="25"/>
        <v>0</v>
      </c>
      <c r="AB557" s="7" t="str">
        <f t="shared" si="26"/>
        <v>0</v>
      </c>
    </row>
    <row r="558" spans="1:28">
      <c r="A558" s="7">
        <f>IF(OUT!C579="", "", OUT!C579)</f>
        <v>722</v>
      </c>
      <c r="B558" s="19">
        <f>IF(OUT!A579="", "", OUT!A579)</f>
        <v>84339</v>
      </c>
      <c r="C558" s="7" t="str">
        <f>IF(OUT!D579="", "", OUT!D579)</f>
        <v>O</v>
      </c>
      <c r="D558" s="27"/>
      <c r="E558" s="7" t="str">
        <f>IF(OUT!E579="", "", OUT!E579)</f>
        <v>72 TRAY</v>
      </c>
      <c r="F558" s="24" t="str">
        <f>IF(OUT!AE579="NEW", "✷", "")</f>
        <v/>
      </c>
      <c r="G558" s="10" t="str">
        <f>IF(OUT!B579="", "", OUT!B579)</f>
        <v>LOBELIA CARDINALIS BLACK TRUFFLE</v>
      </c>
      <c r="H558" s="20">
        <f>IF(AND($K$3=1,$K$4="N"),P558,IF(AND($K$3=2,$K$4="N"),R558,IF(AND($K$3=3,$K$4="N"),T558,IF(AND($K$3=4,$K$4="N"),V558,IF(AND($K$3=5,$K$4="N"),X558,IF(AND($K$3=1,$K$4="Y"),#REF!,IF(AND($K$3=2,$K$4="Y"),#REF!,IF(AND($K$3=3,$K$4="Y"),#REF!,IF(AND($K$3=4,$K$4="Y"),#REF!,IF(AND($K$3=5,$K$4="Y"),#REF!,"FALSE"))))))))))</f>
        <v>2.0339999999999998</v>
      </c>
      <c r="I558" s="21">
        <f>IF(AND($K$3=1,$K$4="N"),Q558,IF(AND($K$3=2,$K$4="N"),S558,IF(AND($K$3=3,$K$4="N"),U558,IF(AND($K$3=4,$K$4="N"),W558,IF(AND($K$3=5,$K$4="N"),Y558,IF(AND($K$3=1,$K$4="Y"),#REF!,IF(AND($K$3=2,$K$4="Y"),#REF!,IF(AND($K$3=3,$K$4="Y"),#REF!,IF(AND($K$3=4,$K$4="Y"),#REF!,IF(AND($K$3=5,$K$4="Y"),#REF!,"FALSE"))))))))))</f>
        <v>146.44</v>
      </c>
      <c r="J558" s="33" t="str">
        <f>IF(OUT!F579="", "", OUT!F579)</f>
        <v/>
      </c>
      <c r="K558" s="7">
        <f>IF(OUT!P579="", "", OUT!P579)</f>
        <v>72</v>
      </c>
      <c r="L558" s="7" t="str">
        <f>IF(OUT!AE579="", "", OUT!AE579)</f>
        <v/>
      </c>
      <c r="M558" s="7" t="str">
        <f>IF(OUT!AG579="", "", OUT!AG579)</f>
        <v>PAT</v>
      </c>
      <c r="N558" s="7" t="str">
        <f>IF(OUT!AQ579="", "", OUT!AQ579)</f>
        <v/>
      </c>
      <c r="O558" s="7" t="str">
        <f>IF(OUT!BM579="", "", OUT!BM579)</f>
        <v>T3</v>
      </c>
      <c r="P558" s="8">
        <f>IF(OUT!N579="", "", OUT!N579)</f>
        <v>2.0339999999999998</v>
      </c>
      <c r="Q558" s="9">
        <f>IF(OUT!O579="", "", OUT!O579)</f>
        <v>146.44</v>
      </c>
      <c r="R558" s="8">
        <f>IF(PPG!H579="", "", PPG!H579)</f>
        <v>1.93</v>
      </c>
      <c r="S558" s="9">
        <f>IF(PPG!I579="", "", PPG!I579)</f>
        <v>138.96</v>
      </c>
      <c r="T558" s="8">
        <f>IF(PPG!J579="", "", PPG!J579)</f>
        <v>1.8959999999999999</v>
      </c>
      <c r="U558" s="9">
        <f>IF(PPG!K579="", "", PPG!K579)</f>
        <v>136.51</v>
      </c>
      <c r="V558" s="8">
        <f>IF(PPG!L579="", "", PPG!L579)</f>
        <v>1.825</v>
      </c>
      <c r="W558" s="9">
        <f>IF(PPG!M579="", "", PPG!M579)</f>
        <v>131.4</v>
      </c>
      <c r="X558" s="8">
        <f>IF(PPG!N579="", "", PPG!N579)</f>
        <v>1.792</v>
      </c>
      <c r="Y558" s="9">
        <f>IF(PPG!O579="", "", PPG!O579)</f>
        <v>129.02000000000001</v>
      </c>
      <c r="Z558" s="32" t="str">
        <f t="shared" si="24"/>
        <v>0.00</v>
      </c>
      <c r="AA558" s="7" t="str">
        <f t="shared" si="25"/>
        <v>0</v>
      </c>
      <c r="AB558" s="7" t="str">
        <f t="shared" si="26"/>
        <v>0</v>
      </c>
    </row>
    <row r="559" spans="1:28">
      <c r="A559" s="7">
        <f>IF(OUT!C580="", "", OUT!C580)</f>
        <v>722</v>
      </c>
      <c r="B559" s="19">
        <f>IF(OUT!A580="", "", OUT!A580)</f>
        <v>91677</v>
      </c>
      <c r="C559" s="7" t="str">
        <f>IF(OUT!D580="", "", OUT!D580)</f>
        <v>O</v>
      </c>
      <c r="D559" s="27"/>
      <c r="E559" s="7" t="str">
        <f>IF(OUT!E580="", "", OUT!E580)</f>
        <v>72 TRAY</v>
      </c>
      <c r="F559" s="24" t="str">
        <f>IF(OUT!AE580="NEW", "✷", "")</f>
        <v/>
      </c>
      <c r="G559" s="10" t="str">
        <f>IF(OUT!B580="", "", OUT!B580)</f>
        <v>LOBELIA STARSHIP BLUE</v>
      </c>
      <c r="H559" s="20">
        <f>IF(AND($K$3=1,$K$4="N"),P559,IF(AND($K$3=2,$K$4="N"),R559,IF(AND($K$3=3,$K$4="N"),T559,IF(AND($K$3=4,$K$4="N"),V559,IF(AND($K$3=5,$K$4="N"),X559,IF(AND($K$3=1,$K$4="Y"),#REF!,IF(AND($K$3=2,$K$4="Y"),#REF!,IF(AND($K$3=3,$K$4="Y"),#REF!,IF(AND($K$3=4,$K$4="Y"),#REF!,IF(AND($K$3=5,$K$4="Y"),#REF!,"FALSE"))))))))))</f>
        <v>1.0509999999999999</v>
      </c>
      <c r="I559" s="21">
        <f>IF(AND($K$3=1,$K$4="N"),Q559,IF(AND($K$3=2,$K$4="N"),S559,IF(AND($K$3=3,$K$4="N"),U559,IF(AND($K$3=4,$K$4="N"),W559,IF(AND($K$3=5,$K$4="N"),Y559,IF(AND($K$3=1,$K$4="Y"),#REF!,IF(AND($K$3=2,$K$4="Y"),#REF!,IF(AND($K$3=3,$K$4="Y"),#REF!,IF(AND($K$3=4,$K$4="Y"),#REF!,IF(AND($K$3=5,$K$4="Y"),#REF!,"FALSE"))))))))))</f>
        <v>75.67</v>
      </c>
      <c r="J559" s="33" t="str">
        <f>IF(OUT!F580="", "", OUT!F580)</f>
        <v/>
      </c>
      <c r="K559" s="7">
        <f>IF(OUT!P580="", "", OUT!P580)</f>
        <v>72</v>
      </c>
      <c r="L559" s="7" t="str">
        <f>IF(OUT!AE580="", "", OUT!AE580)</f>
        <v/>
      </c>
      <c r="M559" s="7" t="str">
        <f>IF(OUT!AG580="", "", OUT!AG580)</f>
        <v/>
      </c>
      <c r="N559" s="7" t="str">
        <f>IF(OUT!AQ580="", "", OUT!AQ580)</f>
        <v/>
      </c>
      <c r="O559" s="7" t="str">
        <f>IF(OUT!BM580="", "", OUT!BM580)</f>
        <v>T3</v>
      </c>
      <c r="P559" s="8">
        <f>IF(OUT!N580="", "", OUT!N580)</f>
        <v>1.0509999999999999</v>
      </c>
      <c r="Q559" s="9">
        <f>IF(OUT!O580="", "", OUT!O580)</f>
        <v>75.67</v>
      </c>
      <c r="R559" s="8">
        <f>IF(PPG!H580="", "", PPG!H580)</f>
        <v>0.98899999999999999</v>
      </c>
      <c r="S559" s="9">
        <f>IF(PPG!I580="", "", PPG!I580)</f>
        <v>71.2</v>
      </c>
      <c r="T559" s="8">
        <f>IF(PPG!J580="", "", PPG!J580)</f>
        <v>0.96699999999999997</v>
      </c>
      <c r="U559" s="9">
        <f>IF(PPG!K580="", "", PPG!K580)</f>
        <v>69.62</v>
      </c>
      <c r="V559" s="8">
        <f>IF(PPG!L580="", "", PPG!L580)</f>
        <v>0.92800000000000005</v>
      </c>
      <c r="W559" s="9">
        <f>IF(PPG!M580="", "", PPG!M580)</f>
        <v>66.81</v>
      </c>
      <c r="X559" s="8">
        <f>IF(PPG!N580="", "", PPG!N580)</f>
        <v>0.90700000000000003</v>
      </c>
      <c r="Y559" s="9">
        <f>IF(PPG!O580="", "", PPG!O580)</f>
        <v>65.3</v>
      </c>
      <c r="Z559" s="32" t="str">
        <f t="shared" si="24"/>
        <v>0.00</v>
      </c>
      <c r="AA559" s="7" t="str">
        <f t="shared" si="25"/>
        <v>0</v>
      </c>
      <c r="AB559" s="7" t="str">
        <f t="shared" si="26"/>
        <v>0</v>
      </c>
    </row>
    <row r="560" spans="1:28">
      <c r="A560" s="7">
        <f>IF(OUT!C581="", "", OUT!C581)</f>
        <v>722</v>
      </c>
      <c r="B560" s="19">
        <f>IF(OUT!A581="", "", OUT!A581)</f>
        <v>91678</v>
      </c>
      <c r="C560" s="7" t="str">
        <f>IF(OUT!D581="", "", OUT!D581)</f>
        <v>O</v>
      </c>
      <c r="D560" s="27"/>
      <c r="E560" s="7" t="str">
        <f>IF(OUT!E581="", "", OUT!E581)</f>
        <v>72 TRAY</v>
      </c>
      <c r="F560" s="24" t="str">
        <f>IF(OUT!AE581="NEW", "✷", "")</f>
        <v/>
      </c>
      <c r="G560" s="10" t="str">
        <f>IF(OUT!B581="", "", OUT!B581)</f>
        <v>LOBELIA STARSHIP BURGUNDY</v>
      </c>
      <c r="H560" s="20">
        <f>IF(AND($K$3=1,$K$4="N"),P560,IF(AND($K$3=2,$K$4="N"),R560,IF(AND($K$3=3,$K$4="N"),T560,IF(AND($K$3=4,$K$4="N"),V560,IF(AND($K$3=5,$K$4="N"),X560,IF(AND($K$3=1,$K$4="Y"),#REF!,IF(AND($K$3=2,$K$4="Y"),#REF!,IF(AND($K$3=3,$K$4="Y"),#REF!,IF(AND($K$3=4,$K$4="Y"),#REF!,IF(AND($K$3=5,$K$4="Y"),#REF!,"FALSE"))))))))))</f>
        <v>1.0509999999999999</v>
      </c>
      <c r="I560" s="21">
        <f>IF(AND($K$3=1,$K$4="N"),Q560,IF(AND($K$3=2,$K$4="N"),S560,IF(AND($K$3=3,$K$4="N"),U560,IF(AND($K$3=4,$K$4="N"),W560,IF(AND($K$3=5,$K$4="N"),Y560,IF(AND($K$3=1,$K$4="Y"),#REF!,IF(AND($K$3=2,$K$4="Y"),#REF!,IF(AND($K$3=3,$K$4="Y"),#REF!,IF(AND($K$3=4,$K$4="Y"),#REF!,IF(AND($K$3=5,$K$4="Y"),#REF!,"FALSE"))))))))))</f>
        <v>75.67</v>
      </c>
      <c r="J560" s="33" t="str">
        <f>IF(OUT!F581="", "", OUT!F581)</f>
        <v/>
      </c>
      <c r="K560" s="7">
        <f>IF(OUT!P581="", "", OUT!P581)</f>
        <v>72</v>
      </c>
      <c r="L560" s="7" t="str">
        <f>IF(OUT!AE581="", "", OUT!AE581)</f>
        <v/>
      </c>
      <c r="M560" s="7" t="str">
        <f>IF(OUT!AG581="", "", OUT!AG581)</f>
        <v/>
      </c>
      <c r="N560" s="7" t="str">
        <f>IF(OUT!AQ581="", "", OUT!AQ581)</f>
        <v/>
      </c>
      <c r="O560" s="7" t="str">
        <f>IF(OUT!BM581="", "", OUT!BM581)</f>
        <v>T3</v>
      </c>
      <c r="P560" s="8">
        <f>IF(OUT!N581="", "", OUT!N581)</f>
        <v>1.0509999999999999</v>
      </c>
      <c r="Q560" s="9">
        <f>IF(OUT!O581="", "", OUT!O581)</f>
        <v>75.67</v>
      </c>
      <c r="R560" s="8">
        <f>IF(PPG!H581="", "", PPG!H581)</f>
        <v>0.98899999999999999</v>
      </c>
      <c r="S560" s="9">
        <f>IF(PPG!I581="", "", PPG!I581)</f>
        <v>71.2</v>
      </c>
      <c r="T560" s="8">
        <f>IF(PPG!J581="", "", PPG!J581)</f>
        <v>0.96699999999999997</v>
      </c>
      <c r="U560" s="9">
        <f>IF(PPG!K581="", "", PPG!K581)</f>
        <v>69.62</v>
      </c>
      <c r="V560" s="8">
        <f>IF(PPG!L581="", "", PPG!L581)</f>
        <v>0.92800000000000005</v>
      </c>
      <c r="W560" s="9">
        <f>IF(PPG!M581="", "", PPG!M581)</f>
        <v>66.81</v>
      </c>
      <c r="X560" s="8">
        <f>IF(PPG!N581="", "", PPG!N581)</f>
        <v>0.90700000000000003</v>
      </c>
      <c r="Y560" s="9">
        <f>IF(PPG!O581="", "", PPG!O581)</f>
        <v>65.3</v>
      </c>
      <c r="Z560" s="32" t="str">
        <f t="shared" si="24"/>
        <v>0.00</v>
      </c>
      <c r="AA560" s="7" t="str">
        <f t="shared" si="25"/>
        <v>0</v>
      </c>
      <c r="AB560" s="7" t="str">
        <f t="shared" si="26"/>
        <v>0</v>
      </c>
    </row>
    <row r="561" spans="1:28">
      <c r="A561" s="7">
        <f>IF(OUT!C582="", "", OUT!C582)</f>
        <v>722</v>
      </c>
      <c r="B561" s="19">
        <f>IF(OUT!A582="", "", OUT!A582)</f>
        <v>30773</v>
      </c>
      <c r="C561" s="7" t="str">
        <f>IF(OUT!D582="", "", OUT!D582)</f>
        <v>O</v>
      </c>
      <c r="D561" s="27"/>
      <c r="E561" s="7" t="str">
        <f>IF(OUT!E582="", "", OUT!E582)</f>
        <v>72 TRAY</v>
      </c>
      <c r="F561" s="24" t="str">
        <f>IF(OUT!AE582="NEW", "✷", "")</f>
        <v/>
      </c>
      <c r="G561" s="10" t="str">
        <f>IF(OUT!B582="", "", OUT!B582)</f>
        <v>LYSIMACHIA NUMMULARIA AUREA  (YELLOW CREEPING JENNY) (Yellow Leaves)</v>
      </c>
      <c r="H561" s="20">
        <f>IF(AND($K$3=1,$K$4="N"),P561,IF(AND($K$3=2,$K$4="N"),R561,IF(AND($K$3=3,$K$4="N"),T561,IF(AND($K$3=4,$K$4="N"),V561,IF(AND($K$3=5,$K$4="N"),X561,IF(AND($K$3=1,$K$4="Y"),#REF!,IF(AND($K$3=2,$K$4="Y"),#REF!,IF(AND($K$3=3,$K$4="Y"),#REF!,IF(AND($K$3=4,$K$4="Y"),#REF!,IF(AND($K$3=5,$K$4="Y"),#REF!,"FALSE"))))))))))</f>
        <v>0.75600000000000001</v>
      </c>
      <c r="I561" s="21">
        <f>IF(AND($K$3=1,$K$4="N"),Q561,IF(AND($K$3=2,$K$4="N"),S561,IF(AND($K$3=3,$K$4="N"),U561,IF(AND($K$3=4,$K$4="N"),W561,IF(AND($K$3=5,$K$4="N"),Y561,IF(AND($K$3=1,$K$4="Y"),#REF!,IF(AND($K$3=2,$K$4="Y"),#REF!,IF(AND($K$3=3,$K$4="Y"),#REF!,IF(AND($K$3=4,$K$4="Y"),#REF!,IF(AND($K$3=5,$K$4="Y"),#REF!,"FALSE"))))))))))</f>
        <v>54.43</v>
      </c>
      <c r="J561" s="33" t="str">
        <f>IF(OUT!F582="", "", OUT!F582)</f>
        <v/>
      </c>
      <c r="K561" s="7">
        <f>IF(OUT!P582="", "", OUT!P582)</f>
        <v>72</v>
      </c>
      <c r="L561" s="7" t="str">
        <f>IF(OUT!AE582="", "", OUT!AE582)</f>
        <v/>
      </c>
      <c r="M561" s="7" t="str">
        <f>IF(OUT!AG582="", "", OUT!AG582)</f>
        <v/>
      </c>
      <c r="N561" s="7" t="str">
        <f>IF(OUT!AQ582="", "", OUT!AQ582)</f>
        <v/>
      </c>
      <c r="O561" s="7" t="str">
        <f>IF(OUT!BM582="", "", OUT!BM582)</f>
        <v>T3</v>
      </c>
      <c r="P561" s="8">
        <f>IF(OUT!N582="", "", OUT!N582)</f>
        <v>0.75600000000000001</v>
      </c>
      <c r="Q561" s="9">
        <f>IF(OUT!O582="", "", OUT!O582)</f>
        <v>54.43</v>
      </c>
      <c r="R561" s="8">
        <f>IF(PPG!H582="", "", PPG!H582)</f>
        <v>0.71</v>
      </c>
      <c r="S561" s="9">
        <f>IF(PPG!I582="", "", PPG!I582)</f>
        <v>51.12</v>
      </c>
      <c r="T561" s="8">
        <f>IF(PPG!J582="", "", PPG!J582)</f>
        <v>0.69599999999999995</v>
      </c>
      <c r="U561" s="9">
        <f>IF(PPG!K582="", "", PPG!K582)</f>
        <v>50.11</v>
      </c>
      <c r="V561" s="8">
        <f>IF(PPG!L582="", "", PPG!L582)</f>
        <v>0.66700000000000004</v>
      </c>
      <c r="W561" s="9">
        <f>IF(PPG!M582="", "", PPG!M582)</f>
        <v>48.02</v>
      </c>
      <c r="X561" s="8">
        <f>IF(PPG!N582="", "", PPG!N582)</f>
        <v>0.65200000000000002</v>
      </c>
      <c r="Y561" s="9">
        <f>IF(PPG!O582="", "", PPG!O582)</f>
        <v>46.94</v>
      </c>
      <c r="Z561" s="32" t="str">
        <f t="shared" si="24"/>
        <v>0.00</v>
      </c>
      <c r="AA561" s="7" t="str">
        <f t="shared" si="25"/>
        <v>0</v>
      </c>
      <c r="AB561" s="7" t="str">
        <f t="shared" si="26"/>
        <v>0</v>
      </c>
    </row>
    <row r="562" spans="1:28">
      <c r="A562" s="7">
        <f>IF(OUT!C583="", "", OUT!C583)</f>
        <v>722</v>
      </c>
      <c r="B562" s="19">
        <f>IF(OUT!A583="", "", OUT!A583)</f>
        <v>55442</v>
      </c>
      <c r="C562" s="7" t="str">
        <f>IF(OUT!D583="", "", OUT!D583)</f>
        <v>O</v>
      </c>
      <c r="D562" s="27"/>
      <c r="E562" s="7" t="str">
        <f>IF(OUT!E583="", "", OUT!E583)</f>
        <v>72 TRAY</v>
      </c>
      <c r="F562" s="24" t="str">
        <f>IF(OUT!AE583="NEW", "✷", "")</f>
        <v/>
      </c>
      <c r="G562" s="10" t="str">
        <f>IF(OUT!B583="", "", OUT!B583)</f>
        <v>MONARDA BEE YOU BEE FREE</v>
      </c>
      <c r="H562" s="20">
        <f>IF(AND($K$3=1,$K$4="N"),P562,IF(AND($K$3=2,$K$4="N"),R562,IF(AND($K$3=3,$K$4="N"),T562,IF(AND($K$3=4,$K$4="N"),V562,IF(AND($K$3=5,$K$4="N"),X562,IF(AND($K$3=1,$K$4="Y"),#REF!,IF(AND($K$3=2,$K$4="Y"),#REF!,IF(AND($K$3=3,$K$4="Y"),#REF!,IF(AND($K$3=4,$K$4="Y"),#REF!,IF(AND($K$3=5,$K$4="Y"),#REF!,"FALSE"))))))))))</f>
        <v>1.2070000000000001</v>
      </c>
      <c r="I562" s="21">
        <f>IF(AND($K$3=1,$K$4="N"),Q562,IF(AND($K$3=2,$K$4="N"),S562,IF(AND($K$3=3,$K$4="N"),U562,IF(AND($K$3=4,$K$4="N"),W562,IF(AND($K$3=5,$K$4="N"),Y562,IF(AND($K$3=1,$K$4="Y"),#REF!,IF(AND($K$3=2,$K$4="Y"),#REF!,IF(AND($K$3=3,$K$4="Y"),#REF!,IF(AND($K$3=4,$K$4="Y"),#REF!,IF(AND($K$3=5,$K$4="Y"),#REF!,"FALSE"))))))))))</f>
        <v>86.9</v>
      </c>
      <c r="J562" s="33" t="str">
        <f>IF(OUT!F583="", "", OUT!F583)</f>
        <v/>
      </c>
      <c r="K562" s="7">
        <f>IF(OUT!P583="", "", OUT!P583)</f>
        <v>72</v>
      </c>
      <c r="L562" s="7" t="str">
        <f>IF(OUT!AE583="", "", OUT!AE583)</f>
        <v/>
      </c>
      <c r="M562" s="7" t="str">
        <f>IF(OUT!AG583="", "", OUT!AG583)</f>
        <v>PAT</v>
      </c>
      <c r="N562" s="7" t="str">
        <f>IF(OUT!AQ583="", "", OUT!AQ583)</f>
        <v/>
      </c>
      <c r="O562" s="7" t="str">
        <f>IF(OUT!BM583="", "", OUT!BM583)</f>
        <v>T3</v>
      </c>
      <c r="P562" s="8">
        <f>IF(OUT!N583="", "", OUT!N583)</f>
        <v>1.2070000000000001</v>
      </c>
      <c r="Q562" s="9">
        <f>IF(OUT!O583="", "", OUT!O583)</f>
        <v>86.9</v>
      </c>
      <c r="R562" s="8">
        <f>IF(PPG!H583="", "", PPG!H583)</f>
        <v>1.1539999999999999</v>
      </c>
      <c r="S562" s="9">
        <f>IF(PPG!I583="", "", PPG!I583)</f>
        <v>83.08</v>
      </c>
      <c r="T562" s="8">
        <f>IF(PPG!J583="", "", PPG!J583)</f>
        <v>1.1359999999999999</v>
      </c>
      <c r="U562" s="9">
        <f>IF(PPG!K583="", "", PPG!K583)</f>
        <v>81.790000000000006</v>
      </c>
      <c r="V562" s="8">
        <f>IF(PPG!L583="", "", PPG!L583)</f>
        <v>1.095</v>
      </c>
      <c r="W562" s="9">
        <f>IF(PPG!M583="", "", PPG!M583)</f>
        <v>78.84</v>
      </c>
      <c r="X562" s="8">
        <f>IF(PPG!N583="", "", PPG!N583)</f>
        <v>1.0780000000000001</v>
      </c>
      <c r="Y562" s="9">
        <f>IF(PPG!O583="", "", PPG!O583)</f>
        <v>77.61</v>
      </c>
      <c r="Z562" s="32" t="str">
        <f t="shared" si="24"/>
        <v>0.00</v>
      </c>
      <c r="AA562" s="7" t="str">
        <f t="shared" si="25"/>
        <v>0</v>
      </c>
      <c r="AB562" s="7" t="str">
        <f t="shared" si="26"/>
        <v>0</v>
      </c>
    </row>
    <row r="563" spans="1:28">
      <c r="A563" s="7">
        <f>IF(OUT!C584="", "", OUT!C584)</f>
        <v>722</v>
      </c>
      <c r="B563" s="19">
        <f>IF(OUT!A584="", "", OUT!A584)</f>
        <v>55443</v>
      </c>
      <c r="C563" s="7" t="str">
        <f>IF(OUT!D584="", "", OUT!D584)</f>
        <v>O</v>
      </c>
      <c r="D563" s="27"/>
      <c r="E563" s="7" t="str">
        <f>IF(OUT!E584="", "", OUT!E584)</f>
        <v>72 TRAY</v>
      </c>
      <c r="F563" s="24" t="str">
        <f>IF(OUT!AE584="NEW", "✷", "")</f>
        <v/>
      </c>
      <c r="G563" s="10" t="str">
        <f>IF(OUT!B584="", "", OUT!B584)</f>
        <v>MONARDA BEE YOU BEE HAPPY</v>
      </c>
      <c r="H563" s="20">
        <f>IF(AND($K$3=1,$K$4="N"),P563,IF(AND($K$3=2,$K$4="N"),R563,IF(AND($K$3=3,$K$4="N"),T563,IF(AND($K$3=4,$K$4="N"),V563,IF(AND($K$3=5,$K$4="N"),X563,IF(AND($K$3=1,$K$4="Y"),#REF!,IF(AND($K$3=2,$K$4="Y"),#REF!,IF(AND($K$3=3,$K$4="Y"),#REF!,IF(AND($K$3=4,$K$4="Y"),#REF!,IF(AND($K$3=5,$K$4="Y"),#REF!,"FALSE"))))))))))</f>
        <v>1.2070000000000001</v>
      </c>
      <c r="I563" s="21">
        <f>IF(AND($K$3=1,$K$4="N"),Q563,IF(AND($K$3=2,$K$4="N"),S563,IF(AND($K$3=3,$K$4="N"),U563,IF(AND($K$3=4,$K$4="N"),W563,IF(AND($K$3=5,$K$4="N"),Y563,IF(AND($K$3=1,$K$4="Y"),#REF!,IF(AND($K$3=2,$K$4="Y"),#REF!,IF(AND($K$3=3,$K$4="Y"),#REF!,IF(AND($K$3=4,$K$4="Y"),#REF!,IF(AND($K$3=5,$K$4="Y"),#REF!,"FALSE"))))))))))</f>
        <v>86.9</v>
      </c>
      <c r="J563" s="33" t="str">
        <f>IF(OUT!F584="", "", OUT!F584)</f>
        <v/>
      </c>
      <c r="K563" s="7">
        <f>IF(OUT!P584="", "", OUT!P584)</f>
        <v>72</v>
      </c>
      <c r="L563" s="7" t="str">
        <f>IF(OUT!AE584="", "", OUT!AE584)</f>
        <v/>
      </c>
      <c r="M563" s="7" t="str">
        <f>IF(OUT!AG584="", "", OUT!AG584)</f>
        <v>PAT</v>
      </c>
      <c r="N563" s="7" t="str">
        <f>IF(OUT!AQ584="", "", OUT!AQ584)</f>
        <v/>
      </c>
      <c r="O563" s="7" t="str">
        <f>IF(OUT!BM584="", "", OUT!BM584)</f>
        <v>T3</v>
      </c>
      <c r="P563" s="8">
        <f>IF(OUT!N584="", "", OUT!N584)</f>
        <v>1.2070000000000001</v>
      </c>
      <c r="Q563" s="9">
        <f>IF(OUT!O584="", "", OUT!O584)</f>
        <v>86.9</v>
      </c>
      <c r="R563" s="8">
        <f>IF(PPG!H584="", "", PPG!H584)</f>
        <v>1.1539999999999999</v>
      </c>
      <c r="S563" s="9">
        <f>IF(PPG!I584="", "", PPG!I584)</f>
        <v>83.08</v>
      </c>
      <c r="T563" s="8">
        <f>IF(PPG!J584="", "", PPG!J584)</f>
        <v>1.1359999999999999</v>
      </c>
      <c r="U563" s="9">
        <f>IF(PPG!K584="", "", PPG!K584)</f>
        <v>81.790000000000006</v>
      </c>
      <c r="V563" s="8">
        <f>IF(PPG!L584="", "", PPG!L584)</f>
        <v>1.095</v>
      </c>
      <c r="W563" s="9">
        <f>IF(PPG!M584="", "", PPG!M584)</f>
        <v>78.84</v>
      </c>
      <c r="X563" s="8">
        <f>IF(PPG!N584="", "", PPG!N584)</f>
        <v>1.0780000000000001</v>
      </c>
      <c r="Y563" s="9">
        <f>IF(PPG!O584="", "", PPG!O584)</f>
        <v>77.61</v>
      </c>
      <c r="Z563" s="32" t="str">
        <f t="shared" si="24"/>
        <v>0.00</v>
      </c>
      <c r="AA563" s="7" t="str">
        <f t="shared" si="25"/>
        <v>0</v>
      </c>
      <c r="AB563" s="7" t="str">
        <f t="shared" si="26"/>
        <v>0</v>
      </c>
    </row>
    <row r="564" spans="1:28">
      <c r="A564" s="7">
        <f>IF(OUT!C585="", "", OUT!C585)</f>
        <v>722</v>
      </c>
      <c r="B564" s="19">
        <f>IF(OUT!A585="", "", OUT!A585)</f>
        <v>55444</v>
      </c>
      <c r="C564" s="7" t="str">
        <f>IF(OUT!D585="", "", OUT!D585)</f>
        <v>O</v>
      </c>
      <c r="D564" s="27"/>
      <c r="E564" s="7" t="str">
        <f>IF(OUT!E585="", "", OUT!E585)</f>
        <v>72 TRAY</v>
      </c>
      <c r="F564" s="24" t="str">
        <f>IF(OUT!AE585="NEW", "✷", "")</f>
        <v/>
      </c>
      <c r="G564" s="10" t="str">
        <f>IF(OUT!B585="", "", OUT!B585)</f>
        <v>MONARDA BEE YOU BEE LIEVE</v>
      </c>
      <c r="H564" s="20">
        <f>IF(AND($K$3=1,$K$4="N"),P564,IF(AND($K$3=2,$K$4="N"),R564,IF(AND($K$3=3,$K$4="N"),T564,IF(AND($K$3=4,$K$4="N"),V564,IF(AND($K$3=5,$K$4="N"),X564,IF(AND($K$3=1,$K$4="Y"),#REF!,IF(AND($K$3=2,$K$4="Y"),#REF!,IF(AND($K$3=3,$K$4="Y"),#REF!,IF(AND($K$3=4,$K$4="Y"),#REF!,IF(AND($K$3=5,$K$4="Y"),#REF!,"FALSE"))))))))))</f>
        <v>1.2070000000000001</v>
      </c>
      <c r="I564" s="21">
        <f>IF(AND($K$3=1,$K$4="N"),Q564,IF(AND($K$3=2,$K$4="N"),S564,IF(AND($K$3=3,$K$4="N"),U564,IF(AND($K$3=4,$K$4="N"),W564,IF(AND($K$3=5,$K$4="N"),Y564,IF(AND($K$3=1,$K$4="Y"),#REF!,IF(AND($K$3=2,$K$4="Y"),#REF!,IF(AND($K$3=3,$K$4="Y"),#REF!,IF(AND($K$3=4,$K$4="Y"),#REF!,IF(AND($K$3=5,$K$4="Y"),#REF!,"FALSE"))))))))))</f>
        <v>86.9</v>
      </c>
      <c r="J564" s="33" t="str">
        <f>IF(OUT!F585="", "", OUT!F585)</f>
        <v/>
      </c>
      <c r="K564" s="7">
        <f>IF(OUT!P585="", "", OUT!P585)</f>
        <v>72</v>
      </c>
      <c r="L564" s="7" t="str">
        <f>IF(OUT!AE585="", "", OUT!AE585)</f>
        <v/>
      </c>
      <c r="M564" s="7" t="str">
        <f>IF(OUT!AG585="", "", OUT!AG585)</f>
        <v>PAT</v>
      </c>
      <c r="N564" s="7" t="str">
        <f>IF(OUT!AQ585="", "", OUT!AQ585)</f>
        <v/>
      </c>
      <c r="O564" s="7" t="str">
        <f>IF(OUT!BM585="", "", OUT!BM585)</f>
        <v>T3</v>
      </c>
      <c r="P564" s="8">
        <f>IF(OUT!N585="", "", OUT!N585)</f>
        <v>1.2070000000000001</v>
      </c>
      <c r="Q564" s="9">
        <f>IF(OUT!O585="", "", OUT!O585)</f>
        <v>86.9</v>
      </c>
      <c r="R564" s="8">
        <f>IF(PPG!H585="", "", PPG!H585)</f>
        <v>1.1539999999999999</v>
      </c>
      <c r="S564" s="9">
        <f>IF(PPG!I585="", "", PPG!I585)</f>
        <v>83.08</v>
      </c>
      <c r="T564" s="8">
        <f>IF(PPG!J585="", "", PPG!J585)</f>
        <v>1.1359999999999999</v>
      </c>
      <c r="U564" s="9">
        <f>IF(PPG!K585="", "", PPG!K585)</f>
        <v>81.790000000000006</v>
      </c>
      <c r="V564" s="8">
        <f>IF(PPG!L585="", "", PPG!L585)</f>
        <v>1.095</v>
      </c>
      <c r="W564" s="9">
        <f>IF(PPG!M585="", "", PPG!M585)</f>
        <v>78.84</v>
      </c>
      <c r="X564" s="8">
        <f>IF(PPG!N585="", "", PPG!N585)</f>
        <v>1.0780000000000001</v>
      </c>
      <c r="Y564" s="9">
        <f>IF(PPG!O585="", "", PPG!O585)</f>
        <v>77.61</v>
      </c>
      <c r="Z564" s="32" t="str">
        <f t="shared" si="24"/>
        <v>0.00</v>
      </c>
      <c r="AA564" s="7" t="str">
        <f t="shared" si="25"/>
        <v>0</v>
      </c>
      <c r="AB564" s="7" t="str">
        <f t="shared" si="26"/>
        <v>0</v>
      </c>
    </row>
    <row r="565" spans="1:28">
      <c r="A565" s="7">
        <f>IF(OUT!C586="", "", OUT!C586)</f>
        <v>722</v>
      </c>
      <c r="B565" s="19">
        <f>IF(OUT!A586="", "", OUT!A586)</f>
        <v>55446</v>
      </c>
      <c r="C565" s="7" t="str">
        <f>IF(OUT!D586="", "", OUT!D586)</f>
        <v>O</v>
      </c>
      <c r="D565" s="27"/>
      <c r="E565" s="7" t="str">
        <f>IF(OUT!E586="", "", OUT!E586)</f>
        <v>72 TRAY</v>
      </c>
      <c r="F565" s="24" t="str">
        <f>IF(OUT!AE586="NEW", "✷", "")</f>
        <v/>
      </c>
      <c r="G565" s="10" t="str">
        <f>IF(OUT!B586="", "", OUT!B586)</f>
        <v>MONARDA BEE YOU BEE MERRY</v>
      </c>
      <c r="H565" s="20">
        <f>IF(AND($K$3=1,$K$4="N"),P565,IF(AND($K$3=2,$K$4="N"),R565,IF(AND($K$3=3,$K$4="N"),T565,IF(AND($K$3=4,$K$4="N"),V565,IF(AND($K$3=5,$K$4="N"),X565,IF(AND($K$3=1,$K$4="Y"),#REF!,IF(AND($K$3=2,$K$4="Y"),#REF!,IF(AND($K$3=3,$K$4="Y"),#REF!,IF(AND($K$3=4,$K$4="Y"),#REF!,IF(AND($K$3=5,$K$4="Y"),#REF!,"FALSE"))))))))))</f>
        <v>1.2070000000000001</v>
      </c>
      <c r="I565" s="21">
        <f>IF(AND($K$3=1,$K$4="N"),Q565,IF(AND($K$3=2,$K$4="N"),S565,IF(AND($K$3=3,$K$4="N"),U565,IF(AND($K$3=4,$K$4="N"),W565,IF(AND($K$3=5,$K$4="N"),Y565,IF(AND($K$3=1,$K$4="Y"),#REF!,IF(AND($K$3=2,$K$4="Y"),#REF!,IF(AND($K$3=3,$K$4="Y"),#REF!,IF(AND($K$3=4,$K$4="Y"),#REF!,IF(AND($K$3=5,$K$4="Y"),#REF!,"FALSE"))))))))))</f>
        <v>86.9</v>
      </c>
      <c r="J565" s="33" t="str">
        <f>IF(OUT!F586="", "", OUT!F586)</f>
        <v/>
      </c>
      <c r="K565" s="7">
        <f>IF(OUT!P586="", "", OUT!P586)</f>
        <v>72</v>
      </c>
      <c r="L565" s="7" t="str">
        <f>IF(OUT!AE586="", "", OUT!AE586)</f>
        <v/>
      </c>
      <c r="M565" s="7" t="str">
        <f>IF(OUT!AG586="", "", OUT!AG586)</f>
        <v>PAT</v>
      </c>
      <c r="N565" s="7" t="str">
        <f>IF(OUT!AQ586="", "", OUT!AQ586)</f>
        <v/>
      </c>
      <c r="O565" s="7" t="str">
        <f>IF(OUT!BM586="", "", OUT!BM586)</f>
        <v>T3</v>
      </c>
      <c r="P565" s="8">
        <f>IF(OUT!N586="", "", OUT!N586)</f>
        <v>1.2070000000000001</v>
      </c>
      <c r="Q565" s="9">
        <f>IF(OUT!O586="", "", OUT!O586)</f>
        <v>86.9</v>
      </c>
      <c r="R565" s="8">
        <f>IF(PPG!H586="", "", PPG!H586)</f>
        <v>1.1539999999999999</v>
      </c>
      <c r="S565" s="9">
        <f>IF(PPG!I586="", "", PPG!I586)</f>
        <v>83.08</v>
      </c>
      <c r="T565" s="8">
        <f>IF(PPG!J586="", "", PPG!J586)</f>
        <v>1.1359999999999999</v>
      </c>
      <c r="U565" s="9">
        <f>IF(PPG!K586="", "", PPG!K586)</f>
        <v>81.790000000000006</v>
      </c>
      <c r="V565" s="8">
        <f>IF(PPG!L586="", "", PPG!L586)</f>
        <v>1.095</v>
      </c>
      <c r="W565" s="9">
        <f>IF(PPG!M586="", "", PPG!M586)</f>
        <v>78.84</v>
      </c>
      <c r="X565" s="8">
        <f>IF(PPG!N586="", "", PPG!N586)</f>
        <v>1.0780000000000001</v>
      </c>
      <c r="Y565" s="9">
        <f>IF(PPG!O586="", "", PPG!O586)</f>
        <v>77.61</v>
      </c>
      <c r="Z565" s="32" t="str">
        <f t="shared" si="24"/>
        <v>0.00</v>
      </c>
      <c r="AA565" s="7" t="str">
        <f t="shared" si="25"/>
        <v>0</v>
      </c>
      <c r="AB565" s="7" t="str">
        <f t="shared" si="26"/>
        <v>0</v>
      </c>
    </row>
    <row r="566" spans="1:28">
      <c r="A566" s="7">
        <f>IF(OUT!C587="", "", OUT!C587)</f>
        <v>722</v>
      </c>
      <c r="B566" s="19">
        <f>IF(OUT!A587="", "", OUT!A587)</f>
        <v>55448</v>
      </c>
      <c r="C566" s="7" t="str">
        <f>IF(OUT!D587="", "", OUT!D587)</f>
        <v>O</v>
      </c>
      <c r="D566" s="27"/>
      <c r="E566" s="7" t="str">
        <f>IF(OUT!E587="", "", OUT!E587)</f>
        <v>72 TRAY</v>
      </c>
      <c r="F566" s="24" t="str">
        <f>IF(OUT!AE587="NEW", "✷", "")</f>
        <v/>
      </c>
      <c r="G566" s="10" t="str">
        <f>IF(OUT!B587="", "", OUT!B587)</f>
        <v>MONARDA BEE YOU BEE TRUE</v>
      </c>
      <c r="H566" s="20">
        <f>IF(AND($K$3=1,$K$4="N"),P566,IF(AND($K$3=2,$K$4="N"),R566,IF(AND($K$3=3,$K$4="N"),T566,IF(AND($K$3=4,$K$4="N"),V566,IF(AND($K$3=5,$K$4="N"),X566,IF(AND($K$3=1,$K$4="Y"),#REF!,IF(AND($K$3=2,$K$4="Y"),#REF!,IF(AND($K$3=3,$K$4="Y"),#REF!,IF(AND($K$3=4,$K$4="Y"),#REF!,IF(AND($K$3=5,$K$4="Y"),#REF!,"FALSE"))))))))))</f>
        <v>1.2070000000000001</v>
      </c>
      <c r="I566" s="21">
        <f>IF(AND($K$3=1,$K$4="N"),Q566,IF(AND($K$3=2,$K$4="N"),S566,IF(AND($K$3=3,$K$4="N"),U566,IF(AND($K$3=4,$K$4="N"),W566,IF(AND($K$3=5,$K$4="N"),Y566,IF(AND($K$3=1,$K$4="Y"),#REF!,IF(AND($K$3=2,$K$4="Y"),#REF!,IF(AND($K$3=3,$K$4="Y"),#REF!,IF(AND($K$3=4,$K$4="Y"),#REF!,IF(AND($K$3=5,$K$4="Y"),#REF!,"FALSE"))))))))))</f>
        <v>86.9</v>
      </c>
      <c r="J566" s="33" t="str">
        <f>IF(OUT!F587="", "", OUT!F587)</f>
        <v/>
      </c>
      <c r="K566" s="7">
        <f>IF(OUT!P587="", "", OUT!P587)</f>
        <v>72</v>
      </c>
      <c r="L566" s="7" t="str">
        <f>IF(OUT!AE587="", "", OUT!AE587)</f>
        <v/>
      </c>
      <c r="M566" s="7" t="str">
        <f>IF(OUT!AG587="", "", OUT!AG587)</f>
        <v>PAT</v>
      </c>
      <c r="N566" s="7" t="str">
        <f>IF(OUT!AQ587="", "", OUT!AQ587)</f>
        <v/>
      </c>
      <c r="O566" s="7" t="str">
        <f>IF(OUT!BM587="", "", OUT!BM587)</f>
        <v>T3</v>
      </c>
      <c r="P566" s="8">
        <f>IF(OUT!N587="", "", OUT!N587)</f>
        <v>1.2070000000000001</v>
      </c>
      <c r="Q566" s="9">
        <f>IF(OUT!O587="", "", OUT!O587)</f>
        <v>86.9</v>
      </c>
      <c r="R566" s="8">
        <f>IF(PPG!H587="", "", PPG!H587)</f>
        <v>1.1539999999999999</v>
      </c>
      <c r="S566" s="9">
        <f>IF(PPG!I587="", "", PPG!I587)</f>
        <v>83.08</v>
      </c>
      <c r="T566" s="8">
        <f>IF(PPG!J587="", "", PPG!J587)</f>
        <v>1.1359999999999999</v>
      </c>
      <c r="U566" s="9">
        <f>IF(PPG!K587="", "", PPG!K587)</f>
        <v>81.790000000000006</v>
      </c>
      <c r="V566" s="8">
        <f>IF(PPG!L587="", "", PPG!L587)</f>
        <v>1.095</v>
      </c>
      <c r="W566" s="9">
        <f>IF(PPG!M587="", "", PPG!M587)</f>
        <v>78.84</v>
      </c>
      <c r="X566" s="8">
        <f>IF(PPG!N587="", "", PPG!N587)</f>
        <v>1.0780000000000001</v>
      </c>
      <c r="Y566" s="9">
        <f>IF(PPG!O587="", "", PPG!O587)</f>
        <v>77.61</v>
      </c>
      <c r="Z566" s="32" t="str">
        <f t="shared" si="24"/>
        <v>0.00</v>
      </c>
      <c r="AA566" s="7" t="str">
        <f t="shared" si="25"/>
        <v>0</v>
      </c>
      <c r="AB566" s="7" t="str">
        <f t="shared" si="26"/>
        <v>0</v>
      </c>
    </row>
    <row r="567" spans="1:28">
      <c r="A567" s="7">
        <f>IF(OUT!C588="", "", OUT!C588)</f>
        <v>722</v>
      </c>
      <c r="B567" s="19">
        <f>IF(OUT!A588="", "", OUT!A588)</f>
        <v>87694</v>
      </c>
      <c r="C567" s="7" t="str">
        <f>IF(OUT!D588="", "", OUT!D588)</f>
        <v>O</v>
      </c>
      <c r="D567" s="27"/>
      <c r="E567" s="7" t="str">
        <f>IF(OUT!E588="", "", OUT!E588)</f>
        <v>72 TRAY</v>
      </c>
      <c r="F567" s="24" t="str">
        <f>IF(OUT!AE588="NEW", "✷", "")</f>
        <v/>
      </c>
      <c r="G567" s="10" t="str">
        <f>IF(OUT!B588="", "", OUT!B588)</f>
        <v>MONARDA DIDYMA BALMY LILAC</v>
      </c>
      <c r="H567" s="20">
        <f>IF(AND($K$3=1,$K$4="N"),P567,IF(AND($K$3=2,$K$4="N"),R567,IF(AND($K$3=3,$K$4="N"),T567,IF(AND($K$3=4,$K$4="N"),V567,IF(AND($K$3=5,$K$4="N"),X567,IF(AND($K$3=1,$K$4="Y"),#REF!,IF(AND($K$3=2,$K$4="Y"),#REF!,IF(AND($K$3=3,$K$4="Y"),#REF!,IF(AND($K$3=4,$K$4="Y"),#REF!,IF(AND($K$3=5,$K$4="Y"),#REF!,"FALSE"))))))))))</f>
        <v>1.0389999999999999</v>
      </c>
      <c r="I567" s="21">
        <f>IF(AND($K$3=1,$K$4="N"),Q567,IF(AND($K$3=2,$K$4="N"),S567,IF(AND($K$3=3,$K$4="N"),U567,IF(AND($K$3=4,$K$4="N"),W567,IF(AND($K$3=5,$K$4="N"),Y567,IF(AND($K$3=1,$K$4="Y"),#REF!,IF(AND($K$3=2,$K$4="Y"),#REF!,IF(AND($K$3=3,$K$4="Y"),#REF!,IF(AND($K$3=4,$K$4="Y"),#REF!,IF(AND($K$3=5,$K$4="Y"),#REF!,"FALSE"))))))))))</f>
        <v>74.8</v>
      </c>
      <c r="J567" s="33" t="str">
        <f>IF(OUT!F588="", "", OUT!F588)</f>
        <v/>
      </c>
      <c r="K567" s="7">
        <f>IF(OUT!P588="", "", OUT!P588)</f>
        <v>72</v>
      </c>
      <c r="L567" s="7" t="str">
        <f>IF(OUT!AE588="", "", OUT!AE588)</f>
        <v/>
      </c>
      <c r="M567" s="7" t="str">
        <f>IF(OUT!AG588="", "", OUT!AG588)</f>
        <v>PAT</v>
      </c>
      <c r="N567" s="7" t="str">
        <f>IF(OUT!AQ588="", "", OUT!AQ588)</f>
        <v/>
      </c>
      <c r="O567" s="7" t="str">
        <f>IF(OUT!BM588="", "", OUT!BM588)</f>
        <v>T3</v>
      </c>
      <c r="P567" s="8">
        <f>IF(OUT!N588="", "", OUT!N588)</f>
        <v>1.0389999999999999</v>
      </c>
      <c r="Q567" s="9">
        <f>IF(OUT!O588="", "", OUT!O588)</f>
        <v>74.8</v>
      </c>
      <c r="R567" s="8">
        <f>IF(PPG!H588="", "", PPG!H588)</f>
        <v>0.98799999999999999</v>
      </c>
      <c r="S567" s="9">
        <f>IF(PPG!I588="", "", PPG!I588)</f>
        <v>71.13</v>
      </c>
      <c r="T567" s="8">
        <f>IF(PPG!J588="", "", PPG!J588)</f>
        <v>0.97099999999999997</v>
      </c>
      <c r="U567" s="9">
        <f>IF(PPG!K588="", "", PPG!K588)</f>
        <v>69.91</v>
      </c>
      <c r="V567" s="8">
        <f>IF(PPG!L588="", "", PPG!L588)</f>
        <v>0.93500000000000005</v>
      </c>
      <c r="W567" s="9">
        <f>IF(PPG!M588="", "", PPG!M588)</f>
        <v>67.319999999999993</v>
      </c>
      <c r="X567" s="8">
        <f>IF(PPG!N588="", "", PPG!N588)</f>
        <v>0.91800000000000004</v>
      </c>
      <c r="Y567" s="9">
        <f>IF(PPG!O588="", "", PPG!O588)</f>
        <v>66.09</v>
      </c>
      <c r="Z567" s="32" t="str">
        <f t="shared" si="24"/>
        <v>0.00</v>
      </c>
      <c r="AA567" s="7" t="str">
        <f t="shared" si="25"/>
        <v>0</v>
      </c>
      <c r="AB567" s="7" t="str">
        <f t="shared" si="26"/>
        <v>0</v>
      </c>
    </row>
    <row r="568" spans="1:28">
      <c r="A568" s="7">
        <f>IF(OUT!C589="", "", OUT!C589)</f>
        <v>722</v>
      </c>
      <c r="B568" s="19">
        <f>IF(OUT!A589="", "", OUT!A589)</f>
        <v>85982</v>
      </c>
      <c r="C568" s="7" t="str">
        <f>IF(OUT!D589="", "", OUT!D589)</f>
        <v>O</v>
      </c>
      <c r="D568" s="27"/>
      <c r="E568" s="7" t="str">
        <f>IF(OUT!E589="", "", OUT!E589)</f>
        <v>72 TRAY</v>
      </c>
      <c r="F568" s="24" t="str">
        <f>IF(OUT!AE589="NEW", "✷", "")</f>
        <v/>
      </c>
      <c r="G568" s="10" t="str">
        <f>IF(OUT!B589="", "", OUT!B589)</f>
        <v>MONARDA DIDYMA BALMY PINK</v>
      </c>
      <c r="H568" s="20">
        <f>IF(AND($K$3=1,$K$4="N"),P568,IF(AND($K$3=2,$K$4="N"),R568,IF(AND($K$3=3,$K$4="N"),T568,IF(AND($K$3=4,$K$4="N"),V568,IF(AND($K$3=5,$K$4="N"),X568,IF(AND($K$3=1,$K$4="Y"),#REF!,IF(AND($K$3=2,$K$4="Y"),#REF!,IF(AND($K$3=3,$K$4="Y"),#REF!,IF(AND($K$3=4,$K$4="Y"),#REF!,IF(AND($K$3=5,$K$4="Y"),#REF!,"FALSE"))))))))))</f>
        <v>1.0389999999999999</v>
      </c>
      <c r="I568" s="21">
        <f>IF(AND($K$3=1,$K$4="N"),Q568,IF(AND($K$3=2,$K$4="N"),S568,IF(AND($K$3=3,$K$4="N"),U568,IF(AND($K$3=4,$K$4="N"),W568,IF(AND($K$3=5,$K$4="N"),Y568,IF(AND($K$3=1,$K$4="Y"),#REF!,IF(AND($K$3=2,$K$4="Y"),#REF!,IF(AND($K$3=3,$K$4="Y"),#REF!,IF(AND($K$3=4,$K$4="Y"),#REF!,IF(AND($K$3=5,$K$4="Y"),#REF!,"FALSE"))))))))))</f>
        <v>74.8</v>
      </c>
      <c r="J568" s="33" t="str">
        <f>IF(OUT!F589="", "", OUT!F589)</f>
        <v/>
      </c>
      <c r="K568" s="7">
        <f>IF(OUT!P589="", "", OUT!P589)</f>
        <v>72</v>
      </c>
      <c r="L568" s="7" t="str">
        <f>IF(OUT!AE589="", "", OUT!AE589)</f>
        <v/>
      </c>
      <c r="M568" s="7" t="str">
        <f>IF(OUT!AG589="", "", OUT!AG589)</f>
        <v>PAT</v>
      </c>
      <c r="N568" s="7" t="str">
        <f>IF(OUT!AQ589="", "", OUT!AQ589)</f>
        <v/>
      </c>
      <c r="O568" s="7" t="str">
        <f>IF(OUT!BM589="", "", OUT!BM589)</f>
        <v>T3</v>
      </c>
      <c r="P568" s="8">
        <f>IF(OUT!N589="", "", OUT!N589)</f>
        <v>1.0389999999999999</v>
      </c>
      <c r="Q568" s="9">
        <f>IF(OUT!O589="", "", OUT!O589)</f>
        <v>74.8</v>
      </c>
      <c r="R568" s="8">
        <f>IF(PPG!H589="", "", PPG!H589)</f>
        <v>0.98799999999999999</v>
      </c>
      <c r="S568" s="9">
        <f>IF(PPG!I589="", "", PPG!I589)</f>
        <v>71.13</v>
      </c>
      <c r="T568" s="8">
        <f>IF(PPG!J589="", "", PPG!J589)</f>
        <v>0.97099999999999997</v>
      </c>
      <c r="U568" s="9">
        <f>IF(PPG!K589="", "", PPG!K589)</f>
        <v>69.91</v>
      </c>
      <c r="V568" s="8">
        <f>IF(PPG!L589="", "", PPG!L589)</f>
        <v>0.93500000000000005</v>
      </c>
      <c r="W568" s="9">
        <f>IF(PPG!M589="", "", PPG!M589)</f>
        <v>67.319999999999993</v>
      </c>
      <c r="X568" s="8">
        <f>IF(PPG!N589="", "", PPG!N589)</f>
        <v>0.91800000000000004</v>
      </c>
      <c r="Y568" s="9">
        <f>IF(PPG!O589="", "", PPG!O589)</f>
        <v>66.09</v>
      </c>
      <c r="Z568" s="32" t="str">
        <f t="shared" si="24"/>
        <v>0.00</v>
      </c>
      <c r="AA568" s="7" t="str">
        <f t="shared" si="25"/>
        <v>0</v>
      </c>
      <c r="AB568" s="7" t="str">
        <f t="shared" si="26"/>
        <v>0</v>
      </c>
    </row>
    <row r="569" spans="1:28">
      <c r="A569" s="7">
        <f>IF(OUT!C590="", "", OUT!C590)</f>
        <v>722</v>
      </c>
      <c r="B569" s="19">
        <f>IF(OUT!A590="", "", OUT!A590)</f>
        <v>84614</v>
      </c>
      <c r="C569" s="7" t="str">
        <f>IF(OUT!D590="", "", OUT!D590)</f>
        <v>O</v>
      </c>
      <c r="D569" s="27"/>
      <c r="E569" s="7" t="str">
        <f>IF(OUT!E590="", "", OUT!E590)</f>
        <v>72 TRAY</v>
      </c>
      <c r="F569" s="24" t="str">
        <f>IF(OUT!AE590="NEW", "✷", "")</f>
        <v/>
      </c>
      <c r="G569" s="10" t="str">
        <f>IF(OUT!B590="", "", OUT!B590)</f>
        <v>MONARDA DIDYMA BALMY PURPLE</v>
      </c>
      <c r="H569" s="20">
        <f>IF(AND($K$3=1,$K$4="N"),P569,IF(AND($K$3=2,$K$4="N"),R569,IF(AND($K$3=3,$K$4="N"),T569,IF(AND($K$3=4,$K$4="N"),V569,IF(AND($K$3=5,$K$4="N"),X569,IF(AND($K$3=1,$K$4="Y"),#REF!,IF(AND($K$3=2,$K$4="Y"),#REF!,IF(AND($K$3=3,$K$4="Y"),#REF!,IF(AND($K$3=4,$K$4="Y"),#REF!,IF(AND($K$3=5,$K$4="Y"),#REF!,"FALSE"))))))))))</f>
        <v>1.0389999999999999</v>
      </c>
      <c r="I569" s="21">
        <f>IF(AND($K$3=1,$K$4="N"),Q569,IF(AND($K$3=2,$K$4="N"),S569,IF(AND($K$3=3,$K$4="N"),U569,IF(AND($K$3=4,$K$4="N"),W569,IF(AND($K$3=5,$K$4="N"),Y569,IF(AND($K$3=1,$K$4="Y"),#REF!,IF(AND($K$3=2,$K$4="Y"),#REF!,IF(AND($K$3=3,$K$4="Y"),#REF!,IF(AND($K$3=4,$K$4="Y"),#REF!,IF(AND($K$3=5,$K$4="Y"),#REF!,"FALSE"))))))))))</f>
        <v>74.8</v>
      </c>
      <c r="J569" s="33" t="str">
        <f>IF(OUT!F590="", "", OUT!F590)</f>
        <v/>
      </c>
      <c r="K569" s="7">
        <f>IF(OUT!P590="", "", OUT!P590)</f>
        <v>72</v>
      </c>
      <c r="L569" s="7" t="str">
        <f>IF(OUT!AE590="", "", OUT!AE590)</f>
        <v/>
      </c>
      <c r="M569" s="7" t="str">
        <f>IF(OUT!AG590="", "", OUT!AG590)</f>
        <v>PAT</v>
      </c>
      <c r="N569" s="7" t="str">
        <f>IF(OUT!AQ590="", "", OUT!AQ590)</f>
        <v/>
      </c>
      <c r="O569" s="7" t="str">
        <f>IF(OUT!BM590="", "", OUT!BM590)</f>
        <v>T3</v>
      </c>
      <c r="P569" s="8">
        <f>IF(OUT!N590="", "", OUT!N590)</f>
        <v>1.0389999999999999</v>
      </c>
      <c r="Q569" s="9">
        <f>IF(OUT!O590="", "", OUT!O590)</f>
        <v>74.8</v>
      </c>
      <c r="R569" s="8">
        <f>IF(PPG!H590="", "", PPG!H590)</f>
        <v>0.98799999999999999</v>
      </c>
      <c r="S569" s="9">
        <f>IF(PPG!I590="", "", PPG!I590)</f>
        <v>71.13</v>
      </c>
      <c r="T569" s="8">
        <f>IF(PPG!J590="", "", PPG!J590)</f>
        <v>0.97099999999999997</v>
      </c>
      <c r="U569" s="9">
        <f>IF(PPG!K590="", "", PPG!K590)</f>
        <v>69.91</v>
      </c>
      <c r="V569" s="8">
        <f>IF(PPG!L590="", "", PPG!L590)</f>
        <v>0.93500000000000005</v>
      </c>
      <c r="W569" s="9">
        <f>IF(PPG!M590="", "", PPG!M590)</f>
        <v>67.319999999999993</v>
      </c>
      <c r="X569" s="8">
        <f>IF(PPG!N590="", "", PPG!N590)</f>
        <v>0.91800000000000004</v>
      </c>
      <c r="Y569" s="9">
        <f>IF(PPG!O590="", "", PPG!O590)</f>
        <v>66.09</v>
      </c>
      <c r="Z569" s="32" t="str">
        <f t="shared" si="24"/>
        <v>0.00</v>
      </c>
      <c r="AA569" s="7" t="str">
        <f t="shared" si="25"/>
        <v>0</v>
      </c>
      <c r="AB569" s="7" t="str">
        <f t="shared" si="26"/>
        <v>0</v>
      </c>
    </row>
    <row r="570" spans="1:28">
      <c r="A570" s="7">
        <f>IF(OUT!C591="", "", OUT!C591)</f>
        <v>722</v>
      </c>
      <c r="B570" s="19">
        <f>IF(OUT!A591="", "", OUT!A591)</f>
        <v>86619</v>
      </c>
      <c r="C570" s="7" t="str">
        <f>IF(OUT!D591="", "", OUT!D591)</f>
        <v>O</v>
      </c>
      <c r="D570" s="27"/>
      <c r="E570" s="7" t="str">
        <f>IF(OUT!E591="", "", OUT!E591)</f>
        <v>72 TRAY</v>
      </c>
      <c r="F570" s="24" t="str">
        <f>IF(OUT!AE591="NEW", "✷", "")</f>
        <v/>
      </c>
      <c r="G570" s="10" t="str">
        <f>IF(OUT!B591="", "", OUT!B591)</f>
        <v>MONARDA DIDYMA BALMY ROSE</v>
      </c>
      <c r="H570" s="20">
        <f>IF(AND($K$3=1,$K$4="N"),P570,IF(AND($K$3=2,$K$4="N"),R570,IF(AND($K$3=3,$K$4="N"),T570,IF(AND($K$3=4,$K$4="N"),V570,IF(AND($K$3=5,$K$4="N"),X570,IF(AND($K$3=1,$K$4="Y"),#REF!,IF(AND($K$3=2,$K$4="Y"),#REF!,IF(AND($K$3=3,$K$4="Y"),#REF!,IF(AND($K$3=4,$K$4="Y"),#REF!,IF(AND($K$3=5,$K$4="Y"),#REF!,"FALSE"))))))))))</f>
        <v>1.0389999999999999</v>
      </c>
      <c r="I570" s="21">
        <f>IF(AND($K$3=1,$K$4="N"),Q570,IF(AND($K$3=2,$K$4="N"),S570,IF(AND($K$3=3,$K$4="N"),U570,IF(AND($K$3=4,$K$4="N"),W570,IF(AND($K$3=5,$K$4="N"),Y570,IF(AND($K$3=1,$K$4="Y"),#REF!,IF(AND($K$3=2,$K$4="Y"),#REF!,IF(AND($K$3=3,$K$4="Y"),#REF!,IF(AND($K$3=4,$K$4="Y"),#REF!,IF(AND($K$3=5,$K$4="Y"),#REF!,"FALSE"))))))))))</f>
        <v>74.8</v>
      </c>
      <c r="J570" s="33" t="str">
        <f>IF(OUT!F591="", "", OUT!F591)</f>
        <v/>
      </c>
      <c r="K570" s="7">
        <f>IF(OUT!P591="", "", OUT!P591)</f>
        <v>72</v>
      </c>
      <c r="L570" s="7" t="str">
        <f>IF(OUT!AE591="", "", OUT!AE591)</f>
        <v/>
      </c>
      <c r="M570" s="7" t="str">
        <f>IF(OUT!AG591="", "", OUT!AG591)</f>
        <v>PAT</v>
      </c>
      <c r="N570" s="7" t="str">
        <f>IF(OUT!AQ591="", "", OUT!AQ591)</f>
        <v/>
      </c>
      <c r="O570" s="7" t="str">
        <f>IF(OUT!BM591="", "", OUT!BM591)</f>
        <v>T3</v>
      </c>
      <c r="P570" s="8">
        <f>IF(OUT!N591="", "", OUT!N591)</f>
        <v>1.0389999999999999</v>
      </c>
      <c r="Q570" s="9">
        <f>IF(OUT!O591="", "", OUT!O591)</f>
        <v>74.8</v>
      </c>
      <c r="R570" s="8">
        <f>IF(PPG!H591="", "", PPG!H591)</f>
        <v>0.98799999999999999</v>
      </c>
      <c r="S570" s="9">
        <f>IF(PPG!I591="", "", PPG!I591)</f>
        <v>71.13</v>
      </c>
      <c r="T570" s="8">
        <f>IF(PPG!J591="", "", PPG!J591)</f>
        <v>0.97099999999999997</v>
      </c>
      <c r="U570" s="9">
        <f>IF(PPG!K591="", "", PPG!K591)</f>
        <v>69.91</v>
      </c>
      <c r="V570" s="8">
        <f>IF(PPG!L591="", "", PPG!L591)</f>
        <v>0.93500000000000005</v>
      </c>
      <c r="W570" s="9">
        <f>IF(PPG!M591="", "", PPG!M591)</f>
        <v>67.319999999999993</v>
      </c>
      <c r="X570" s="8">
        <f>IF(PPG!N591="", "", PPG!N591)</f>
        <v>0.91800000000000004</v>
      </c>
      <c r="Y570" s="9">
        <f>IF(PPG!O591="", "", PPG!O591)</f>
        <v>66.09</v>
      </c>
      <c r="Z570" s="32" t="str">
        <f t="shared" si="24"/>
        <v>0.00</v>
      </c>
      <c r="AA570" s="7" t="str">
        <f t="shared" si="25"/>
        <v>0</v>
      </c>
      <c r="AB570" s="7" t="str">
        <f t="shared" si="26"/>
        <v>0</v>
      </c>
    </row>
    <row r="571" spans="1:28">
      <c r="A571" s="7">
        <f>IF(OUT!C592="", "", OUT!C592)</f>
        <v>722</v>
      </c>
      <c r="B571" s="19">
        <f>IF(OUT!A592="", "", OUT!A592)</f>
        <v>94711</v>
      </c>
      <c r="C571" s="7" t="str">
        <f>IF(OUT!D592="", "", OUT!D592)</f>
        <v>O</v>
      </c>
      <c r="D571" s="27"/>
      <c r="E571" s="7" t="str">
        <f>IF(OUT!E592="", "", OUT!E592)</f>
        <v>72 TRAY</v>
      </c>
      <c r="F571" s="24" t="str">
        <f>IF(OUT!AE592="NEW", "✷", "")</f>
        <v/>
      </c>
      <c r="G571" s="10" t="str">
        <f>IF(OUT!B592="", "", OUT!B592)</f>
        <v>MONARDA DIDYMA BEE-MINE RED</v>
      </c>
      <c r="H571" s="20">
        <f>IF(AND($K$3=1,$K$4="N"),P571,IF(AND($K$3=2,$K$4="N"),R571,IF(AND($K$3=3,$K$4="N"),T571,IF(AND($K$3=4,$K$4="N"),V571,IF(AND($K$3=5,$K$4="N"),X571,IF(AND($K$3=1,$K$4="Y"),#REF!,IF(AND($K$3=2,$K$4="Y"),#REF!,IF(AND($K$3=3,$K$4="Y"),#REF!,IF(AND($K$3=4,$K$4="Y"),#REF!,IF(AND($K$3=5,$K$4="Y"),#REF!,"FALSE"))))))))))</f>
        <v>1.0389999999999999</v>
      </c>
      <c r="I571" s="21">
        <f>IF(AND($K$3=1,$K$4="N"),Q571,IF(AND($K$3=2,$K$4="N"),S571,IF(AND($K$3=3,$K$4="N"),U571,IF(AND($K$3=4,$K$4="N"),W571,IF(AND($K$3=5,$K$4="N"),Y571,IF(AND($K$3=1,$K$4="Y"),#REF!,IF(AND($K$3=2,$K$4="Y"),#REF!,IF(AND($K$3=3,$K$4="Y"),#REF!,IF(AND($K$3=4,$K$4="Y"),#REF!,IF(AND($K$3=5,$K$4="Y"),#REF!,"FALSE"))))))))))</f>
        <v>74.8</v>
      </c>
      <c r="J571" s="33" t="str">
        <f>IF(OUT!F592="", "", OUT!F592)</f>
        <v/>
      </c>
      <c r="K571" s="7">
        <f>IF(OUT!P592="", "", OUT!P592)</f>
        <v>72</v>
      </c>
      <c r="L571" s="7" t="str">
        <f>IF(OUT!AE592="", "", OUT!AE592)</f>
        <v/>
      </c>
      <c r="M571" s="7" t="str">
        <f>IF(OUT!AG592="", "", OUT!AG592)</f>
        <v>PAT</v>
      </c>
      <c r="N571" s="7" t="str">
        <f>IF(OUT!AQ592="", "", OUT!AQ592)</f>
        <v/>
      </c>
      <c r="O571" s="7" t="str">
        <f>IF(OUT!BM592="", "", OUT!BM592)</f>
        <v>T3</v>
      </c>
      <c r="P571" s="8">
        <f>IF(OUT!N592="", "", OUT!N592)</f>
        <v>1.0389999999999999</v>
      </c>
      <c r="Q571" s="9">
        <f>IF(OUT!O592="", "", OUT!O592)</f>
        <v>74.8</v>
      </c>
      <c r="R571" s="8">
        <f>IF(PPG!H592="", "", PPG!H592)</f>
        <v>0.98799999999999999</v>
      </c>
      <c r="S571" s="9">
        <f>IF(PPG!I592="", "", PPG!I592)</f>
        <v>71.13</v>
      </c>
      <c r="T571" s="8">
        <f>IF(PPG!J592="", "", PPG!J592)</f>
        <v>0.97099999999999997</v>
      </c>
      <c r="U571" s="9">
        <f>IF(PPG!K592="", "", PPG!K592)</f>
        <v>69.91</v>
      </c>
      <c r="V571" s="8">
        <f>IF(PPG!L592="", "", PPG!L592)</f>
        <v>0.93500000000000005</v>
      </c>
      <c r="W571" s="9">
        <f>IF(PPG!M592="", "", PPG!M592)</f>
        <v>67.319999999999993</v>
      </c>
      <c r="X571" s="8">
        <f>IF(PPG!N592="", "", PPG!N592)</f>
        <v>0.91800000000000004</v>
      </c>
      <c r="Y571" s="9">
        <f>IF(PPG!O592="", "", PPG!O592)</f>
        <v>66.09</v>
      </c>
      <c r="Z571" s="32" t="str">
        <f t="shared" si="24"/>
        <v>0.00</v>
      </c>
      <c r="AA571" s="7" t="str">
        <f t="shared" si="25"/>
        <v>0</v>
      </c>
      <c r="AB571" s="7" t="str">
        <f t="shared" si="26"/>
        <v>0</v>
      </c>
    </row>
    <row r="572" spans="1:28">
      <c r="A572" s="7">
        <f>IF(OUT!C593="", "", OUT!C593)</f>
        <v>722</v>
      </c>
      <c r="B572" s="19">
        <f>IF(OUT!A593="", "", OUT!A593)</f>
        <v>53017</v>
      </c>
      <c r="C572" s="7" t="str">
        <f>IF(OUT!D593="", "", OUT!D593)</f>
        <v>O</v>
      </c>
      <c r="D572" s="27"/>
      <c r="E572" s="7" t="str">
        <f>IF(OUT!E593="", "", OUT!E593)</f>
        <v>72 TRAY</v>
      </c>
      <c r="F572" s="24" t="str">
        <f>IF(OUT!AE593="NEW", "✷", "")</f>
        <v/>
      </c>
      <c r="G572" s="10" t="str">
        <f>IF(OUT!B593="", "", OUT!B593)</f>
        <v>MONARDA HYBRIDA JACOB CLINE (Bright Red)</v>
      </c>
      <c r="H572" s="20">
        <f>IF(AND($K$3=1,$K$4="N"),P572,IF(AND($K$3=2,$K$4="N"),R572,IF(AND($K$3=3,$K$4="N"),T572,IF(AND($K$3=4,$K$4="N"),V572,IF(AND($K$3=5,$K$4="N"),X572,IF(AND($K$3=1,$K$4="Y"),#REF!,IF(AND($K$3=2,$K$4="Y"),#REF!,IF(AND($K$3=3,$K$4="Y"),#REF!,IF(AND($K$3=4,$K$4="Y"),#REF!,IF(AND($K$3=5,$K$4="Y"),#REF!,"FALSE"))))))))))</f>
        <v>0.83699999999999997</v>
      </c>
      <c r="I572" s="21">
        <f>IF(AND($K$3=1,$K$4="N"),Q572,IF(AND($K$3=2,$K$4="N"),S572,IF(AND($K$3=3,$K$4="N"),U572,IF(AND($K$3=4,$K$4="N"),W572,IF(AND($K$3=5,$K$4="N"),Y572,IF(AND($K$3=1,$K$4="Y"),#REF!,IF(AND($K$3=2,$K$4="Y"),#REF!,IF(AND($K$3=3,$K$4="Y"),#REF!,IF(AND($K$3=4,$K$4="Y"),#REF!,IF(AND($K$3=5,$K$4="Y"),#REF!,"FALSE"))))))))))</f>
        <v>60.26</v>
      </c>
      <c r="J572" s="33" t="str">
        <f>IF(OUT!F593="", "", OUT!F593)</f>
        <v/>
      </c>
      <c r="K572" s="7">
        <f>IF(OUT!P593="", "", OUT!P593)</f>
        <v>72</v>
      </c>
      <c r="L572" s="7" t="str">
        <f>IF(OUT!AE593="", "", OUT!AE593)</f>
        <v/>
      </c>
      <c r="M572" s="7" t="str">
        <f>IF(OUT!AG593="", "", OUT!AG593)</f>
        <v/>
      </c>
      <c r="N572" s="7" t="str">
        <f>IF(OUT!AQ593="", "", OUT!AQ593)</f>
        <v>CUT</v>
      </c>
      <c r="O572" s="7" t="str">
        <f>IF(OUT!BM593="", "", OUT!BM593)</f>
        <v>T3</v>
      </c>
      <c r="P572" s="8">
        <f>IF(OUT!N593="", "", OUT!N593)</f>
        <v>0.83699999999999997</v>
      </c>
      <c r="Q572" s="9">
        <f>IF(OUT!O593="", "", OUT!O593)</f>
        <v>60.26</v>
      </c>
      <c r="R572" s="8">
        <f>IF(PPG!H593="", "", PPG!H593)</f>
        <v>0.78700000000000003</v>
      </c>
      <c r="S572" s="9">
        <f>IF(PPG!I593="", "", PPG!I593)</f>
        <v>56.66</v>
      </c>
      <c r="T572" s="8">
        <f>IF(PPG!J593="", "", PPG!J593)</f>
        <v>0.77100000000000002</v>
      </c>
      <c r="U572" s="9">
        <f>IF(PPG!K593="", "", PPG!K593)</f>
        <v>55.51</v>
      </c>
      <c r="V572" s="8">
        <f>IF(PPG!L593="", "", PPG!L593)</f>
        <v>0.73799999999999999</v>
      </c>
      <c r="W572" s="9">
        <f>IF(PPG!M593="", "", PPG!M593)</f>
        <v>53.13</v>
      </c>
      <c r="X572" s="8">
        <f>IF(PPG!N593="", "", PPG!N593)</f>
        <v>0.72199999999999998</v>
      </c>
      <c r="Y572" s="9">
        <f>IF(PPG!O593="", "", PPG!O593)</f>
        <v>51.98</v>
      </c>
      <c r="Z572" s="32" t="str">
        <f t="shared" si="24"/>
        <v>0.00</v>
      </c>
      <c r="AA572" s="7" t="str">
        <f t="shared" si="25"/>
        <v>0</v>
      </c>
      <c r="AB572" s="7" t="str">
        <f t="shared" si="26"/>
        <v>0</v>
      </c>
    </row>
    <row r="573" spans="1:28">
      <c r="A573" s="7">
        <f>IF(OUT!C594="", "", OUT!C594)</f>
        <v>722</v>
      </c>
      <c r="B573" s="19">
        <f>IF(OUT!A594="", "", OUT!A594)</f>
        <v>55480</v>
      </c>
      <c r="C573" s="7" t="str">
        <f>IF(OUT!D594="", "", OUT!D594)</f>
        <v>O</v>
      </c>
      <c r="D573" s="27"/>
      <c r="E573" s="7" t="str">
        <f>IF(OUT!E594="", "", OUT!E594)</f>
        <v>72 TRAY</v>
      </c>
      <c r="F573" s="24" t="str">
        <f>IF(OUT!AE594="NEW", "✷", "")</f>
        <v/>
      </c>
      <c r="G573" s="10" t="str">
        <f>IF(OUT!B594="", "", OUT!B594)</f>
        <v>MONARDA PUNCTATA BEE BOP</v>
      </c>
      <c r="H573" s="20">
        <f>IF(AND($K$3=1,$K$4="N"),P573,IF(AND($K$3=2,$K$4="N"),R573,IF(AND($K$3=3,$K$4="N"),T573,IF(AND($K$3=4,$K$4="N"),V573,IF(AND($K$3=5,$K$4="N"),X573,IF(AND($K$3=1,$K$4="Y"),#REF!,IF(AND($K$3=2,$K$4="Y"),#REF!,IF(AND($K$3=3,$K$4="Y"),#REF!,IF(AND($K$3=4,$K$4="Y"),#REF!,IF(AND($K$3=5,$K$4="Y"),#REF!,"FALSE"))))))))))</f>
        <v>0.99</v>
      </c>
      <c r="I573" s="21">
        <f>IF(AND($K$3=1,$K$4="N"),Q573,IF(AND($K$3=2,$K$4="N"),S573,IF(AND($K$3=3,$K$4="N"),U573,IF(AND($K$3=4,$K$4="N"),W573,IF(AND($K$3=5,$K$4="N"),Y573,IF(AND($K$3=1,$K$4="Y"),#REF!,IF(AND($K$3=2,$K$4="Y"),#REF!,IF(AND($K$3=3,$K$4="Y"),#REF!,IF(AND($K$3=4,$K$4="Y"),#REF!,IF(AND($K$3=5,$K$4="Y"),#REF!,"FALSE"))))))))))</f>
        <v>71.28</v>
      </c>
      <c r="J573" s="33" t="str">
        <f>IF(OUT!F594="", "", OUT!F594)</f>
        <v/>
      </c>
      <c r="K573" s="7">
        <f>IF(OUT!P594="", "", OUT!P594)</f>
        <v>72</v>
      </c>
      <c r="L573" s="7" t="str">
        <f>IF(OUT!AE594="", "", OUT!AE594)</f>
        <v/>
      </c>
      <c r="M573" s="7" t="str">
        <f>IF(OUT!AG594="", "", OUT!AG594)</f>
        <v>PAT</v>
      </c>
      <c r="N573" s="7" t="str">
        <f>IF(OUT!AQ594="", "", OUT!AQ594)</f>
        <v/>
      </c>
      <c r="O573" s="7" t="str">
        <f>IF(OUT!BM594="", "", OUT!BM594)</f>
        <v>T3</v>
      </c>
      <c r="P573" s="8">
        <f>IF(OUT!N594="", "", OUT!N594)</f>
        <v>0.99</v>
      </c>
      <c r="Q573" s="9">
        <f>IF(OUT!O594="", "", OUT!O594)</f>
        <v>71.28</v>
      </c>
      <c r="R573" s="8">
        <f>IF(PPG!H594="", "", PPG!H594)</f>
        <v>0.94099999999999995</v>
      </c>
      <c r="S573" s="9">
        <f>IF(PPG!I594="", "", PPG!I594)</f>
        <v>67.75</v>
      </c>
      <c r="T573" s="8">
        <f>IF(PPG!J594="", "", PPG!J594)</f>
        <v>0.92400000000000004</v>
      </c>
      <c r="U573" s="9">
        <f>IF(PPG!K594="", "", PPG!K594)</f>
        <v>66.52</v>
      </c>
      <c r="V573" s="8">
        <f>IF(PPG!L594="", "", PPG!L594)</f>
        <v>0.88800000000000001</v>
      </c>
      <c r="W573" s="9">
        <f>IF(PPG!M594="", "", PPG!M594)</f>
        <v>63.93</v>
      </c>
      <c r="X573" s="8">
        <f>IF(PPG!N594="", "", PPG!N594)</f>
        <v>0.872</v>
      </c>
      <c r="Y573" s="9">
        <f>IF(PPG!O594="", "", PPG!O594)</f>
        <v>62.78</v>
      </c>
      <c r="Z573" s="32" t="str">
        <f t="shared" si="24"/>
        <v>0.00</v>
      </c>
      <c r="AA573" s="7" t="str">
        <f t="shared" si="25"/>
        <v>0</v>
      </c>
      <c r="AB573" s="7" t="str">
        <f t="shared" si="26"/>
        <v>0</v>
      </c>
    </row>
    <row r="574" spans="1:28">
      <c r="A574" s="7">
        <f>IF(OUT!C595="", "", OUT!C595)</f>
        <v>722</v>
      </c>
      <c r="B574" s="19">
        <f>IF(OUT!A595="", "", OUT!A595)</f>
        <v>56939</v>
      </c>
      <c r="C574" s="7" t="str">
        <f>IF(OUT!D595="", "", OUT!D595)</f>
        <v>O</v>
      </c>
      <c r="D574" s="27"/>
      <c r="E574" s="7" t="str">
        <f>IF(OUT!E595="", "", OUT!E595)</f>
        <v>72 TRAY</v>
      </c>
      <c r="F574" s="24" t="str">
        <f>IF(OUT!AE595="NEW", "✷", "")</f>
        <v/>
      </c>
      <c r="G574" s="10" t="str">
        <f>IF(OUT!B595="", "", OUT!B595)</f>
        <v>MONARDA RASPBERRY WINE (Wine Red)</v>
      </c>
      <c r="H574" s="20">
        <f>IF(AND($K$3=1,$K$4="N"),P574,IF(AND($K$3=2,$K$4="N"),R574,IF(AND($K$3=3,$K$4="N"),T574,IF(AND($K$3=4,$K$4="N"),V574,IF(AND($K$3=5,$K$4="N"),X574,IF(AND($K$3=1,$K$4="Y"),#REF!,IF(AND($K$3=2,$K$4="Y"),#REF!,IF(AND($K$3=3,$K$4="Y"),#REF!,IF(AND($K$3=4,$K$4="Y"),#REF!,IF(AND($K$3=5,$K$4="Y"),#REF!,"FALSE"))))))))))</f>
        <v>0.83699999999999997</v>
      </c>
      <c r="I574" s="21">
        <f>IF(AND($K$3=1,$K$4="N"),Q574,IF(AND($K$3=2,$K$4="N"),S574,IF(AND($K$3=3,$K$4="N"),U574,IF(AND($K$3=4,$K$4="N"),W574,IF(AND($K$3=5,$K$4="N"),Y574,IF(AND($K$3=1,$K$4="Y"),#REF!,IF(AND($K$3=2,$K$4="Y"),#REF!,IF(AND($K$3=3,$K$4="Y"),#REF!,IF(AND($K$3=4,$K$4="Y"),#REF!,IF(AND($K$3=5,$K$4="Y"),#REF!,"FALSE"))))))))))</f>
        <v>60.26</v>
      </c>
      <c r="J574" s="33" t="str">
        <f>IF(OUT!F595="", "", OUT!F595)</f>
        <v/>
      </c>
      <c r="K574" s="7">
        <f>IF(OUT!P595="", "", OUT!P595)</f>
        <v>72</v>
      </c>
      <c r="L574" s="7" t="str">
        <f>IF(OUT!AE595="", "", OUT!AE595)</f>
        <v/>
      </c>
      <c r="M574" s="7" t="str">
        <f>IF(OUT!AG595="", "", OUT!AG595)</f>
        <v/>
      </c>
      <c r="N574" s="7" t="str">
        <f>IF(OUT!AQ595="", "", OUT!AQ595)</f>
        <v>CUT</v>
      </c>
      <c r="O574" s="7" t="str">
        <f>IF(OUT!BM595="", "", OUT!BM595)</f>
        <v>T3</v>
      </c>
      <c r="P574" s="8">
        <f>IF(OUT!N595="", "", OUT!N595)</f>
        <v>0.83699999999999997</v>
      </c>
      <c r="Q574" s="9">
        <f>IF(OUT!O595="", "", OUT!O595)</f>
        <v>60.26</v>
      </c>
      <c r="R574" s="8">
        <f>IF(PPG!H595="", "", PPG!H595)</f>
        <v>0.78700000000000003</v>
      </c>
      <c r="S574" s="9">
        <f>IF(PPG!I595="", "", PPG!I595)</f>
        <v>56.66</v>
      </c>
      <c r="T574" s="8">
        <f>IF(PPG!J595="", "", PPG!J595)</f>
        <v>0.77100000000000002</v>
      </c>
      <c r="U574" s="9">
        <f>IF(PPG!K595="", "", PPG!K595)</f>
        <v>55.51</v>
      </c>
      <c r="V574" s="8">
        <f>IF(PPG!L595="", "", PPG!L595)</f>
        <v>0.73799999999999999</v>
      </c>
      <c r="W574" s="9">
        <f>IF(PPG!M595="", "", PPG!M595)</f>
        <v>53.13</v>
      </c>
      <c r="X574" s="8">
        <f>IF(PPG!N595="", "", PPG!N595)</f>
        <v>0.72199999999999998</v>
      </c>
      <c r="Y574" s="9">
        <f>IF(PPG!O595="", "", PPG!O595)</f>
        <v>51.98</v>
      </c>
      <c r="Z574" s="32" t="str">
        <f t="shared" si="24"/>
        <v>0.00</v>
      </c>
      <c r="AA574" s="7" t="str">
        <f t="shared" si="25"/>
        <v>0</v>
      </c>
      <c r="AB574" s="7" t="str">
        <f t="shared" si="26"/>
        <v>0</v>
      </c>
    </row>
    <row r="575" spans="1:28">
      <c r="A575" s="7">
        <f>IF(OUT!C596="", "", OUT!C596)</f>
        <v>722</v>
      </c>
      <c r="B575" s="19">
        <f>IF(OUT!A596="", "", OUT!A596)</f>
        <v>91042</v>
      </c>
      <c r="C575" s="7" t="str">
        <f>IF(OUT!D596="", "", OUT!D596)</f>
        <v>O</v>
      </c>
      <c r="D575" s="27"/>
      <c r="E575" s="7" t="str">
        <f>IF(OUT!E596="", "", OUT!E596)</f>
        <v>72 TRAY</v>
      </c>
      <c r="F575" s="24" t="str">
        <f>IF(OUT!AE596="NEW", "✷", "")</f>
        <v/>
      </c>
      <c r="G575" s="10" t="str">
        <f>IF(OUT!B596="", "", OUT!B596)</f>
        <v>NEPETA NEPTUNE (CATMINT)</v>
      </c>
      <c r="H575" s="20">
        <f>IF(AND($K$3=1,$K$4="N"),P575,IF(AND($K$3=2,$K$4="N"),R575,IF(AND($K$3=3,$K$4="N"),T575,IF(AND($K$3=4,$K$4="N"),V575,IF(AND($K$3=5,$K$4="N"),X575,IF(AND($K$3=1,$K$4="Y"),#REF!,IF(AND($K$3=2,$K$4="Y"),#REF!,IF(AND($K$3=3,$K$4="Y"),#REF!,IF(AND($K$3=4,$K$4="Y"),#REF!,IF(AND($K$3=5,$K$4="Y"),#REF!,"FALSE"))))))))))</f>
        <v>1.0900000000000001</v>
      </c>
      <c r="I575" s="21">
        <f>IF(AND($K$3=1,$K$4="N"),Q575,IF(AND($K$3=2,$K$4="N"),S575,IF(AND($K$3=3,$K$4="N"),U575,IF(AND($K$3=4,$K$4="N"),W575,IF(AND($K$3=5,$K$4="N"),Y575,IF(AND($K$3=1,$K$4="Y"),#REF!,IF(AND($K$3=2,$K$4="Y"),#REF!,IF(AND($K$3=3,$K$4="Y"),#REF!,IF(AND($K$3=4,$K$4="Y"),#REF!,IF(AND($K$3=5,$K$4="Y"),#REF!,"FALSE"))))))))))</f>
        <v>78.48</v>
      </c>
      <c r="J575" s="33" t="str">
        <f>IF(OUT!F596="", "", OUT!F596)</f>
        <v/>
      </c>
      <c r="K575" s="7">
        <f>IF(OUT!P596="", "", OUT!P596)</f>
        <v>72</v>
      </c>
      <c r="L575" s="7" t="str">
        <f>IF(OUT!AE596="", "", OUT!AE596)</f>
        <v/>
      </c>
      <c r="M575" s="7" t="str">
        <f>IF(OUT!AG596="", "", OUT!AG596)</f>
        <v>PAT</v>
      </c>
      <c r="N575" s="7" t="str">
        <f>IF(OUT!AQ596="", "", OUT!AQ596)</f>
        <v/>
      </c>
      <c r="O575" s="7" t="str">
        <f>IF(OUT!BM596="", "", OUT!BM596)</f>
        <v>T3</v>
      </c>
      <c r="P575" s="8">
        <f>IF(OUT!N596="", "", OUT!N596)</f>
        <v>1.0900000000000001</v>
      </c>
      <c r="Q575" s="9">
        <f>IF(OUT!O596="", "", OUT!O596)</f>
        <v>78.48</v>
      </c>
      <c r="R575" s="8">
        <f>IF(PPG!H596="", "", PPG!H596)</f>
        <v>1.036</v>
      </c>
      <c r="S575" s="9">
        <f>IF(PPG!I596="", "", PPG!I596)</f>
        <v>74.59</v>
      </c>
      <c r="T575" s="8">
        <f>IF(PPG!J596="", "", PPG!J596)</f>
        <v>1.018</v>
      </c>
      <c r="U575" s="9">
        <f>IF(PPG!K596="", "", PPG!K596)</f>
        <v>73.290000000000006</v>
      </c>
      <c r="V575" s="8">
        <f>IF(PPG!L596="", "", PPG!L596)</f>
        <v>0.98</v>
      </c>
      <c r="W575" s="9">
        <f>IF(PPG!M596="", "", PPG!M596)</f>
        <v>70.56</v>
      </c>
      <c r="X575" s="8">
        <f>IF(PPG!N596="", "", PPG!N596)</f>
        <v>0.96299999999999997</v>
      </c>
      <c r="Y575" s="9">
        <f>IF(PPG!O596="", "", PPG!O596)</f>
        <v>69.33</v>
      </c>
      <c r="Z575" s="32" t="str">
        <f t="shared" si="24"/>
        <v>0.00</v>
      </c>
      <c r="AA575" s="7" t="str">
        <f t="shared" si="25"/>
        <v>0</v>
      </c>
      <c r="AB575" s="7" t="str">
        <f t="shared" si="26"/>
        <v>0</v>
      </c>
    </row>
    <row r="576" spans="1:28">
      <c r="A576" s="7">
        <f>IF(OUT!C597="", "", OUT!C597)</f>
        <v>722</v>
      </c>
      <c r="B576" s="19">
        <f>IF(OUT!A597="", "", OUT!A597)</f>
        <v>91360</v>
      </c>
      <c r="C576" s="7" t="str">
        <f>IF(OUT!D597="", "", OUT!D597)</f>
        <v>O</v>
      </c>
      <c r="D576" s="27"/>
      <c r="E576" s="7" t="str">
        <f>IF(OUT!E597="", "", OUT!E597)</f>
        <v>72 TRAY</v>
      </c>
      <c r="F576" s="24" t="str">
        <f>IF(OUT!AE597="NEW", "✷", "")</f>
        <v/>
      </c>
      <c r="G576" s="10" t="str">
        <f>IF(OUT!B597="", "", OUT!B597)</f>
        <v>NEPETA SUMMER MAGIC (CATMINT)</v>
      </c>
      <c r="H576" s="20">
        <f>IF(AND($K$3=1,$K$4="N"),P576,IF(AND($K$3=2,$K$4="N"),R576,IF(AND($K$3=3,$K$4="N"),T576,IF(AND($K$3=4,$K$4="N"),V576,IF(AND($K$3=5,$K$4="N"),X576,IF(AND($K$3=1,$K$4="Y"),#REF!,IF(AND($K$3=2,$K$4="Y"),#REF!,IF(AND($K$3=3,$K$4="Y"),#REF!,IF(AND($K$3=4,$K$4="Y"),#REF!,IF(AND($K$3=5,$K$4="Y"),#REF!,"FALSE"))))))))))</f>
        <v>1.0669999999999999</v>
      </c>
      <c r="I576" s="21">
        <f>IF(AND($K$3=1,$K$4="N"),Q576,IF(AND($K$3=2,$K$4="N"),S576,IF(AND($K$3=3,$K$4="N"),U576,IF(AND($K$3=4,$K$4="N"),W576,IF(AND($K$3=5,$K$4="N"),Y576,IF(AND($K$3=1,$K$4="Y"),#REF!,IF(AND($K$3=2,$K$4="Y"),#REF!,IF(AND($K$3=3,$K$4="Y"),#REF!,IF(AND($K$3=4,$K$4="Y"),#REF!,IF(AND($K$3=5,$K$4="Y"),#REF!,"FALSE"))))))))))</f>
        <v>76.819999999999993</v>
      </c>
      <c r="J576" s="33" t="str">
        <f>IF(OUT!F597="", "", OUT!F597)</f>
        <v/>
      </c>
      <c r="K576" s="7">
        <f>IF(OUT!P597="", "", OUT!P597)</f>
        <v>72</v>
      </c>
      <c r="L576" s="7" t="str">
        <f>IF(OUT!AE597="", "", OUT!AE597)</f>
        <v/>
      </c>
      <c r="M576" s="7" t="str">
        <f>IF(OUT!AG597="", "", OUT!AG597)</f>
        <v>PAT</v>
      </c>
      <c r="N576" s="7" t="str">
        <f>IF(OUT!AQ597="", "", OUT!AQ597)</f>
        <v/>
      </c>
      <c r="O576" s="7" t="str">
        <f>IF(OUT!BM597="", "", OUT!BM597)</f>
        <v>T3</v>
      </c>
      <c r="P576" s="8">
        <f>IF(OUT!N597="", "", OUT!N597)</f>
        <v>1.0669999999999999</v>
      </c>
      <c r="Q576" s="9">
        <f>IF(OUT!O597="", "", OUT!O597)</f>
        <v>76.819999999999993</v>
      </c>
      <c r="R576" s="8">
        <f>IF(PPG!H597="", "", PPG!H597)</f>
        <v>1.0169999999999999</v>
      </c>
      <c r="S576" s="9">
        <f>IF(PPG!I597="", "", PPG!I597)</f>
        <v>73.22</v>
      </c>
      <c r="T576" s="8">
        <f>IF(PPG!J597="", "", PPG!J597)</f>
        <v>1</v>
      </c>
      <c r="U576" s="9">
        <f>IF(PPG!K597="", "", PPG!K597)</f>
        <v>72</v>
      </c>
      <c r="V576" s="8">
        <f>IF(PPG!L597="", "", PPG!L597)</f>
        <v>0.96299999999999997</v>
      </c>
      <c r="W576" s="9">
        <f>IF(PPG!M597="", "", PPG!M597)</f>
        <v>69.33</v>
      </c>
      <c r="X576" s="8">
        <f>IF(PPG!N597="", "", PPG!N597)</f>
        <v>0.94699999999999995</v>
      </c>
      <c r="Y576" s="9">
        <f>IF(PPG!O597="", "", PPG!O597)</f>
        <v>68.180000000000007</v>
      </c>
      <c r="Z576" s="32" t="str">
        <f t="shared" si="24"/>
        <v>0.00</v>
      </c>
      <c r="AA576" s="7" t="str">
        <f t="shared" si="25"/>
        <v>0</v>
      </c>
      <c r="AB576" s="7" t="str">
        <f t="shared" si="26"/>
        <v>0</v>
      </c>
    </row>
    <row r="577" spans="1:28">
      <c r="A577" s="7">
        <f>IF(OUT!C598="", "", OUT!C598)</f>
        <v>722</v>
      </c>
      <c r="B577" s="19">
        <f>IF(OUT!A598="", "", OUT!A598)</f>
        <v>84468</v>
      </c>
      <c r="C577" s="7" t="str">
        <f>IF(OUT!D598="", "", OUT!D598)</f>
        <v>O</v>
      </c>
      <c r="D577" s="27"/>
      <c r="E577" s="7" t="str">
        <f>IF(OUT!E598="", "", OUT!E598)</f>
        <v>72 TRAY</v>
      </c>
      <c r="F577" s="24" t="str">
        <f>IF(OUT!AE598="NEW", "✷", "")</f>
        <v/>
      </c>
      <c r="G577" s="10" t="str">
        <f>IF(OUT!B598="", "", OUT!B598)</f>
        <v>NEPETA X FAASSENII JUNIOR WALKER (CATMINT)</v>
      </c>
      <c r="H577" s="20">
        <f>IF(AND($K$3=1,$K$4="N"),P577,IF(AND($K$3=2,$K$4="N"),R577,IF(AND($K$3=3,$K$4="N"),T577,IF(AND($K$3=4,$K$4="N"),V577,IF(AND($K$3=5,$K$4="N"),X577,IF(AND($K$3=1,$K$4="Y"),#REF!,IF(AND($K$3=2,$K$4="Y"),#REF!,IF(AND($K$3=3,$K$4="Y"),#REF!,IF(AND($K$3=4,$K$4="Y"),#REF!,IF(AND($K$3=5,$K$4="Y"),#REF!,"FALSE"))))))))))</f>
        <v>1.0029999999999999</v>
      </c>
      <c r="I577" s="21">
        <f>IF(AND($K$3=1,$K$4="N"),Q577,IF(AND($K$3=2,$K$4="N"),S577,IF(AND($K$3=3,$K$4="N"),U577,IF(AND($K$3=4,$K$4="N"),W577,IF(AND($K$3=5,$K$4="N"),Y577,IF(AND($K$3=1,$K$4="Y"),#REF!,IF(AND($K$3=2,$K$4="Y"),#REF!,IF(AND($K$3=3,$K$4="Y"),#REF!,IF(AND($K$3=4,$K$4="Y"),#REF!,IF(AND($K$3=5,$K$4="Y"),#REF!,"FALSE"))))))))))</f>
        <v>72.209999999999994</v>
      </c>
      <c r="J577" s="33" t="str">
        <f>IF(OUT!F598="", "", OUT!F598)</f>
        <v/>
      </c>
      <c r="K577" s="7">
        <f>IF(OUT!P598="", "", OUT!P598)</f>
        <v>72</v>
      </c>
      <c r="L577" s="7" t="str">
        <f>IF(OUT!AE598="", "", OUT!AE598)</f>
        <v/>
      </c>
      <c r="M577" s="7" t="str">
        <f>IF(OUT!AG598="", "", OUT!AG598)</f>
        <v>PAT</v>
      </c>
      <c r="N577" s="7" t="str">
        <f>IF(OUT!AQ598="", "", OUT!AQ598)</f>
        <v/>
      </c>
      <c r="O577" s="7" t="str">
        <f>IF(OUT!BM598="", "", OUT!BM598)</f>
        <v>T3</v>
      </c>
      <c r="P577" s="8">
        <f>IF(OUT!N598="", "", OUT!N598)</f>
        <v>1.0029999999999999</v>
      </c>
      <c r="Q577" s="9">
        <f>IF(OUT!O598="", "", OUT!O598)</f>
        <v>72.209999999999994</v>
      </c>
      <c r="R577" s="8">
        <f>IF(PPG!H598="", "", PPG!H598)</f>
        <v>0.95299999999999996</v>
      </c>
      <c r="S577" s="9">
        <f>IF(PPG!I598="", "", PPG!I598)</f>
        <v>68.61</v>
      </c>
      <c r="T577" s="8">
        <f>IF(PPG!J598="", "", PPG!J598)</f>
        <v>0.93700000000000006</v>
      </c>
      <c r="U577" s="9">
        <f>IF(PPG!K598="", "", PPG!K598)</f>
        <v>67.459999999999994</v>
      </c>
      <c r="V577" s="8">
        <f>IF(PPG!L598="", "", PPG!L598)</f>
        <v>0.9</v>
      </c>
      <c r="W577" s="9">
        <f>IF(PPG!M598="", "", PPG!M598)</f>
        <v>64.8</v>
      </c>
      <c r="X577" s="8">
        <f>IF(PPG!N598="", "", PPG!N598)</f>
        <v>0.88400000000000001</v>
      </c>
      <c r="Y577" s="9">
        <f>IF(PPG!O598="", "", PPG!O598)</f>
        <v>63.64</v>
      </c>
      <c r="Z577" s="32" t="str">
        <f t="shared" si="24"/>
        <v>0.00</v>
      </c>
      <c r="AA577" s="7" t="str">
        <f t="shared" si="25"/>
        <v>0</v>
      </c>
      <c r="AB577" s="7" t="str">
        <f t="shared" si="26"/>
        <v>0</v>
      </c>
    </row>
    <row r="578" spans="1:28">
      <c r="A578" s="7">
        <f>IF(OUT!C599="", "", OUT!C599)</f>
        <v>722</v>
      </c>
      <c r="B578" s="19">
        <f>IF(OUT!A599="", "", OUT!A599)</f>
        <v>84412</v>
      </c>
      <c r="C578" s="7" t="str">
        <f>IF(OUT!D599="", "", OUT!D599)</f>
        <v>O</v>
      </c>
      <c r="D578" s="27"/>
      <c r="E578" s="7" t="str">
        <f>IF(OUT!E599="", "", OUT!E599)</f>
        <v>72 TRAY</v>
      </c>
      <c r="F578" s="24" t="str">
        <f>IF(OUT!AE599="NEW", "✷", "")</f>
        <v>✷</v>
      </c>
      <c r="G578" s="10" t="str">
        <f>IF(OUT!B599="", "", OUT!B599)</f>
        <v>NEPETA X FAASSENII PURRSIAN BLUE (CATMINT)</v>
      </c>
      <c r="H578" s="20">
        <f>IF(AND($K$3=1,$K$4="N"),P578,IF(AND($K$3=2,$K$4="N"),R578,IF(AND($K$3=3,$K$4="N"),T578,IF(AND($K$3=4,$K$4="N"),V578,IF(AND($K$3=5,$K$4="N"),X578,IF(AND($K$3=1,$K$4="Y"),#REF!,IF(AND($K$3=2,$K$4="Y"),#REF!,IF(AND($K$3=3,$K$4="Y"),#REF!,IF(AND($K$3=4,$K$4="Y"),#REF!,IF(AND($K$3=5,$K$4="Y"),#REF!,"FALSE"))))))))))</f>
        <v>1.0289999999999999</v>
      </c>
      <c r="I578" s="21">
        <f>IF(AND($K$3=1,$K$4="N"),Q578,IF(AND($K$3=2,$K$4="N"),S578,IF(AND($K$3=3,$K$4="N"),U578,IF(AND($K$3=4,$K$4="N"),W578,IF(AND($K$3=5,$K$4="N"),Y578,IF(AND($K$3=1,$K$4="Y"),#REF!,IF(AND($K$3=2,$K$4="Y"),#REF!,IF(AND($K$3=3,$K$4="Y"),#REF!,IF(AND($K$3=4,$K$4="Y"),#REF!,IF(AND($K$3=5,$K$4="Y"),#REF!,"FALSE"))))))))))</f>
        <v>74.08</v>
      </c>
      <c r="J578" s="33" t="str">
        <f>IF(OUT!F599="", "", OUT!F599)</f>
        <v/>
      </c>
      <c r="K578" s="7">
        <f>IF(OUT!P599="", "", OUT!P599)</f>
        <v>72</v>
      </c>
      <c r="L578" s="7" t="str">
        <f>IF(OUT!AE599="", "", OUT!AE599)</f>
        <v>NEW</v>
      </c>
      <c r="M578" s="7" t="str">
        <f>IF(OUT!AG599="", "", OUT!AG599)</f>
        <v>PAT</v>
      </c>
      <c r="N578" s="7" t="str">
        <f>IF(OUT!AQ599="", "", OUT!AQ599)</f>
        <v/>
      </c>
      <c r="O578" s="7" t="str">
        <f>IF(OUT!BM599="", "", OUT!BM599)</f>
        <v>T3</v>
      </c>
      <c r="P578" s="8">
        <f>IF(OUT!N599="", "", OUT!N599)</f>
        <v>1.0289999999999999</v>
      </c>
      <c r="Q578" s="9">
        <f>IF(OUT!O599="", "", OUT!O599)</f>
        <v>74.08</v>
      </c>
      <c r="R578" s="8">
        <f>IF(PPG!H599="", "", PPG!H599)</f>
        <v>0.97899999999999998</v>
      </c>
      <c r="S578" s="9">
        <f>IF(PPG!I599="", "", PPG!I599)</f>
        <v>70.48</v>
      </c>
      <c r="T578" s="8">
        <f>IF(PPG!J599="", "", PPG!J599)</f>
        <v>0.96199999999999997</v>
      </c>
      <c r="U578" s="9">
        <f>IF(PPG!K599="", "", PPG!K599)</f>
        <v>69.260000000000005</v>
      </c>
      <c r="V578" s="8">
        <f>IF(PPG!L599="", "", PPG!L599)</f>
        <v>0.92500000000000004</v>
      </c>
      <c r="W578" s="9">
        <f>IF(PPG!M599="", "", PPG!M599)</f>
        <v>66.599999999999994</v>
      </c>
      <c r="X578" s="8">
        <f>IF(PPG!N599="", "", PPG!N599)</f>
        <v>0.90900000000000003</v>
      </c>
      <c r="Y578" s="9">
        <f>IF(PPG!O599="", "", PPG!O599)</f>
        <v>65.44</v>
      </c>
      <c r="Z578" s="32" t="str">
        <f t="shared" si="24"/>
        <v>0.00</v>
      </c>
      <c r="AA578" s="7" t="str">
        <f t="shared" si="25"/>
        <v>0</v>
      </c>
      <c r="AB578" s="7" t="str">
        <f t="shared" si="26"/>
        <v>0</v>
      </c>
    </row>
    <row r="579" spans="1:28">
      <c r="A579" s="7">
        <f>IF(OUT!C600="", "", OUT!C600)</f>
        <v>722</v>
      </c>
      <c r="B579" s="19">
        <f>IF(OUT!A600="", "", OUT!A600)</f>
        <v>58830</v>
      </c>
      <c r="C579" s="7" t="str">
        <f>IF(OUT!D600="", "", OUT!D600)</f>
        <v>O</v>
      </c>
      <c r="D579" s="27"/>
      <c r="E579" s="7" t="str">
        <f>IF(OUT!E600="", "", OUT!E600)</f>
        <v>72 TRAY</v>
      </c>
      <c r="F579" s="24" t="str">
        <f>IF(OUT!AE600="NEW", "✷", "")</f>
        <v/>
      </c>
      <c r="G579" s="10" t="str">
        <f>IF(OUT!B600="", "", OUT!B600)</f>
        <v>NEPETA X FAASSENII WALKERS LOW (CATMINT) (Blue/Purple)</v>
      </c>
      <c r="H579" s="20">
        <f>IF(AND($K$3=1,$K$4="N"),P579,IF(AND($K$3=2,$K$4="N"),R579,IF(AND($K$3=3,$K$4="N"),T579,IF(AND($K$3=4,$K$4="N"),V579,IF(AND($K$3=5,$K$4="N"),X579,IF(AND($K$3=1,$K$4="Y"),#REF!,IF(AND($K$3=2,$K$4="Y"),#REF!,IF(AND($K$3=3,$K$4="Y"),#REF!,IF(AND($K$3=4,$K$4="Y"),#REF!,IF(AND($K$3=5,$K$4="Y"),#REF!,"FALSE"))))))))))</f>
        <v>0.83699999999999997</v>
      </c>
      <c r="I579" s="21">
        <f>IF(AND($K$3=1,$K$4="N"),Q579,IF(AND($K$3=2,$K$4="N"),S579,IF(AND($K$3=3,$K$4="N"),U579,IF(AND($K$3=4,$K$4="N"),W579,IF(AND($K$3=5,$K$4="N"),Y579,IF(AND($K$3=1,$K$4="Y"),#REF!,IF(AND($K$3=2,$K$4="Y"),#REF!,IF(AND($K$3=3,$K$4="Y"),#REF!,IF(AND($K$3=4,$K$4="Y"),#REF!,IF(AND($K$3=5,$K$4="Y"),#REF!,"FALSE"))))))))))</f>
        <v>60.26</v>
      </c>
      <c r="J579" s="33" t="str">
        <f>IF(OUT!F600="", "", OUT!F600)</f>
        <v/>
      </c>
      <c r="K579" s="7">
        <f>IF(OUT!P600="", "", OUT!P600)</f>
        <v>72</v>
      </c>
      <c r="L579" s="7" t="str">
        <f>IF(OUT!AE600="", "", OUT!AE600)</f>
        <v/>
      </c>
      <c r="M579" s="7" t="str">
        <f>IF(OUT!AG600="", "", OUT!AG600)</f>
        <v/>
      </c>
      <c r="N579" s="7" t="str">
        <f>IF(OUT!AQ600="", "", OUT!AQ600)</f>
        <v/>
      </c>
      <c r="O579" s="7" t="str">
        <f>IF(OUT!BM600="", "", OUT!BM600)</f>
        <v>T3</v>
      </c>
      <c r="P579" s="8">
        <f>IF(OUT!N600="", "", OUT!N600)</f>
        <v>0.83699999999999997</v>
      </c>
      <c r="Q579" s="9">
        <f>IF(OUT!O600="", "", OUT!O600)</f>
        <v>60.26</v>
      </c>
      <c r="R579" s="8">
        <f>IF(PPG!H600="", "", PPG!H600)</f>
        <v>0.78700000000000003</v>
      </c>
      <c r="S579" s="9">
        <f>IF(PPG!I600="", "", PPG!I600)</f>
        <v>56.66</v>
      </c>
      <c r="T579" s="8">
        <f>IF(PPG!J600="", "", PPG!J600)</f>
        <v>0.77100000000000002</v>
      </c>
      <c r="U579" s="9">
        <f>IF(PPG!K600="", "", PPG!K600)</f>
        <v>55.51</v>
      </c>
      <c r="V579" s="8">
        <f>IF(PPG!L600="", "", PPG!L600)</f>
        <v>0.73799999999999999</v>
      </c>
      <c r="W579" s="9">
        <f>IF(PPG!M600="", "", PPG!M600)</f>
        <v>53.13</v>
      </c>
      <c r="X579" s="8">
        <f>IF(PPG!N600="", "", PPG!N600)</f>
        <v>0.72199999999999998</v>
      </c>
      <c r="Y579" s="9">
        <f>IF(PPG!O600="", "", PPG!O600)</f>
        <v>51.98</v>
      </c>
      <c r="Z579" s="32" t="str">
        <f t="shared" si="24"/>
        <v>0.00</v>
      </c>
      <c r="AA579" s="7" t="str">
        <f t="shared" si="25"/>
        <v>0</v>
      </c>
      <c r="AB579" s="7" t="str">
        <f t="shared" si="26"/>
        <v>0</v>
      </c>
    </row>
    <row r="580" spans="1:28">
      <c r="A580" s="7">
        <f>IF(OUT!C601="", "", OUT!C601)</f>
        <v>722</v>
      </c>
      <c r="B580" s="19">
        <f>IF(OUT!A601="", "", OUT!A601)</f>
        <v>91935</v>
      </c>
      <c r="C580" s="7" t="str">
        <f>IF(OUT!D601="", "", OUT!D601)</f>
        <v>O</v>
      </c>
      <c r="D580" s="27"/>
      <c r="E580" s="7" t="str">
        <f>IF(OUT!E601="", "", OUT!E601)</f>
        <v>72 TRAY</v>
      </c>
      <c r="F580" s="24" t="str">
        <f>IF(OUT!AE601="NEW", "✷", "")</f>
        <v/>
      </c>
      <c r="G580" s="10" t="str">
        <f>IF(OUT!B601="", "", OUT!B601)</f>
        <v>NEPETA X FAASSENII WHISPURR BLUE (CATMINT)</v>
      </c>
      <c r="H580" s="20">
        <f>IF(AND($K$3=1,$K$4="N"),P580,IF(AND($K$3=2,$K$4="N"),R580,IF(AND($K$3=3,$K$4="N"),T580,IF(AND($K$3=4,$K$4="N"),V580,IF(AND($K$3=5,$K$4="N"),X580,IF(AND($K$3=1,$K$4="Y"),#REF!,IF(AND($K$3=2,$K$4="Y"),#REF!,IF(AND($K$3=3,$K$4="Y"),#REF!,IF(AND($K$3=4,$K$4="Y"),#REF!,IF(AND($K$3=5,$K$4="Y"),#REF!,"FALSE"))))))))))</f>
        <v>1.0289999999999999</v>
      </c>
      <c r="I580" s="21">
        <f>IF(AND($K$3=1,$K$4="N"),Q580,IF(AND($K$3=2,$K$4="N"),S580,IF(AND($K$3=3,$K$4="N"),U580,IF(AND($K$3=4,$K$4="N"),W580,IF(AND($K$3=5,$K$4="N"),Y580,IF(AND($K$3=1,$K$4="Y"),#REF!,IF(AND($K$3=2,$K$4="Y"),#REF!,IF(AND($K$3=3,$K$4="Y"),#REF!,IF(AND($K$3=4,$K$4="Y"),#REF!,IF(AND($K$3=5,$K$4="Y"),#REF!,"FALSE"))))))))))</f>
        <v>74.08</v>
      </c>
      <c r="J580" s="33" t="str">
        <f>IF(OUT!F601="", "", OUT!F601)</f>
        <v/>
      </c>
      <c r="K580" s="7">
        <f>IF(OUT!P601="", "", OUT!P601)</f>
        <v>72</v>
      </c>
      <c r="L580" s="7" t="str">
        <f>IF(OUT!AE601="", "", OUT!AE601)</f>
        <v/>
      </c>
      <c r="M580" s="7" t="str">
        <f>IF(OUT!AG601="", "", OUT!AG601)</f>
        <v>PAT</v>
      </c>
      <c r="N580" s="7" t="str">
        <f>IF(OUT!AQ601="", "", OUT!AQ601)</f>
        <v/>
      </c>
      <c r="O580" s="7" t="str">
        <f>IF(OUT!BM601="", "", OUT!BM601)</f>
        <v>T3</v>
      </c>
      <c r="P580" s="8">
        <f>IF(OUT!N601="", "", OUT!N601)</f>
        <v>1.0289999999999999</v>
      </c>
      <c r="Q580" s="9">
        <f>IF(OUT!O601="", "", OUT!O601)</f>
        <v>74.08</v>
      </c>
      <c r="R580" s="8">
        <f>IF(PPG!H601="", "", PPG!H601)</f>
        <v>0.97899999999999998</v>
      </c>
      <c r="S580" s="9">
        <f>IF(PPG!I601="", "", PPG!I601)</f>
        <v>70.48</v>
      </c>
      <c r="T580" s="8">
        <f>IF(PPG!J601="", "", PPG!J601)</f>
        <v>0.96199999999999997</v>
      </c>
      <c r="U580" s="9">
        <f>IF(PPG!K601="", "", PPG!K601)</f>
        <v>69.260000000000005</v>
      </c>
      <c r="V580" s="8">
        <f>IF(PPG!L601="", "", PPG!L601)</f>
        <v>0.92500000000000004</v>
      </c>
      <c r="W580" s="9">
        <f>IF(PPG!M601="", "", PPG!M601)</f>
        <v>66.599999999999994</v>
      </c>
      <c r="X580" s="8">
        <f>IF(PPG!N601="", "", PPG!N601)</f>
        <v>0.90900000000000003</v>
      </c>
      <c r="Y580" s="9">
        <f>IF(PPG!O601="", "", PPG!O601)</f>
        <v>65.44</v>
      </c>
      <c r="Z580" s="32" t="str">
        <f t="shared" si="24"/>
        <v>0.00</v>
      </c>
      <c r="AA580" s="7" t="str">
        <f t="shared" si="25"/>
        <v>0</v>
      </c>
      <c r="AB580" s="7" t="str">
        <f t="shared" si="26"/>
        <v>0</v>
      </c>
    </row>
    <row r="581" spans="1:28">
      <c r="A581" s="7">
        <f>IF(OUT!C602="", "", OUT!C602)</f>
        <v>722</v>
      </c>
      <c r="B581" s="19">
        <f>IF(OUT!A602="", "", OUT!A602)</f>
        <v>91936</v>
      </c>
      <c r="C581" s="7" t="str">
        <f>IF(OUT!D602="", "", OUT!D602)</f>
        <v>O</v>
      </c>
      <c r="D581" s="27"/>
      <c r="E581" s="7" t="str">
        <f>IF(OUT!E602="", "", OUT!E602)</f>
        <v>72 TRAY</v>
      </c>
      <c r="F581" s="24" t="str">
        <f>IF(OUT!AE602="NEW", "✷", "")</f>
        <v/>
      </c>
      <c r="G581" s="10" t="str">
        <f>IF(OUT!B602="", "", OUT!B602)</f>
        <v>NEPETA X FAASSENII WHISPURR PINK (CATMINT)</v>
      </c>
      <c r="H581" s="20">
        <f>IF(AND($K$3=1,$K$4="N"),P581,IF(AND($K$3=2,$K$4="N"),R581,IF(AND($K$3=3,$K$4="N"),T581,IF(AND($K$3=4,$K$4="N"),V581,IF(AND($K$3=5,$K$4="N"),X581,IF(AND($K$3=1,$K$4="Y"),#REF!,IF(AND($K$3=2,$K$4="Y"),#REF!,IF(AND($K$3=3,$K$4="Y"),#REF!,IF(AND($K$3=4,$K$4="Y"),#REF!,IF(AND($K$3=5,$K$4="Y"),#REF!,"FALSE"))))))))))</f>
        <v>1.0289999999999999</v>
      </c>
      <c r="I581" s="21">
        <f>IF(AND($K$3=1,$K$4="N"),Q581,IF(AND($K$3=2,$K$4="N"),S581,IF(AND($K$3=3,$K$4="N"),U581,IF(AND($K$3=4,$K$4="N"),W581,IF(AND($K$3=5,$K$4="N"),Y581,IF(AND($K$3=1,$K$4="Y"),#REF!,IF(AND($K$3=2,$K$4="Y"),#REF!,IF(AND($K$3=3,$K$4="Y"),#REF!,IF(AND($K$3=4,$K$4="Y"),#REF!,IF(AND($K$3=5,$K$4="Y"),#REF!,"FALSE"))))))))))</f>
        <v>74.08</v>
      </c>
      <c r="J581" s="33" t="str">
        <f>IF(OUT!F602="", "", OUT!F602)</f>
        <v/>
      </c>
      <c r="K581" s="7">
        <f>IF(OUT!P602="", "", OUT!P602)</f>
        <v>72</v>
      </c>
      <c r="L581" s="7" t="str">
        <f>IF(OUT!AE602="", "", OUT!AE602)</f>
        <v/>
      </c>
      <c r="M581" s="7" t="str">
        <f>IF(OUT!AG602="", "", OUT!AG602)</f>
        <v>PAT</v>
      </c>
      <c r="N581" s="7" t="str">
        <f>IF(OUT!AQ602="", "", OUT!AQ602)</f>
        <v/>
      </c>
      <c r="O581" s="7" t="str">
        <f>IF(OUT!BM602="", "", OUT!BM602)</f>
        <v>T3</v>
      </c>
      <c r="P581" s="8">
        <f>IF(OUT!N602="", "", OUT!N602)</f>
        <v>1.0289999999999999</v>
      </c>
      <c r="Q581" s="9">
        <f>IF(OUT!O602="", "", OUT!O602)</f>
        <v>74.08</v>
      </c>
      <c r="R581" s="8">
        <f>IF(PPG!H602="", "", PPG!H602)</f>
        <v>0.97899999999999998</v>
      </c>
      <c r="S581" s="9">
        <f>IF(PPG!I602="", "", PPG!I602)</f>
        <v>70.48</v>
      </c>
      <c r="T581" s="8">
        <f>IF(PPG!J602="", "", PPG!J602)</f>
        <v>0.96199999999999997</v>
      </c>
      <c r="U581" s="9">
        <f>IF(PPG!K602="", "", PPG!K602)</f>
        <v>69.260000000000005</v>
      </c>
      <c r="V581" s="8">
        <f>IF(PPG!L602="", "", PPG!L602)</f>
        <v>0.92500000000000004</v>
      </c>
      <c r="W581" s="9">
        <f>IF(PPG!M602="", "", PPG!M602)</f>
        <v>66.599999999999994</v>
      </c>
      <c r="X581" s="8">
        <f>IF(PPG!N602="", "", PPG!N602)</f>
        <v>0.90900000000000003</v>
      </c>
      <c r="Y581" s="9">
        <f>IF(PPG!O602="", "", PPG!O602)</f>
        <v>65.44</v>
      </c>
      <c r="Z581" s="32" t="str">
        <f t="shared" si="24"/>
        <v>0.00</v>
      </c>
      <c r="AA581" s="7" t="str">
        <f t="shared" si="25"/>
        <v>0</v>
      </c>
      <c r="AB581" s="7" t="str">
        <f t="shared" si="26"/>
        <v>0</v>
      </c>
    </row>
    <row r="582" spans="1:28">
      <c r="A582" s="7">
        <f>IF(OUT!C603="", "", OUT!C603)</f>
        <v>722</v>
      </c>
      <c r="B582" s="19">
        <f>IF(OUT!A603="", "", OUT!A603)</f>
        <v>94713</v>
      </c>
      <c r="C582" s="7" t="str">
        <f>IF(OUT!D603="", "", OUT!D603)</f>
        <v>O</v>
      </c>
      <c r="D582" s="27"/>
      <c r="E582" s="7" t="str">
        <f>IF(OUT!E603="", "", OUT!E603)</f>
        <v>72 TRAY</v>
      </c>
      <c r="F582" s="24" t="str">
        <f>IF(OUT!AE603="NEW", "✷", "")</f>
        <v>✷</v>
      </c>
      <c r="G582" s="10" t="str">
        <f>IF(OUT!B603="", "", OUT!B603)</f>
        <v>NEPETA X HYBRID SYLVESTER BLUE</v>
      </c>
      <c r="H582" s="20">
        <f>IF(AND($K$3=1,$K$4="N"),P582,IF(AND($K$3=2,$K$4="N"),R582,IF(AND($K$3=3,$K$4="N"),T582,IF(AND($K$3=4,$K$4="N"),V582,IF(AND($K$3=5,$K$4="N"),X582,IF(AND($K$3=1,$K$4="Y"),#REF!,IF(AND($K$3=2,$K$4="Y"),#REF!,IF(AND($K$3=3,$K$4="Y"),#REF!,IF(AND($K$3=4,$K$4="Y"),#REF!,IF(AND($K$3=5,$K$4="Y"),#REF!,"FALSE"))))))))))</f>
        <v>1.0489999999999999</v>
      </c>
      <c r="I582" s="21">
        <f>IF(AND($K$3=1,$K$4="N"),Q582,IF(AND($K$3=2,$K$4="N"),S582,IF(AND($K$3=3,$K$4="N"),U582,IF(AND($K$3=4,$K$4="N"),W582,IF(AND($K$3=5,$K$4="N"),Y582,IF(AND($K$3=1,$K$4="Y"),#REF!,IF(AND($K$3=2,$K$4="Y"),#REF!,IF(AND($K$3=3,$K$4="Y"),#REF!,IF(AND($K$3=4,$K$4="Y"),#REF!,IF(AND($K$3=5,$K$4="Y"),#REF!,"FALSE"))))))))))</f>
        <v>75.52</v>
      </c>
      <c r="J582" s="33" t="str">
        <f>IF(OUT!F603="", "", OUT!F603)</f>
        <v/>
      </c>
      <c r="K582" s="7">
        <f>IF(OUT!P603="", "", OUT!P603)</f>
        <v>72</v>
      </c>
      <c r="L582" s="7" t="str">
        <f>IF(OUT!AE603="", "", OUT!AE603)</f>
        <v>NEW</v>
      </c>
      <c r="M582" s="7" t="str">
        <f>IF(OUT!AG603="", "", OUT!AG603)</f>
        <v>PAT</v>
      </c>
      <c r="N582" s="7" t="str">
        <f>IF(OUT!AQ603="", "", OUT!AQ603)</f>
        <v/>
      </c>
      <c r="O582" s="7" t="str">
        <f>IF(OUT!BM603="", "", OUT!BM603)</f>
        <v>T3</v>
      </c>
      <c r="P582" s="8">
        <f>IF(OUT!N603="", "", OUT!N603)</f>
        <v>1.0489999999999999</v>
      </c>
      <c r="Q582" s="9">
        <f>IF(OUT!O603="", "", OUT!O603)</f>
        <v>75.52</v>
      </c>
      <c r="R582" s="8">
        <f>IF(PPG!H603="", "", PPG!H603)</f>
        <v>0.99399999999999999</v>
      </c>
      <c r="S582" s="9">
        <f>IF(PPG!I603="", "", PPG!I603)</f>
        <v>71.56</v>
      </c>
      <c r="T582" s="8">
        <f>IF(PPG!J603="", "", PPG!J603)</f>
        <v>0.97599999999999998</v>
      </c>
      <c r="U582" s="9">
        <f>IF(PPG!K603="", "", PPG!K603)</f>
        <v>70.27</v>
      </c>
      <c r="V582" s="8">
        <f>IF(PPG!L603="", "", PPG!L603)</f>
        <v>0.93899999999999995</v>
      </c>
      <c r="W582" s="9">
        <f>IF(PPG!M603="", "", PPG!M603)</f>
        <v>67.599999999999994</v>
      </c>
      <c r="X582" s="8">
        <f>IF(PPG!N603="", "", PPG!N603)</f>
        <v>0.92200000000000004</v>
      </c>
      <c r="Y582" s="9">
        <f>IF(PPG!O603="", "", PPG!O603)</f>
        <v>66.38</v>
      </c>
      <c r="Z582" s="32" t="str">
        <f t="shared" si="24"/>
        <v>0.00</v>
      </c>
      <c r="AA582" s="7" t="str">
        <f t="shared" si="25"/>
        <v>0</v>
      </c>
      <c r="AB582" s="7" t="str">
        <f t="shared" si="26"/>
        <v>0</v>
      </c>
    </row>
    <row r="583" spans="1:28">
      <c r="A583" s="7">
        <f>IF(OUT!C604="", "", OUT!C604)</f>
        <v>722</v>
      </c>
      <c r="B583" s="19">
        <f>IF(OUT!A604="", "", OUT!A604)</f>
        <v>88190</v>
      </c>
      <c r="C583" s="7" t="str">
        <f>IF(OUT!D604="", "", OUT!D604)</f>
        <v>O</v>
      </c>
      <c r="D583" s="27"/>
      <c r="E583" s="7" t="str">
        <f>IF(OUT!E604="", "", OUT!E604)</f>
        <v>72 TRAY</v>
      </c>
      <c r="F583" s="24" t="str">
        <f>IF(OUT!AE604="NEW", "✷", "")</f>
        <v/>
      </c>
      <c r="G583" s="10" t="str">
        <f>IF(OUT!B604="", "", OUT!B604)</f>
        <v>PENSTEMON BARBATUS PRISTINE BLUE</v>
      </c>
      <c r="H583" s="20">
        <f>IF(AND($K$3=1,$K$4="N"),P583,IF(AND($K$3=2,$K$4="N"),R583,IF(AND($K$3=3,$K$4="N"),T583,IF(AND($K$3=4,$K$4="N"),V583,IF(AND($K$3=5,$K$4="N"),X583,IF(AND($K$3=1,$K$4="Y"),#REF!,IF(AND($K$3=2,$K$4="Y"),#REF!,IF(AND($K$3=3,$K$4="Y"),#REF!,IF(AND($K$3=4,$K$4="Y"),#REF!,IF(AND($K$3=5,$K$4="Y"),#REF!,"FALSE"))))))))))</f>
        <v>1.3320000000000001</v>
      </c>
      <c r="I583" s="21">
        <f>IF(AND($K$3=1,$K$4="N"),Q583,IF(AND($K$3=2,$K$4="N"),S583,IF(AND($K$3=3,$K$4="N"),U583,IF(AND($K$3=4,$K$4="N"),W583,IF(AND($K$3=5,$K$4="N"),Y583,IF(AND($K$3=1,$K$4="Y"),#REF!,IF(AND($K$3=2,$K$4="Y"),#REF!,IF(AND($K$3=3,$K$4="Y"),#REF!,IF(AND($K$3=4,$K$4="Y"),#REF!,IF(AND($K$3=5,$K$4="Y"),#REF!,"FALSE"))))))))))</f>
        <v>95.9</v>
      </c>
      <c r="J583" s="33" t="str">
        <f>IF(OUT!F604="", "", OUT!F604)</f>
        <v/>
      </c>
      <c r="K583" s="7">
        <f>IF(OUT!P604="", "", OUT!P604)</f>
        <v>72</v>
      </c>
      <c r="L583" s="7" t="str">
        <f>IF(OUT!AE604="", "", OUT!AE604)</f>
        <v/>
      </c>
      <c r="M583" s="7" t="str">
        <f>IF(OUT!AG604="", "", OUT!AG604)</f>
        <v>PAT</v>
      </c>
      <c r="N583" s="7" t="str">
        <f>IF(OUT!AQ604="", "", OUT!AQ604)</f>
        <v/>
      </c>
      <c r="O583" s="7" t="str">
        <f>IF(OUT!BM604="", "", OUT!BM604)</f>
        <v>T3</v>
      </c>
      <c r="P583" s="8">
        <f>IF(OUT!N604="", "", OUT!N604)</f>
        <v>1.3320000000000001</v>
      </c>
      <c r="Q583" s="9">
        <f>IF(OUT!O604="", "", OUT!O604)</f>
        <v>95.9</v>
      </c>
      <c r="R583" s="8">
        <f>IF(PPG!H604="", "", PPG!H604)</f>
        <v>1.2589999999999999</v>
      </c>
      <c r="S583" s="9">
        <f>IF(PPG!I604="", "", PPG!I604)</f>
        <v>90.64</v>
      </c>
      <c r="T583" s="8">
        <f>IF(PPG!J604="", "", PPG!J604)</f>
        <v>1.2350000000000001</v>
      </c>
      <c r="U583" s="9">
        <f>IF(PPG!K604="", "", PPG!K604)</f>
        <v>88.92</v>
      </c>
      <c r="V583" s="8">
        <f>IF(PPG!L604="", "", PPG!L604)</f>
        <v>1.1879999999999999</v>
      </c>
      <c r="W583" s="9">
        <f>IF(PPG!M604="", "", PPG!M604)</f>
        <v>85.53</v>
      </c>
      <c r="X583" s="8">
        <f>IF(PPG!N604="", "", PPG!N604)</f>
        <v>1.1639999999999999</v>
      </c>
      <c r="Y583" s="9">
        <f>IF(PPG!O604="", "", PPG!O604)</f>
        <v>83.8</v>
      </c>
      <c r="Z583" s="32" t="str">
        <f t="shared" ref="Z583:Z646" si="27">IF(D583&lt;&gt;"",D583*I583, "0.00")</f>
        <v>0.00</v>
      </c>
      <c r="AA583" s="7" t="str">
        <f t="shared" ref="AA583:AA646" si="28">IF(D583&lt;&gt;"",D583, "0")</f>
        <v>0</v>
      </c>
      <c r="AB583" s="7" t="str">
        <f t="shared" ref="AB583:AB646" si="29">IF(D583&lt;&gt;"",D583*K583, "0")</f>
        <v>0</v>
      </c>
    </row>
    <row r="584" spans="1:28">
      <c r="A584" s="7">
        <f>IF(OUT!C605="", "", OUT!C605)</f>
        <v>722</v>
      </c>
      <c r="B584" s="19">
        <f>IF(OUT!A605="", "", OUT!A605)</f>
        <v>88191</v>
      </c>
      <c r="C584" s="7" t="str">
        <f>IF(OUT!D605="", "", OUT!D605)</f>
        <v>O</v>
      </c>
      <c r="D584" s="27"/>
      <c r="E584" s="7" t="str">
        <f>IF(OUT!E605="", "", OUT!E605)</f>
        <v>72 TRAY</v>
      </c>
      <c r="F584" s="24" t="str">
        <f>IF(OUT!AE605="NEW", "✷", "")</f>
        <v/>
      </c>
      <c r="G584" s="10" t="str">
        <f>IF(OUT!B605="", "", OUT!B605)</f>
        <v>PENSTEMON BARBATUS PRISTINE DEEP ROSE</v>
      </c>
      <c r="H584" s="20">
        <f>IF(AND($K$3=1,$K$4="N"),P584,IF(AND($K$3=2,$K$4="N"),R584,IF(AND($K$3=3,$K$4="N"),T584,IF(AND($K$3=4,$K$4="N"),V584,IF(AND($K$3=5,$K$4="N"),X584,IF(AND($K$3=1,$K$4="Y"),#REF!,IF(AND($K$3=2,$K$4="Y"),#REF!,IF(AND($K$3=3,$K$4="Y"),#REF!,IF(AND($K$3=4,$K$4="Y"),#REF!,IF(AND($K$3=5,$K$4="Y"),#REF!,"FALSE"))))))))))</f>
        <v>1.3320000000000001</v>
      </c>
      <c r="I584" s="21">
        <f>IF(AND($K$3=1,$K$4="N"),Q584,IF(AND($K$3=2,$K$4="N"),S584,IF(AND($K$3=3,$K$4="N"),U584,IF(AND($K$3=4,$K$4="N"),W584,IF(AND($K$3=5,$K$4="N"),Y584,IF(AND($K$3=1,$K$4="Y"),#REF!,IF(AND($K$3=2,$K$4="Y"),#REF!,IF(AND($K$3=3,$K$4="Y"),#REF!,IF(AND($K$3=4,$K$4="Y"),#REF!,IF(AND($K$3=5,$K$4="Y"),#REF!,"FALSE"))))))))))</f>
        <v>95.9</v>
      </c>
      <c r="J584" s="33" t="str">
        <f>IF(OUT!F605="", "", OUT!F605)</f>
        <v/>
      </c>
      <c r="K584" s="7">
        <f>IF(OUT!P605="", "", OUT!P605)</f>
        <v>72</v>
      </c>
      <c r="L584" s="7" t="str">
        <f>IF(OUT!AE605="", "", OUT!AE605)</f>
        <v/>
      </c>
      <c r="M584" s="7" t="str">
        <f>IF(OUT!AG605="", "", OUT!AG605)</f>
        <v>PAT</v>
      </c>
      <c r="N584" s="7" t="str">
        <f>IF(OUT!AQ605="", "", OUT!AQ605)</f>
        <v/>
      </c>
      <c r="O584" s="7" t="str">
        <f>IF(OUT!BM605="", "", OUT!BM605)</f>
        <v>T3</v>
      </c>
      <c r="P584" s="8">
        <f>IF(OUT!N605="", "", OUT!N605)</f>
        <v>1.3320000000000001</v>
      </c>
      <c r="Q584" s="9">
        <f>IF(OUT!O605="", "", OUT!O605)</f>
        <v>95.9</v>
      </c>
      <c r="R584" s="8">
        <f>IF(PPG!H605="", "", PPG!H605)</f>
        <v>1.2589999999999999</v>
      </c>
      <c r="S584" s="9">
        <f>IF(PPG!I605="", "", PPG!I605)</f>
        <v>90.64</v>
      </c>
      <c r="T584" s="8">
        <f>IF(PPG!J605="", "", PPG!J605)</f>
        <v>1.2350000000000001</v>
      </c>
      <c r="U584" s="9">
        <f>IF(PPG!K605="", "", PPG!K605)</f>
        <v>88.92</v>
      </c>
      <c r="V584" s="8">
        <f>IF(PPG!L605="", "", PPG!L605)</f>
        <v>1.1879999999999999</v>
      </c>
      <c r="W584" s="9">
        <f>IF(PPG!M605="", "", PPG!M605)</f>
        <v>85.53</v>
      </c>
      <c r="X584" s="8">
        <f>IF(PPG!N605="", "", PPG!N605)</f>
        <v>1.1639999999999999</v>
      </c>
      <c r="Y584" s="9">
        <f>IF(PPG!O605="", "", PPG!O605)</f>
        <v>83.8</v>
      </c>
      <c r="Z584" s="32" t="str">
        <f t="shared" si="27"/>
        <v>0.00</v>
      </c>
      <c r="AA584" s="7" t="str">
        <f t="shared" si="28"/>
        <v>0</v>
      </c>
      <c r="AB584" s="7" t="str">
        <f t="shared" si="29"/>
        <v>0</v>
      </c>
    </row>
    <row r="585" spans="1:28">
      <c r="A585" s="7">
        <f>IF(OUT!C606="", "", OUT!C606)</f>
        <v>722</v>
      </c>
      <c r="B585" s="19">
        <f>IF(OUT!A606="", "", OUT!A606)</f>
        <v>88192</v>
      </c>
      <c r="C585" s="7" t="str">
        <f>IF(OUT!D606="", "", OUT!D606)</f>
        <v>O</v>
      </c>
      <c r="D585" s="27"/>
      <c r="E585" s="7" t="str">
        <f>IF(OUT!E606="", "", OUT!E606)</f>
        <v>72 TRAY</v>
      </c>
      <c r="F585" s="24" t="str">
        <f>IF(OUT!AE606="NEW", "✷", "")</f>
        <v/>
      </c>
      <c r="G585" s="10" t="str">
        <f>IF(OUT!B606="", "", OUT!B606)</f>
        <v>PENSTEMON BARBATUS PRISTINE LILA PURPLE</v>
      </c>
      <c r="H585" s="20">
        <f>IF(AND($K$3=1,$K$4="N"),P585,IF(AND($K$3=2,$K$4="N"),R585,IF(AND($K$3=3,$K$4="N"),T585,IF(AND($K$3=4,$K$4="N"),V585,IF(AND($K$3=5,$K$4="N"),X585,IF(AND($K$3=1,$K$4="Y"),#REF!,IF(AND($K$3=2,$K$4="Y"),#REF!,IF(AND($K$3=3,$K$4="Y"),#REF!,IF(AND($K$3=4,$K$4="Y"),#REF!,IF(AND($K$3=5,$K$4="Y"),#REF!,"FALSE"))))))))))</f>
        <v>1.3320000000000001</v>
      </c>
      <c r="I585" s="21">
        <f>IF(AND($K$3=1,$K$4="N"),Q585,IF(AND($K$3=2,$K$4="N"),S585,IF(AND($K$3=3,$K$4="N"),U585,IF(AND($K$3=4,$K$4="N"),W585,IF(AND($K$3=5,$K$4="N"),Y585,IF(AND($K$3=1,$K$4="Y"),#REF!,IF(AND($K$3=2,$K$4="Y"),#REF!,IF(AND($K$3=3,$K$4="Y"),#REF!,IF(AND($K$3=4,$K$4="Y"),#REF!,IF(AND($K$3=5,$K$4="Y"),#REF!,"FALSE"))))))))))</f>
        <v>95.9</v>
      </c>
      <c r="J585" s="33" t="str">
        <f>IF(OUT!F606="", "", OUT!F606)</f>
        <v/>
      </c>
      <c r="K585" s="7">
        <f>IF(OUT!P606="", "", OUT!P606)</f>
        <v>72</v>
      </c>
      <c r="L585" s="7" t="str">
        <f>IF(OUT!AE606="", "", OUT!AE606)</f>
        <v/>
      </c>
      <c r="M585" s="7" t="str">
        <f>IF(OUT!AG606="", "", OUT!AG606)</f>
        <v>PAT</v>
      </c>
      <c r="N585" s="7" t="str">
        <f>IF(OUT!AQ606="", "", OUT!AQ606)</f>
        <v/>
      </c>
      <c r="O585" s="7" t="str">
        <f>IF(OUT!BM606="", "", OUT!BM606)</f>
        <v>T3</v>
      </c>
      <c r="P585" s="8">
        <f>IF(OUT!N606="", "", OUT!N606)</f>
        <v>1.3320000000000001</v>
      </c>
      <c r="Q585" s="9">
        <f>IF(OUT!O606="", "", OUT!O606)</f>
        <v>95.9</v>
      </c>
      <c r="R585" s="8">
        <f>IF(PPG!H606="", "", PPG!H606)</f>
        <v>1.2589999999999999</v>
      </c>
      <c r="S585" s="9">
        <f>IF(PPG!I606="", "", PPG!I606)</f>
        <v>90.64</v>
      </c>
      <c r="T585" s="8">
        <f>IF(PPG!J606="", "", PPG!J606)</f>
        <v>1.2350000000000001</v>
      </c>
      <c r="U585" s="9">
        <f>IF(PPG!K606="", "", PPG!K606)</f>
        <v>88.92</v>
      </c>
      <c r="V585" s="8">
        <f>IF(PPG!L606="", "", PPG!L606)</f>
        <v>1.1879999999999999</v>
      </c>
      <c r="W585" s="9">
        <f>IF(PPG!M606="", "", PPG!M606)</f>
        <v>85.53</v>
      </c>
      <c r="X585" s="8">
        <f>IF(PPG!N606="", "", PPG!N606)</f>
        <v>1.1639999999999999</v>
      </c>
      <c r="Y585" s="9">
        <f>IF(PPG!O606="", "", PPG!O606)</f>
        <v>83.8</v>
      </c>
      <c r="Z585" s="32" t="str">
        <f t="shared" si="27"/>
        <v>0.00</v>
      </c>
      <c r="AA585" s="7" t="str">
        <f t="shared" si="28"/>
        <v>0</v>
      </c>
      <c r="AB585" s="7" t="str">
        <f t="shared" si="29"/>
        <v>0</v>
      </c>
    </row>
    <row r="586" spans="1:28">
      <c r="A586" s="7">
        <f>IF(OUT!C607="", "", OUT!C607)</f>
        <v>722</v>
      </c>
      <c r="B586" s="19">
        <f>IF(OUT!A607="", "", OUT!A607)</f>
        <v>88194</v>
      </c>
      <c r="C586" s="7" t="str">
        <f>IF(OUT!D607="", "", OUT!D607)</f>
        <v>O</v>
      </c>
      <c r="D586" s="27"/>
      <c r="E586" s="7" t="str">
        <f>IF(OUT!E607="", "", OUT!E607)</f>
        <v>72 TRAY</v>
      </c>
      <c r="F586" s="24" t="str">
        <f>IF(OUT!AE607="NEW", "✷", "")</f>
        <v/>
      </c>
      <c r="G586" s="10" t="str">
        <f>IF(OUT!B607="", "", OUT!B607)</f>
        <v>PENSTEMON BARBATUS PRISTINE SCARLET</v>
      </c>
      <c r="H586" s="20">
        <f>IF(AND($K$3=1,$K$4="N"),P586,IF(AND($K$3=2,$K$4="N"),R586,IF(AND($K$3=3,$K$4="N"),T586,IF(AND($K$3=4,$K$4="N"),V586,IF(AND($K$3=5,$K$4="N"),X586,IF(AND($K$3=1,$K$4="Y"),#REF!,IF(AND($K$3=2,$K$4="Y"),#REF!,IF(AND($K$3=3,$K$4="Y"),#REF!,IF(AND($K$3=4,$K$4="Y"),#REF!,IF(AND($K$3=5,$K$4="Y"),#REF!,"FALSE"))))))))))</f>
        <v>1.3320000000000001</v>
      </c>
      <c r="I586" s="21">
        <f>IF(AND($K$3=1,$K$4="N"),Q586,IF(AND($K$3=2,$K$4="N"),S586,IF(AND($K$3=3,$K$4="N"),U586,IF(AND($K$3=4,$K$4="N"),W586,IF(AND($K$3=5,$K$4="N"),Y586,IF(AND($K$3=1,$K$4="Y"),#REF!,IF(AND($K$3=2,$K$4="Y"),#REF!,IF(AND($K$3=3,$K$4="Y"),#REF!,IF(AND($K$3=4,$K$4="Y"),#REF!,IF(AND($K$3=5,$K$4="Y"),#REF!,"FALSE"))))))))))</f>
        <v>95.9</v>
      </c>
      <c r="J586" s="33" t="str">
        <f>IF(OUT!F607="", "", OUT!F607)</f>
        <v/>
      </c>
      <c r="K586" s="7">
        <f>IF(OUT!P607="", "", OUT!P607)</f>
        <v>72</v>
      </c>
      <c r="L586" s="7" t="str">
        <f>IF(OUT!AE607="", "", OUT!AE607)</f>
        <v/>
      </c>
      <c r="M586" s="7" t="str">
        <f>IF(OUT!AG607="", "", OUT!AG607)</f>
        <v>PAT</v>
      </c>
      <c r="N586" s="7" t="str">
        <f>IF(OUT!AQ607="", "", OUT!AQ607)</f>
        <v/>
      </c>
      <c r="O586" s="7" t="str">
        <f>IF(OUT!BM607="", "", OUT!BM607)</f>
        <v>T3</v>
      </c>
      <c r="P586" s="8">
        <f>IF(OUT!N607="", "", OUT!N607)</f>
        <v>1.3320000000000001</v>
      </c>
      <c r="Q586" s="9">
        <f>IF(OUT!O607="", "", OUT!O607)</f>
        <v>95.9</v>
      </c>
      <c r="R586" s="8">
        <f>IF(PPG!H607="", "", PPG!H607)</f>
        <v>1.2589999999999999</v>
      </c>
      <c r="S586" s="9">
        <f>IF(PPG!I607="", "", PPG!I607)</f>
        <v>90.64</v>
      </c>
      <c r="T586" s="8">
        <f>IF(PPG!J607="", "", PPG!J607)</f>
        <v>1.2350000000000001</v>
      </c>
      <c r="U586" s="9">
        <f>IF(PPG!K607="", "", PPG!K607)</f>
        <v>88.92</v>
      </c>
      <c r="V586" s="8">
        <f>IF(PPG!L607="", "", PPG!L607)</f>
        <v>1.1879999999999999</v>
      </c>
      <c r="W586" s="9">
        <f>IF(PPG!M607="", "", PPG!M607)</f>
        <v>85.53</v>
      </c>
      <c r="X586" s="8">
        <f>IF(PPG!N607="", "", PPG!N607)</f>
        <v>1.1639999999999999</v>
      </c>
      <c r="Y586" s="9">
        <f>IF(PPG!O607="", "", PPG!O607)</f>
        <v>83.8</v>
      </c>
      <c r="Z586" s="32" t="str">
        <f t="shared" si="27"/>
        <v>0.00</v>
      </c>
      <c r="AA586" s="7" t="str">
        <f t="shared" si="28"/>
        <v>0</v>
      </c>
      <c r="AB586" s="7" t="str">
        <f t="shared" si="29"/>
        <v>0</v>
      </c>
    </row>
    <row r="587" spans="1:28">
      <c r="A587" s="7">
        <f>IF(OUT!C608="", "", OUT!C608)</f>
        <v>722</v>
      </c>
      <c r="B587" s="19">
        <f>IF(OUT!A608="", "", OUT!A608)</f>
        <v>55481</v>
      </c>
      <c r="C587" s="7" t="str">
        <f>IF(OUT!D608="", "", OUT!D608)</f>
        <v>O</v>
      </c>
      <c r="D587" s="27"/>
      <c r="E587" s="7" t="str">
        <f>IF(OUT!E608="", "", OUT!E608)</f>
        <v>72 TRAY</v>
      </c>
      <c r="F587" s="24" t="str">
        <f>IF(OUT!AE608="NEW", "✷", "")</f>
        <v/>
      </c>
      <c r="G587" s="10" t="str">
        <f>IF(OUT!B608="", "", OUT!B608)</f>
        <v>PENSTEMON CHERRY SPARKS</v>
      </c>
      <c r="H587" s="20">
        <f>IF(AND($K$3=1,$K$4="N"),P587,IF(AND($K$3=2,$K$4="N"),R587,IF(AND($K$3=3,$K$4="N"),T587,IF(AND($K$3=4,$K$4="N"),V587,IF(AND($K$3=5,$K$4="N"),X587,IF(AND($K$3=1,$K$4="Y"),#REF!,IF(AND($K$3=2,$K$4="Y"),#REF!,IF(AND($K$3=3,$K$4="Y"),#REF!,IF(AND($K$3=4,$K$4="Y"),#REF!,IF(AND($K$3=5,$K$4="Y"),#REF!,"FALSE"))))))))))</f>
        <v>1.256</v>
      </c>
      <c r="I587" s="21">
        <f>IF(AND($K$3=1,$K$4="N"),Q587,IF(AND($K$3=2,$K$4="N"),S587,IF(AND($K$3=3,$K$4="N"),U587,IF(AND($K$3=4,$K$4="N"),W587,IF(AND($K$3=5,$K$4="N"),Y587,IF(AND($K$3=1,$K$4="Y"),#REF!,IF(AND($K$3=2,$K$4="Y"),#REF!,IF(AND($K$3=3,$K$4="Y"),#REF!,IF(AND($K$3=4,$K$4="Y"),#REF!,IF(AND($K$3=5,$K$4="Y"),#REF!,"FALSE"))))))))))</f>
        <v>90.43</v>
      </c>
      <c r="J587" s="33" t="str">
        <f>IF(OUT!F608="", "", OUT!F608)</f>
        <v/>
      </c>
      <c r="K587" s="7">
        <f>IF(OUT!P608="", "", OUT!P608)</f>
        <v>72</v>
      </c>
      <c r="L587" s="7" t="str">
        <f>IF(OUT!AE608="", "", OUT!AE608)</f>
        <v/>
      </c>
      <c r="M587" s="7" t="str">
        <f>IF(OUT!AG608="", "", OUT!AG608)</f>
        <v>PAT</v>
      </c>
      <c r="N587" s="7" t="str">
        <f>IF(OUT!AQ608="", "", OUT!AQ608)</f>
        <v/>
      </c>
      <c r="O587" s="7" t="str">
        <f>IF(OUT!BM608="", "", OUT!BM608)</f>
        <v>T3</v>
      </c>
      <c r="P587" s="8">
        <f>IF(OUT!N608="", "", OUT!N608)</f>
        <v>1.256</v>
      </c>
      <c r="Q587" s="9">
        <f>IF(OUT!O608="", "", OUT!O608)</f>
        <v>90.43</v>
      </c>
      <c r="R587" s="8">
        <f>IF(PPG!H608="", "", PPG!H608)</f>
        <v>1.1930000000000001</v>
      </c>
      <c r="S587" s="9">
        <f>IF(PPG!I608="", "", PPG!I608)</f>
        <v>85.89</v>
      </c>
      <c r="T587" s="8">
        <f>IF(PPG!J608="", "", PPG!J608)</f>
        <v>1.171</v>
      </c>
      <c r="U587" s="9">
        <f>IF(PPG!K608="", "", PPG!K608)</f>
        <v>84.31</v>
      </c>
      <c r="V587" s="8">
        <f>IF(PPG!L608="", "", PPG!L608)</f>
        <v>1.1279999999999999</v>
      </c>
      <c r="W587" s="9">
        <f>IF(PPG!M608="", "", PPG!M608)</f>
        <v>81.209999999999994</v>
      </c>
      <c r="X587" s="8">
        <f>IF(PPG!N608="", "", PPG!N608)</f>
        <v>1.107</v>
      </c>
      <c r="Y587" s="9">
        <f>IF(PPG!O608="", "", PPG!O608)</f>
        <v>79.7</v>
      </c>
      <c r="Z587" s="32" t="str">
        <f t="shared" si="27"/>
        <v>0.00</v>
      </c>
      <c r="AA587" s="7" t="str">
        <f t="shared" si="28"/>
        <v>0</v>
      </c>
      <c r="AB587" s="7" t="str">
        <f t="shared" si="29"/>
        <v>0</v>
      </c>
    </row>
    <row r="588" spans="1:28">
      <c r="A588" s="7">
        <f>IF(OUT!C609="", "", OUT!C609)</f>
        <v>722</v>
      </c>
      <c r="B588" s="19">
        <f>IF(OUT!A609="", "", OUT!A609)</f>
        <v>77189</v>
      </c>
      <c r="C588" s="7" t="str">
        <f>IF(OUT!D609="", "", OUT!D609)</f>
        <v>O</v>
      </c>
      <c r="D588" s="27"/>
      <c r="E588" s="7" t="str">
        <f>IF(OUT!E609="", "", OUT!E609)</f>
        <v>72 TRAY</v>
      </c>
      <c r="F588" s="24" t="str">
        <f>IF(OUT!AE609="NEW", "✷", "")</f>
        <v/>
      </c>
      <c r="G588" s="10" t="str">
        <f>IF(OUT!B609="", "", OUT!B609)</f>
        <v>PENSTEMON DIGITALIS DARK TOWERS</v>
      </c>
      <c r="H588" s="20">
        <f>IF(AND($K$3=1,$K$4="N"),P588,IF(AND($K$3=2,$K$4="N"),R588,IF(AND($K$3=3,$K$4="N"),T588,IF(AND($K$3=4,$K$4="N"),V588,IF(AND($K$3=5,$K$4="N"),X588,IF(AND($K$3=1,$K$4="Y"),#REF!,IF(AND($K$3=2,$K$4="Y"),#REF!,IF(AND($K$3=3,$K$4="Y"),#REF!,IF(AND($K$3=4,$K$4="Y"),#REF!,IF(AND($K$3=5,$K$4="Y"),#REF!,"FALSE"))))))))))</f>
        <v>1.3680000000000001</v>
      </c>
      <c r="I588" s="21">
        <f>IF(AND($K$3=1,$K$4="N"),Q588,IF(AND($K$3=2,$K$4="N"),S588,IF(AND($K$3=3,$K$4="N"),U588,IF(AND($K$3=4,$K$4="N"),W588,IF(AND($K$3=5,$K$4="N"),Y588,IF(AND($K$3=1,$K$4="Y"),#REF!,IF(AND($K$3=2,$K$4="Y"),#REF!,IF(AND($K$3=3,$K$4="Y"),#REF!,IF(AND($K$3=4,$K$4="Y"),#REF!,IF(AND($K$3=5,$K$4="Y"),#REF!,"FALSE"))))))))))</f>
        <v>98.49</v>
      </c>
      <c r="J588" s="33" t="str">
        <f>IF(OUT!F609="", "", OUT!F609)</f>
        <v/>
      </c>
      <c r="K588" s="7">
        <f>IF(OUT!P609="", "", OUT!P609)</f>
        <v>72</v>
      </c>
      <c r="L588" s="7" t="str">
        <f>IF(OUT!AE609="", "", OUT!AE609)</f>
        <v/>
      </c>
      <c r="M588" s="7" t="str">
        <f>IF(OUT!AG609="", "", OUT!AG609)</f>
        <v>PAT</v>
      </c>
      <c r="N588" s="7" t="str">
        <f>IF(OUT!AQ609="", "", OUT!AQ609)</f>
        <v/>
      </c>
      <c r="O588" s="7" t="str">
        <f>IF(OUT!BM609="", "", OUT!BM609)</f>
        <v>T3</v>
      </c>
      <c r="P588" s="8">
        <f>IF(OUT!N609="", "", OUT!N609)</f>
        <v>1.3680000000000001</v>
      </c>
      <c r="Q588" s="9">
        <f>IF(OUT!O609="", "", OUT!O609)</f>
        <v>98.49</v>
      </c>
      <c r="R588" s="8">
        <f>IF(PPG!H609="", "", PPG!H609)</f>
        <v>1.3009999999999999</v>
      </c>
      <c r="S588" s="9">
        <f>IF(PPG!I609="", "", PPG!I609)</f>
        <v>93.67</v>
      </c>
      <c r="T588" s="8">
        <f>IF(PPG!J609="", "", PPG!J609)</f>
        <v>1.2789999999999999</v>
      </c>
      <c r="U588" s="9">
        <f>IF(PPG!K609="", "", PPG!K609)</f>
        <v>92.08</v>
      </c>
      <c r="V588" s="8">
        <f>IF(PPG!L609="", "", PPG!L609)</f>
        <v>1.232</v>
      </c>
      <c r="W588" s="9">
        <f>IF(PPG!M609="", "", PPG!M609)</f>
        <v>88.7</v>
      </c>
      <c r="X588" s="8">
        <f>IF(PPG!N609="", "", PPG!N609)</f>
        <v>1.2090000000000001</v>
      </c>
      <c r="Y588" s="9">
        <f>IF(PPG!O609="", "", PPG!O609)</f>
        <v>87.04</v>
      </c>
      <c r="Z588" s="32" t="str">
        <f t="shared" si="27"/>
        <v>0.00</v>
      </c>
      <c r="AA588" s="7" t="str">
        <f t="shared" si="28"/>
        <v>0</v>
      </c>
      <c r="AB588" s="7" t="str">
        <f t="shared" si="29"/>
        <v>0</v>
      </c>
    </row>
    <row r="589" spans="1:28">
      <c r="A589" s="7">
        <f>IF(OUT!C610="", "", OUT!C610)</f>
        <v>722</v>
      </c>
      <c r="B589" s="19">
        <f>IF(OUT!A610="", "", OUT!A610)</f>
        <v>30359</v>
      </c>
      <c r="C589" s="7" t="str">
        <f>IF(OUT!D610="", "", OUT!D610)</f>
        <v>O</v>
      </c>
      <c r="D589" s="27"/>
      <c r="E589" s="7" t="str">
        <f>IF(OUT!E610="", "", OUT!E610)</f>
        <v>72 TRAY</v>
      </c>
      <c r="F589" s="24" t="str">
        <f>IF(OUT!AE610="NEW", "✷", "")</f>
        <v/>
      </c>
      <c r="G589" s="10" t="str">
        <f>IF(OUT!B610="", "", OUT!B610)</f>
        <v>PENSTEMON DIGITALIS HUSKER RED (White w/Bronze Red Leaf)</v>
      </c>
      <c r="H589" s="20">
        <f>IF(AND($K$3=1,$K$4="N"),P589,IF(AND($K$3=2,$K$4="N"),R589,IF(AND($K$3=3,$K$4="N"),T589,IF(AND($K$3=4,$K$4="N"),V589,IF(AND($K$3=5,$K$4="N"),X589,IF(AND($K$3=1,$K$4="Y"),#REF!,IF(AND($K$3=2,$K$4="Y"),#REF!,IF(AND($K$3=3,$K$4="Y"),#REF!,IF(AND($K$3=4,$K$4="Y"),#REF!,IF(AND($K$3=5,$K$4="Y"),#REF!,"FALSE"))))))))))</f>
        <v>0.85799999999999998</v>
      </c>
      <c r="I589" s="21">
        <f>IF(AND($K$3=1,$K$4="N"),Q589,IF(AND($K$3=2,$K$4="N"),S589,IF(AND($K$3=3,$K$4="N"),U589,IF(AND($K$3=4,$K$4="N"),W589,IF(AND($K$3=5,$K$4="N"),Y589,IF(AND($K$3=1,$K$4="Y"),#REF!,IF(AND($K$3=2,$K$4="Y"),#REF!,IF(AND($K$3=3,$K$4="Y"),#REF!,IF(AND($K$3=4,$K$4="Y"),#REF!,IF(AND($K$3=5,$K$4="Y"),#REF!,"FALSE"))))))))))</f>
        <v>61.77</v>
      </c>
      <c r="J589" s="33" t="str">
        <f>IF(OUT!F610="", "", OUT!F610)</f>
        <v/>
      </c>
      <c r="K589" s="7">
        <f>IF(OUT!P610="", "", OUT!P610)</f>
        <v>72</v>
      </c>
      <c r="L589" s="7" t="str">
        <f>IF(OUT!AE610="", "", OUT!AE610)</f>
        <v/>
      </c>
      <c r="M589" s="7" t="str">
        <f>IF(OUT!AG610="", "", OUT!AG610)</f>
        <v/>
      </c>
      <c r="N589" s="7" t="str">
        <f>IF(OUT!AQ610="", "", OUT!AQ610)</f>
        <v>CUT</v>
      </c>
      <c r="O589" s="7" t="str">
        <f>IF(OUT!BM610="", "", OUT!BM610)</f>
        <v>T3</v>
      </c>
      <c r="P589" s="8">
        <f>IF(OUT!N610="", "", OUT!N610)</f>
        <v>0.85799999999999998</v>
      </c>
      <c r="Q589" s="9">
        <f>IF(OUT!O610="", "", OUT!O610)</f>
        <v>61.77</v>
      </c>
      <c r="R589" s="8">
        <f>IF(PPG!H610="", "", PPG!H610)</f>
        <v>0.80700000000000005</v>
      </c>
      <c r="S589" s="9">
        <f>IF(PPG!I610="", "", PPG!I610)</f>
        <v>58.1</v>
      </c>
      <c r="T589" s="8">
        <f>IF(PPG!J610="", "", PPG!J610)</f>
        <v>0.78900000000000003</v>
      </c>
      <c r="U589" s="9">
        <f>IF(PPG!K610="", "", PPG!K610)</f>
        <v>56.8</v>
      </c>
      <c r="V589" s="8">
        <f>IF(PPG!L610="", "", PPG!L610)</f>
        <v>0.75700000000000001</v>
      </c>
      <c r="W589" s="9">
        <f>IF(PPG!M610="", "", PPG!M610)</f>
        <v>54.5</v>
      </c>
      <c r="X589" s="8">
        <f>IF(PPG!N610="", "", PPG!N610)</f>
        <v>0.73899999999999999</v>
      </c>
      <c r="Y589" s="9">
        <f>IF(PPG!O610="", "", PPG!O610)</f>
        <v>53.2</v>
      </c>
      <c r="Z589" s="32" t="str">
        <f t="shared" si="27"/>
        <v>0.00</v>
      </c>
      <c r="AA589" s="7" t="str">
        <f t="shared" si="28"/>
        <v>0</v>
      </c>
      <c r="AB589" s="7" t="str">
        <f t="shared" si="29"/>
        <v>0</v>
      </c>
    </row>
    <row r="590" spans="1:28">
      <c r="A590" s="7">
        <f>IF(OUT!C611="", "", OUT!C611)</f>
        <v>722</v>
      </c>
      <c r="B590" s="19">
        <f>IF(OUT!A611="", "", OUT!A611)</f>
        <v>96690</v>
      </c>
      <c r="C590" s="7" t="str">
        <f>IF(OUT!D611="", "", OUT!D611)</f>
        <v>O</v>
      </c>
      <c r="D590" s="27"/>
      <c r="E590" s="7" t="str">
        <f>IF(OUT!E611="", "", OUT!E611)</f>
        <v>72 TRAY</v>
      </c>
      <c r="F590" s="24" t="str">
        <f>IF(OUT!AE611="NEW", "✷", "")</f>
        <v>✷</v>
      </c>
      <c r="G590" s="10" t="str">
        <f>IF(OUT!B611="", "", OUT!B611)</f>
        <v>PEROVSKIA ATRIPLICIFOLIA BLUESETTE</v>
      </c>
      <c r="H590" s="20">
        <f>IF(AND($K$3=1,$K$4="N"),P590,IF(AND($K$3=2,$K$4="N"),R590,IF(AND($K$3=3,$K$4="N"),T590,IF(AND($K$3=4,$K$4="N"),V590,IF(AND($K$3=5,$K$4="N"),X590,IF(AND($K$3=1,$K$4="Y"),#REF!,IF(AND($K$3=2,$K$4="Y"),#REF!,IF(AND($K$3=3,$K$4="Y"),#REF!,IF(AND($K$3=4,$K$4="Y"),#REF!,IF(AND($K$3=5,$K$4="Y"),#REF!,"FALSE"))))))))))</f>
        <v>1.929</v>
      </c>
      <c r="I590" s="21">
        <f>IF(AND($K$3=1,$K$4="N"),Q590,IF(AND($K$3=2,$K$4="N"),S590,IF(AND($K$3=3,$K$4="N"),U590,IF(AND($K$3=4,$K$4="N"),W590,IF(AND($K$3=5,$K$4="N"),Y590,IF(AND($K$3=1,$K$4="Y"),#REF!,IF(AND($K$3=2,$K$4="Y"),#REF!,IF(AND($K$3=3,$K$4="Y"),#REF!,IF(AND($K$3=4,$K$4="Y"),#REF!,IF(AND($K$3=5,$K$4="Y"),#REF!,"FALSE"))))))))))</f>
        <v>138.88</v>
      </c>
      <c r="J590" s="33" t="str">
        <f>IF(OUT!F611="", "", OUT!F611)</f>
        <v/>
      </c>
      <c r="K590" s="7">
        <f>IF(OUT!P611="", "", OUT!P611)</f>
        <v>72</v>
      </c>
      <c r="L590" s="7" t="str">
        <f>IF(OUT!AE611="", "", OUT!AE611)</f>
        <v>NEW</v>
      </c>
      <c r="M590" s="7" t="str">
        <f>IF(OUT!AG611="", "", OUT!AG611)</f>
        <v/>
      </c>
      <c r="N590" s="7" t="str">
        <f>IF(OUT!AQ611="", "", OUT!AQ611)</f>
        <v/>
      </c>
      <c r="O590" s="7" t="str">
        <f>IF(OUT!BM611="", "", OUT!BM611)</f>
        <v>T3</v>
      </c>
      <c r="P590" s="8">
        <f>IF(OUT!N611="", "", OUT!N611)</f>
        <v>1.929</v>
      </c>
      <c r="Q590" s="9">
        <f>IF(OUT!O611="", "", OUT!O611)</f>
        <v>138.88</v>
      </c>
      <c r="R590" s="8">
        <f>IF(PPG!H611="", "", PPG!H611)</f>
        <v>1.8129999999999999</v>
      </c>
      <c r="S590" s="9">
        <f>IF(PPG!I611="", "", PPG!I611)</f>
        <v>130.53</v>
      </c>
      <c r="T590" s="8">
        <f>IF(PPG!J611="", "", PPG!J611)</f>
        <v>1.7749999999999999</v>
      </c>
      <c r="U590" s="9">
        <f>IF(PPG!K611="", "", PPG!K611)</f>
        <v>127.8</v>
      </c>
      <c r="V590" s="8">
        <f>IF(PPG!L611="", "", PPG!L611)</f>
        <v>1.702</v>
      </c>
      <c r="W590" s="9">
        <f>IF(PPG!M611="", "", PPG!M611)</f>
        <v>122.54</v>
      </c>
      <c r="X590" s="8">
        <f>IF(PPG!N611="", "", PPG!N611)</f>
        <v>1.6639999999999999</v>
      </c>
      <c r="Y590" s="9">
        <f>IF(PPG!O611="", "", PPG!O611)</f>
        <v>119.8</v>
      </c>
      <c r="Z590" s="32" t="str">
        <f t="shared" si="27"/>
        <v>0.00</v>
      </c>
      <c r="AA590" s="7" t="str">
        <f t="shared" si="28"/>
        <v>0</v>
      </c>
      <c r="AB590" s="7" t="str">
        <f t="shared" si="29"/>
        <v>0</v>
      </c>
    </row>
    <row r="591" spans="1:28">
      <c r="A591" s="7">
        <f>IF(OUT!C612="", "", OUT!C612)</f>
        <v>722</v>
      </c>
      <c r="B591" s="19">
        <f>IF(OUT!A612="", "", OUT!A612)</f>
        <v>60479</v>
      </c>
      <c r="C591" s="7" t="str">
        <f>IF(OUT!D612="", "", OUT!D612)</f>
        <v>O</v>
      </c>
      <c r="D591" s="27"/>
      <c r="E591" s="7" t="str">
        <f>IF(OUT!E612="", "", OUT!E612)</f>
        <v>72 TRAY</v>
      </c>
      <c r="F591" s="24" t="str">
        <f>IF(OUT!AE612="NEW", "✷", "")</f>
        <v/>
      </c>
      <c r="G591" s="10" t="str">
        <f>IF(OUT!B612="", "", OUT!B612)</f>
        <v>PEROVSKIA ATRIPLICIFOLIA LITTLE SPIRE</v>
      </c>
      <c r="H591" s="20">
        <f>IF(AND($K$3=1,$K$4="N"),P591,IF(AND($K$3=2,$K$4="N"),R591,IF(AND($K$3=3,$K$4="N"),T591,IF(AND($K$3=4,$K$4="N"),V591,IF(AND($K$3=5,$K$4="N"),X591,IF(AND($K$3=1,$K$4="Y"),#REF!,IF(AND($K$3=2,$K$4="Y"),#REF!,IF(AND($K$3=3,$K$4="Y"),#REF!,IF(AND($K$3=4,$K$4="Y"),#REF!,IF(AND($K$3=5,$K$4="Y"),#REF!,"FALSE"))))))))))</f>
        <v>0.93899999999999995</v>
      </c>
      <c r="I591" s="21">
        <f>IF(AND($K$3=1,$K$4="N"),Q591,IF(AND($K$3=2,$K$4="N"),S591,IF(AND($K$3=3,$K$4="N"),U591,IF(AND($K$3=4,$K$4="N"),W591,IF(AND($K$3=5,$K$4="N"),Y591,IF(AND($K$3=1,$K$4="Y"),#REF!,IF(AND($K$3=2,$K$4="Y"),#REF!,IF(AND($K$3=3,$K$4="Y"),#REF!,IF(AND($K$3=4,$K$4="Y"),#REF!,IF(AND($K$3=5,$K$4="Y"),#REF!,"FALSE"))))))))))</f>
        <v>67.599999999999994</v>
      </c>
      <c r="J591" s="33" t="str">
        <f>IF(OUT!F612="", "", OUT!F612)</f>
        <v/>
      </c>
      <c r="K591" s="7">
        <f>IF(OUT!P612="", "", OUT!P612)</f>
        <v>72</v>
      </c>
      <c r="L591" s="7" t="str">
        <f>IF(OUT!AE612="", "", OUT!AE612)</f>
        <v/>
      </c>
      <c r="M591" s="7" t="str">
        <f>IF(OUT!AG612="", "", OUT!AG612)</f>
        <v>PAT</v>
      </c>
      <c r="N591" s="7" t="str">
        <f>IF(OUT!AQ612="", "", OUT!AQ612)</f>
        <v/>
      </c>
      <c r="O591" s="7" t="str">
        <f>IF(OUT!BM612="", "", OUT!BM612)</f>
        <v>T3</v>
      </c>
      <c r="P591" s="8">
        <f>IF(OUT!N612="", "", OUT!N612)</f>
        <v>0.93899999999999995</v>
      </c>
      <c r="Q591" s="9">
        <f>IF(OUT!O612="", "", OUT!O612)</f>
        <v>67.599999999999994</v>
      </c>
      <c r="R591" s="8">
        <f>IF(PPG!H612="", "", PPG!H612)</f>
        <v>0.88300000000000001</v>
      </c>
      <c r="S591" s="9">
        <f>IF(PPG!I612="", "", PPG!I612)</f>
        <v>63.57</v>
      </c>
      <c r="T591" s="8">
        <f>IF(PPG!J612="", "", PPG!J612)</f>
        <v>0.86399999999999999</v>
      </c>
      <c r="U591" s="9">
        <f>IF(PPG!K612="", "", PPG!K612)</f>
        <v>62.2</v>
      </c>
      <c r="V591" s="8">
        <f>IF(PPG!L612="", "", PPG!L612)</f>
        <v>0.82799999999999996</v>
      </c>
      <c r="W591" s="9">
        <f>IF(PPG!M612="", "", PPG!M612)</f>
        <v>59.61</v>
      </c>
      <c r="X591" s="8">
        <f>IF(PPG!N612="", "", PPG!N612)</f>
        <v>0.81</v>
      </c>
      <c r="Y591" s="9">
        <f>IF(PPG!O612="", "", PPG!O612)</f>
        <v>58.32</v>
      </c>
      <c r="Z591" s="32" t="str">
        <f t="shared" si="27"/>
        <v>0.00</v>
      </c>
      <c r="AA591" s="7" t="str">
        <f t="shared" si="28"/>
        <v>0</v>
      </c>
      <c r="AB591" s="7" t="str">
        <f t="shared" si="29"/>
        <v>0</v>
      </c>
    </row>
    <row r="592" spans="1:28">
      <c r="A592" s="7">
        <f>IF(OUT!C613="", "", OUT!C613)</f>
        <v>722</v>
      </c>
      <c r="B592" s="19">
        <f>IF(OUT!A613="", "", OUT!A613)</f>
        <v>30365</v>
      </c>
      <c r="C592" s="7" t="str">
        <f>IF(OUT!D613="", "", OUT!D613)</f>
        <v>O</v>
      </c>
      <c r="D592" s="27"/>
      <c r="E592" s="7" t="str">
        <f>IF(OUT!E613="", "", OUT!E613)</f>
        <v>72 TRAY</v>
      </c>
      <c r="F592" s="24" t="str">
        <f>IF(OUT!AE613="NEW", "✷", "")</f>
        <v/>
      </c>
      <c r="G592" s="10" t="str">
        <f>IF(OUT!B613="", "", OUT!B613)</f>
        <v>PEROVSKIA ATRIPLICIFOLIA RUSSIAN SAGE</v>
      </c>
      <c r="H592" s="20">
        <f>IF(AND($K$3=1,$K$4="N"),P592,IF(AND($K$3=2,$K$4="N"),R592,IF(AND($K$3=3,$K$4="N"),T592,IF(AND($K$3=4,$K$4="N"),V592,IF(AND($K$3=5,$K$4="N"),X592,IF(AND($K$3=1,$K$4="Y"),#REF!,IF(AND($K$3=2,$K$4="Y"),#REF!,IF(AND($K$3=3,$K$4="Y"),#REF!,IF(AND($K$3=4,$K$4="Y"),#REF!,IF(AND($K$3=5,$K$4="Y"),#REF!,"FALSE"))))))))))</f>
        <v>0.88800000000000001</v>
      </c>
      <c r="I592" s="21">
        <f>IF(AND($K$3=1,$K$4="N"),Q592,IF(AND($K$3=2,$K$4="N"),S592,IF(AND($K$3=3,$K$4="N"),U592,IF(AND($K$3=4,$K$4="N"),W592,IF(AND($K$3=5,$K$4="N"),Y592,IF(AND($K$3=1,$K$4="Y"),#REF!,IF(AND($K$3=2,$K$4="Y"),#REF!,IF(AND($K$3=3,$K$4="Y"),#REF!,IF(AND($K$3=4,$K$4="Y"),#REF!,IF(AND($K$3=5,$K$4="Y"),#REF!,"FALSE"))))))))))</f>
        <v>63.93</v>
      </c>
      <c r="J592" s="33" t="str">
        <f>IF(OUT!F613="", "", OUT!F613)</f>
        <v/>
      </c>
      <c r="K592" s="7">
        <f>IF(OUT!P613="", "", OUT!P613)</f>
        <v>72</v>
      </c>
      <c r="L592" s="7" t="str">
        <f>IF(OUT!AE613="", "", OUT!AE613)</f>
        <v/>
      </c>
      <c r="M592" s="7" t="str">
        <f>IF(OUT!AG613="", "", OUT!AG613)</f>
        <v/>
      </c>
      <c r="N592" s="7" t="str">
        <f>IF(OUT!AQ613="", "", OUT!AQ613)</f>
        <v>CUT</v>
      </c>
      <c r="O592" s="7" t="str">
        <f>IF(OUT!BM613="", "", OUT!BM613)</f>
        <v>T3</v>
      </c>
      <c r="P592" s="8">
        <f>IF(OUT!N613="", "", OUT!N613)</f>
        <v>0.88800000000000001</v>
      </c>
      <c r="Q592" s="9">
        <f>IF(OUT!O613="", "", OUT!O613)</f>
        <v>63.93</v>
      </c>
      <c r="R592" s="8">
        <f>IF(PPG!H613="", "", PPG!H613)</f>
        <v>0.83499999999999996</v>
      </c>
      <c r="S592" s="9">
        <f>IF(PPG!I613="", "", PPG!I613)</f>
        <v>60.12</v>
      </c>
      <c r="T592" s="8">
        <f>IF(PPG!J613="", "", PPG!J613)</f>
        <v>0.81699999999999995</v>
      </c>
      <c r="U592" s="9">
        <f>IF(PPG!K613="", "", PPG!K613)</f>
        <v>58.82</v>
      </c>
      <c r="V592" s="8">
        <f>IF(PPG!L613="", "", PPG!L613)</f>
        <v>0.78300000000000003</v>
      </c>
      <c r="W592" s="9">
        <f>IF(PPG!M613="", "", PPG!M613)</f>
        <v>56.37</v>
      </c>
      <c r="X592" s="8">
        <f>IF(PPG!N613="", "", PPG!N613)</f>
        <v>0.76500000000000001</v>
      </c>
      <c r="Y592" s="9">
        <f>IF(PPG!O613="", "", PPG!O613)</f>
        <v>55.08</v>
      </c>
      <c r="Z592" s="32" t="str">
        <f t="shared" si="27"/>
        <v>0.00</v>
      </c>
      <c r="AA592" s="7" t="str">
        <f t="shared" si="28"/>
        <v>0</v>
      </c>
      <c r="AB592" s="7" t="str">
        <f t="shared" si="29"/>
        <v>0</v>
      </c>
    </row>
    <row r="593" spans="1:28">
      <c r="A593" s="7">
        <f>IF(OUT!C614="", "", OUT!C614)</f>
        <v>722</v>
      </c>
      <c r="B593" s="19">
        <f>IF(OUT!A614="", "", OUT!A614)</f>
        <v>67558</v>
      </c>
      <c r="C593" s="7" t="str">
        <f>IF(OUT!D614="", "", OUT!D614)</f>
        <v>O</v>
      </c>
      <c r="D593" s="27"/>
      <c r="E593" s="7" t="str">
        <f>IF(OUT!E614="", "", OUT!E614)</f>
        <v>72 TRAY</v>
      </c>
      <c r="F593" s="24" t="str">
        <f>IF(OUT!AE614="NEW", "✷", "")</f>
        <v/>
      </c>
      <c r="G593" s="10" t="str">
        <f>IF(OUT!B614="", "", OUT!B614)</f>
        <v>PHLOX DIVARICATA BLUE MOON</v>
      </c>
      <c r="H593" s="20">
        <f>IF(AND($K$3=1,$K$4="N"),P593,IF(AND($K$3=2,$K$4="N"),R593,IF(AND($K$3=3,$K$4="N"),T593,IF(AND($K$3=4,$K$4="N"),V593,IF(AND($K$3=5,$K$4="N"),X593,IF(AND($K$3=1,$K$4="Y"),#REF!,IF(AND($K$3=2,$K$4="Y"),#REF!,IF(AND($K$3=3,$K$4="Y"),#REF!,IF(AND($K$3=4,$K$4="Y"),#REF!,IF(AND($K$3=5,$K$4="Y"),#REF!,"FALSE"))))))))))</f>
        <v>0.85799999999999998</v>
      </c>
      <c r="I593" s="21">
        <f>IF(AND($K$3=1,$K$4="N"),Q593,IF(AND($K$3=2,$K$4="N"),S593,IF(AND($K$3=3,$K$4="N"),U593,IF(AND($K$3=4,$K$4="N"),W593,IF(AND($K$3=5,$K$4="N"),Y593,IF(AND($K$3=1,$K$4="Y"),#REF!,IF(AND($K$3=2,$K$4="Y"),#REF!,IF(AND($K$3=3,$K$4="Y"),#REF!,IF(AND($K$3=4,$K$4="Y"),#REF!,IF(AND($K$3=5,$K$4="Y"),#REF!,"FALSE"))))))))))</f>
        <v>61.77</v>
      </c>
      <c r="J593" s="33" t="str">
        <f>IF(OUT!F614="", "", OUT!F614)</f>
        <v/>
      </c>
      <c r="K593" s="7">
        <f>IF(OUT!P614="", "", OUT!P614)</f>
        <v>72</v>
      </c>
      <c r="L593" s="7" t="str">
        <f>IF(OUT!AE614="", "", OUT!AE614)</f>
        <v/>
      </c>
      <c r="M593" s="7" t="str">
        <f>IF(OUT!AG614="", "", OUT!AG614)</f>
        <v/>
      </c>
      <c r="N593" s="7" t="str">
        <f>IF(OUT!AQ614="", "", OUT!AQ614)</f>
        <v/>
      </c>
      <c r="O593" s="7" t="str">
        <f>IF(OUT!BM614="", "", OUT!BM614)</f>
        <v>T3</v>
      </c>
      <c r="P593" s="8">
        <f>IF(OUT!N614="", "", OUT!N614)</f>
        <v>0.85799999999999998</v>
      </c>
      <c r="Q593" s="9">
        <f>IF(OUT!O614="", "", OUT!O614)</f>
        <v>61.77</v>
      </c>
      <c r="R593" s="8">
        <f>IF(PPG!H614="", "", PPG!H614)</f>
        <v>0.80700000000000005</v>
      </c>
      <c r="S593" s="9">
        <f>IF(PPG!I614="", "", PPG!I614)</f>
        <v>58.1</v>
      </c>
      <c r="T593" s="8">
        <f>IF(PPG!J614="", "", PPG!J614)</f>
        <v>0.78900000000000003</v>
      </c>
      <c r="U593" s="9">
        <f>IF(PPG!K614="", "", PPG!K614)</f>
        <v>56.8</v>
      </c>
      <c r="V593" s="8">
        <f>IF(PPG!L614="", "", PPG!L614)</f>
        <v>0.75700000000000001</v>
      </c>
      <c r="W593" s="9">
        <f>IF(PPG!M614="", "", PPG!M614)</f>
        <v>54.5</v>
      </c>
      <c r="X593" s="8">
        <f>IF(PPG!N614="", "", PPG!N614)</f>
        <v>0.73899999999999999</v>
      </c>
      <c r="Y593" s="9">
        <f>IF(PPG!O614="", "", PPG!O614)</f>
        <v>53.2</v>
      </c>
      <c r="Z593" s="32" t="str">
        <f t="shared" si="27"/>
        <v>0.00</v>
      </c>
      <c r="AA593" s="7" t="str">
        <f t="shared" si="28"/>
        <v>0</v>
      </c>
      <c r="AB593" s="7" t="str">
        <f t="shared" si="29"/>
        <v>0</v>
      </c>
    </row>
    <row r="594" spans="1:28">
      <c r="A594" s="7">
        <f>IF(OUT!C615="", "", OUT!C615)</f>
        <v>722</v>
      </c>
      <c r="B594" s="19">
        <f>IF(OUT!A615="", "", OUT!A615)</f>
        <v>68313</v>
      </c>
      <c r="C594" s="7" t="str">
        <f>IF(OUT!D615="", "", OUT!D615)</f>
        <v>O</v>
      </c>
      <c r="D594" s="27"/>
      <c r="E594" s="7" t="str">
        <f>IF(OUT!E615="", "", OUT!E615)</f>
        <v>72 TRAY</v>
      </c>
      <c r="F594" s="24" t="str">
        <f>IF(OUT!AE615="NEW", "✷", "")</f>
        <v/>
      </c>
      <c r="G594" s="10" t="str">
        <f>IF(OUT!B615="", "", OUT!B615)</f>
        <v>PHLOX HYBRIDA FASHIONABLY EARLY CRYSTAL (Pure White w/Eye)</v>
      </c>
      <c r="H594" s="20">
        <f>IF(AND($K$3=1,$K$4="N"),P594,IF(AND($K$3=2,$K$4="N"),R594,IF(AND($K$3=3,$K$4="N"),T594,IF(AND($K$3=4,$K$4="N"),V594,IF(AND($K$3=5,$K$4="N"),X594,IF(AND($K$3=1,$K$4="Y"),#REF!,IF(AND($K$3=2,$K$4="Y"),#REF!,IF(AND($K$3=3,$K$4="Y"),#REF!,IF(AND($K$3=4,$K$4="Y"),#REF!,IF(AND($K$3=5,$K$4="Y"),#REF!,"FALSE"))))))))))</f>
        <v>1.2250000000000001</v>
      </c>
      <c r="I594" s="21">
        <f>IF(AND($K$3=1,$K$4="N"),Q594,IF(AND($K$3=2,$K$4="N"),S594,IF(AND($K$3=3,$K$4="N"),U594,IF(AND($K$3=4,$K$4="N"),W594,IF(AND($K$3=5,$K$4="N"),Y594,IF(AND($K$3=1,$K$4="Y"),#REF!,IF(AND($K$3=2,$K$4="Y"),#REF!,IF(AND($K$3=3,$K$4="Y"),#REF!,IF(AND($K$3=4,$K$4="Y"),#REF!,IF(AND($K$3=5,$K$4="Y"),#REF!,"FALSE"))))))))))</f>
        <v>88.2</v>
      </c>
      <c r="J594" s="33" t="str">
        <f>IF(OUT!F615="", "", OUT!F615)</f>
        <v/>
      </c>
      <c r="K594" s="7">
        <f>IF(OUT!P615="", "", OUT!P615)</f>
        <v>72</v>
      </c>
      <c r="L594" s="7" t="str">
        <f>IF(OUT!AE615="", "", OUT!AE615)</f>
        <v/>
      </c>
      <c r="M594" s="7" t="str">
        <f>IF(OUT!AG615="", "", OUT!AG615)</f>
        <v>PAT</v>
      </c>
      <c r="N594" s="7" t="str">
        <f>IF(OUT!AQ615="", "", OUT!AQ615)</f>
        <v/>
      </c>
      <c r="O594" s="7" t="str">
        <f>IF(OUT!BM615="", "", OUT!BM615)</f>
        <v>T3</v>
      </c>
      <c r="P594" s="8">
        <f>IF(OUT!N615="", "", OUT!N615)</f>
        <v>1.2250000000000001</v>
      </c>
      <c r="Q594" s="9">
        <f>IF(OUT!O615="", "", OUT!O615)</f>
        <v>88.2</v>
      </c>
      <c r="R594" s="8">
        <f>IF(PPG!H615="", "", PPG!H615)</f>
        <v>1.1659999999999999</v>
      </c>
      <c r="S594" s="9">
        <f>IF(PPG!I615="", "", PPG!I615)</f>
        <v>83.95</v>
      </c>
      <c r="T594" s="8">
        <f>IF(PPG!J615="", "", PPG!J615)</f>
        <v>1.147</v>
      </c>
      <c r="U594" s="9">
        <f>IF(PPG!K615="", "", PPG!K615)</f>
        <v>82.58</v>
      </c>
      <c r="V594" s="8">
        <f>IF(PPG!L615="", "", PPG!L615)</f>
        <v>1.105</v>
      </c>
      <c r="W594" s="9">
        <f>IF(PPG!M615="", "", PPG!M615)</f>
        <v>79.56</v>
      </c>
      <c r="X594" s="8">
        <f>IF(PPG!N615="", "", PPG!N615)</f>
        <v>1.087</v>
      </c>
      <c r="Y594" s="9">
        <f>IF(PPG!O615="", "", PPG!O615)</f>
        <v>78.260000000000005</v>
      </c>
      <c r="Z594" s="32" t="str">
        <f t="shared" si="27"/>
        <v>0.00</v>
      </c>
      <c r="AA594" s="7" t="str">
        <f t="shared" si="28"/>
        <v>0</v>
      </c>
      <c r="AB594" s="7" t="str">
        <f t="shared" si="29"/>
        <v>0</v>
      </c>
    </row>
    <row r="595" spans="1:28">
      <c r="A595" s="7">
        <f>IF(OUT!C616="", "", OUT!C616)</f>
        <v>722</v>
      </c>
      <c r="B595" s="19">
        <f>IF(OUT!A616="", "", OUT!A616)</f>
        <v>68314</v>
      </c>
      <c r="C595" s="7" t="str">
        <f>IF(OUT!D616="", "", OUT!D616)</f>
        <v>O</v>
      </c>
      <c r="D595" s="27"/>
      <c r="E595" s="7" t="str">
        <f>IF(OUT!E616="", "", OUT!E616)</f>
        <v>72 TRAY</v>
      </c>
      <c r="F595" s="24" t="str">
        <f>IF(OUT!AE616="NEW", "✷", "")</f>
        <v/>
      </c>
      <c r="G595" s="10" t="str">
        <f>IF(OUT!B616="", "", OUT!B616)</f>
        <v>PHLOX HYBRIDA FASHIONABLY EARLY FLAMINGO (Light Lavender Pink)</v>
      </c>
      <c r="H595" s="20">
        <f>IF(AND($K$3=1,$K$4="N"),P595,IF(AND($K$3=2,$K$4="N"),R595,IF(AND($K$3=3,$K$4="N"),T595,IF(AND($K$3=4,$K$4="N"),V595,IF(AND($K$3=5,$K$4="N"),X595,IF(AND($K$3=1,$K$4="Y"),#REF!,IF(AND($K$3=2,$K$4="Y"),#REF!,IF(AND($K$3=3,$K$4="Y"),#REF!,IF(AND($K$3=4,$K$4="Y"),#REF!,IF(AND($K$3=5,$K$4="Y"),#REF!,"FALSE"))))))))))</f>
        <v>1.2250000000000001</v>
      </c>
      <c r="I595" s="21">
        <f>IF(AND($K$3=1,$K$4="N"),Q595,IF(AND($K$3=2,$K$4="N"),S595,IF(AND($K$3=3,$K$4="N"),U595,IF(AND($K$3=4,$K$4="N"),W595,IF(AND($K$3=5,$K$4="N"),Y595,IF(AND($K$3=1,$K$4="Y"),#REF!,IF(AND($K$3=2,$K$4="Y"),#REF!,IF(AND($K$3=3,$K$4="Y"),#REF!,IF(AND($K$3=4,$K$4="Y"),#REF!,IF(AND($K$3=5,$K$4="Y"),#REF!,"FALSE"))))))))))</f>
        <v>88.2</v>
      </c>
      <c r="J595" s="33" t="str">
        <f>IF(OUT!F616="", "", OUT!F616)</f>
        <v/>
      </c>
      <c r="K595" s="7">
        <f>IF(OUT!P616="", "", OUT!P616)</f>
        <v>72</v>
      </c>
      <c r="L595" s="7" t="str">
        <f>IF(OUT!AE616="", "", OUT!AE616)</f>
        <v/>
      </c>
      <c r="M595" s="7" t="str">
        <f>IF(OUT!AG616="", "", OUT!AG616)</f>
        <v>PAT</v>
      </c>
      <c r="N595" s="7" t="str">
        <f>IF(OUT!AQ616="", "", OUT!AQ616)</f>
        <v/>
      </c>
      <c r="O595" s="7" t="str">
        <f>IF(OUT!BM616="", "", OUT!BM616)</f>
        <v>T3</v>
      </c>
      <c r="P595" s="8">
        <f>IF(OUT!N616="", "", OUT!N616)</f>
        <v>1.2250000000000001</v>
      </c>
      <c r="Q595" s="9">
        <f>IF(OUT!O616="", "", OUT!O616)</f>
        <v>88.2</v>
      </c>
      <c r="R595" s="8">
        <f>IF(PPG!H616="", "", PPG!H616)</f>
        <v>1.1659999999999999</v>
      </c>
      <c r="S595" s="9">
        <f>IF(PPG!I616="", "", PPG!I616)</f>
        <v>83.95</v>
      </c>
      <c r="T595" s="8">
        <f>IF(PPG!J616="", "", PPG!J616)</f>
        <v>1.147</v>
      </c>
      <c r="U595" s="9">
        <f>IF(PPG!K616="", "", PPG!K616)</f>
        <v>82.58</v>
      </c>
      <c r="V595" s="8">
        <f>IF(PPG!L616="", "", PPG!L616)</f>
        <v>1.105</v>
      </c>
      <c r="W595" s="9">
        <f>IF(PPG!M616="", "", PPG!M616)</f>
        <v>79.56</v>
      </c>
      <c r="X595" s="8">
        <f>IF(PPG!N616="", "", PPG!N616)</f>
        <v>1.087</v>
      </c>
      <c r="Y595" s="9">
        <f>IF(PPG!O616="", "", PPG!O616)</f>
        <v>78.260000000000005</v>
      </c>
      <c r="Z595" s="32" t="str">
        <f t="shared" si="27"/>
        <v>0.00</v>
      </c>
      <c r="AA595" s="7" t="str">
        <f t="shared" si="28"/>
        <v>0</v>
      </c>
      <c r="AB595" s="7" t="str">
        <f t="shared" si="29"/>
        <v>0</v>
      </c>
    </row>
    <row r="596" spans="1:28">
      <c r="A596" s="7">
        <f>IF(OUT!C617="", "", OUT!C617)</f>
        <v>722</v>
      </c>
      <c r="B596" s="19">
        <f>IF(OUT!A617="", "", OUT!A617)</f>
        <v>68315</v>
      </c>
      <c r="C596" s="7" t="str">
        <f>IF(OUT!D617="", "", OUT!D617)</f>
        <v>O</v>
      </c>
      <c r="D596" s="27"/>
      <c r="E596" s="7" t="str">
        <f>IF(OUT!E617="", "", OUT!E617)</f>
        <v>72 TRAY</v>
      </c>
      <c r="F596" s="24" t="str">
        <f>IF(OUT!AE617="NEW", "✷", "")</f>
        <v/>
      </c>
      <c r="G596" s="10" t="str">
        <f>IF(OUT!B617="", "", OUT!B617)</f>
        <v>PHLOX HYBRIDA FASHIONABLY EARLY LAVENDER ICE (Pale Lavender w/Eye)</v>
      </c>
      <c r="H596" s="20">
        <f>IF(AND($K$3=1,$K$4="N"),P596,IF(AND($K$3=2,$K$4="N"),R596,IF(AND($K$3=3,$K$4="N"),T596,IF(AND($K$3=4,$K$4="N"),V596,IF(AND($K$3=5,$K$4="N"),X596,IF(AND($K$3=1,$K$4="Y"),#REF!,IF(AND($K$3=2,$K$4="Y"),#REF!,IF(AND($K$3=3,$K$4="Y"),#REF!,IF(AND($K$3=4,$K$4="Y"),#REF!,IF(AND($K$3=5,$K$4="Y"),#REF!,"FALSE"))))))))))</f>
        <v>1.2250000000000001</v>
      </c>
      <c r="I596" s="21">
        <f>IF(AND($K$3=1,$K$4="N"),Q596,IF(AND($K$3=2,$K$4="N"),S596,IF(AND($K$3=3,$K$4="N"),U596,IF(AND($K$3=4,$K$4="N"),W596,IF(AND($K$3=5,$K$4="N"),Y596,IF(AND($K$3=1,$K$4="Y"),#REF!,IF(AND($K$3=2,$K$4="Y"),#REF!,IF(AND($K$3=3,$K$4="Y"),#REF!,IF(AND($K$3=4,$K$4="Y"),#REF!,IF(AND($K$3=5,$K$4="Y"),#REF!,"FALSE"))))))))))</f>
        <v>88.2</v>
      </c>
      <c r="J596" s="33" t="str">
        <f>IF(OUT!F617="", "", OUT!F617)</f>
        <v/>
      </c>
      <c r="K596" s="7">
        <f>IF(OUT!P617="", "", OUT!P617)</f>
        <v>72</v>
      </c>
      <c r="L596" s="7" t="str">
        <f>IF(OUT!AE617="", "", OUT!AE617)</f>
        <v/>
      </c>
      <c r="M596" s="7" t="str">
        <f>IF(OUT!AG617="", "", OUT!AG617)</f>
        <v>PAT</v>
      </c>
      <c r="N596" s="7" t="str">
        <f>IF(OUT!AQ617="", "", OUT!AQ617)</f>
        <v/>
      </c>
      <c r="O596" s="7" t="str">
        <f>IF(OUT!BM617="", "", OUT!BM617)</f>
        <v>T3</v>
      </c>
      <c r="P596" s="8">
        <f>IF(OUT!N617="", "", OUT!N617)</f>
        <v>1.2250000000000001</v>
      </c>
      <c r="Q596" s="9">
        <f>IF(OUT!O617="", "", OUT!O617)</f>
        <v>88.2</v>
      </c>
      <c r="R596" s="8">
        <f>IF(PPG!H617="", "", PPG!H617)</f>
        <v>1.1659999999999999</v>
      </c>
      <c r="S596" s="9">
        <f>IF(PPG!I617="", "", PPG!I617)</f>
        <v>83.95</v>
      </c>
      <c r="T596" s="8">
        <f>IF(PPG!J617="", "", PPG!J617)</f>
        <v>1.147</v>
      </c>
      <c r="U596" s="9">
        <f>IF(PPG!K617="", "", PPG!K617)</f>
        <v>82.58</v>
      </c>
      <c r="V596" s="8">
        <f>IF(PPG!L617="", "", PPG!L617)</f>
        <v>1.105</v>
      </c>
      <c r="W596" s="9">
        <f>IF(PPG!M617="", "", PPG!M617)</f>
        <v>79.56</v>
      </c>
      <c r="X596" s="8">
        <f>IF(PPG!N617="", "", PPG!N617)</f>
        <v>1.087</v>
      </c>
      <c r="Y596" s="9">
        <f>IF(PPG!O617="", "", PPG!O617)</f>
        <v>78.260000000000005</v>
      </c>
      <c r="Z596" s="32" t="str">
        <f t="shared" si="27"/>
        <v>0.00</v>
      </c>
      <c r="AA596" s="7" t="str">
        <f t="shared" si="28"/>
        <v>0</v>
      </c>
      <c r="AB596" s="7" t="str">
        <f t="shared" si="29"/>
        <v>0</v>
      </c>
    </row>
    <row r="597" spans="1:28">
      <c r="A597" s="7">
        <f>IF(OUT!C618="", "", OUT!C618)</f>
        <v>722</v>
      </c>
      <c r="B597" s="19">
        <f>IF(OUT!A618="", "", OUT!A618)</f>
        <v>74508</v>
      </c>
      <c r="C597" s="7" t="str">
        <f>IF(OUT!D618="", "", OUT!D618)</f>
        <v>O</v>
      </c>
      <c r="D597" s="27"/>
      <c r="E597" s="7" t="str">
        <f>IF(OUT!E618="", "", OUT!E618)</f>
        <v>72 TRAY</v>
      </c>
      <c r="F597" s="24" t="str">
        <f>IF(OUT!AE618="NEW", "✷", "")</f>
        <v/>
      </c>
      <c r="G597" s="10" t="str">
        <f>IF(OUT!B618="", "", OUT!B618)</f>
        <v>PHLOX HYBRIDA FASHIONABLY EARLY PRINCESS (Light Pink w/Eye)</v>
      </c>
      <c r="H597" s="20">
        <f>IF(AND($K$3=1,$K$4="N"),P597,IF(AND($K$3=2,$K$4="N"),R597,IF(AND($K$3=3,$K$4="N"),T597,IF(AND($K$3=4,$K$4="N"),V597,IF(AND($K$3=5,$K$4="N"),X597,IF(AND($K$3=1,$K$4="Y"),#REF!,IF(AND($K$3=2,$K$4="Y"),#REF!,IF(AND($K$3=3,$K$4="Y"),#REF!,IF(AND($K$3=4,$K$4="Y"),#REF!,IF(AND($K$3=5,$K$4="Y"),#REF!,"FALSE"))))))))))</f>
        <v>1.2250000000000001</v>
      </c>
      <c r="I597" s="21">
        <f>IF(AND($K$3=1,$K$4="N"),Q597,IF(AND($K$3=2,$K$4="N"),S597,IF(AND($K$3=3,$K$4="N"),U597,IF(AND($K$3=4,$K$4="N"),W597,IF(AND($K$3=5,$K$4="N"),Y597,IF(AND($K$3=1,$K$4="Y"),#REF!,IF(AND($K$3=2,$K$4="Y"),#REF!,IF(AND($K$3=3,$K$4="Y"),#REF!,IF(AND($K$3=4,$K$4="Y"),#REF!,IF(AND($K$3=5,$K$4="Y"),#REF!,"FALSE"))))))))))</f>
        <v>88.2</v>
      </c>
      <c r="J597" s="33" t="str">
        <f>IF(OUT!F618="", "", OUT!F618)</f>
        <v/>
      </c>
      <c r="K597" s="7">
        <f>IF(OUT!P618="", "", OUT!P618)</f>
        <v>72</v>
      </c>
      <c r="L597" s="7" t="str">
        <f>IF(OUT!AE618="", "", OUT!AE618)</f>
        <v/>
      </c>
      <c r="M597" s="7" t="str">
        <f>IF(OUT!AG618="", "", OUT!AG618)</f>
        <v>PAT</v>
      </c>
      <c r="N597" s="7" t="str">
        <f>IF(OUT!AQ618="", "", OUT!AQ618)</f>
        <v/>
      </c>
      <c r="O597" s="7" t="str">
        <f>IF(OUT!BM618="", "", OUT!BM618)</f>
        <v>T3</v>
      </c>
      <c r="P597" s="8">
        <f>IF(OUT!N618="", "", OUT!N618)</f>
        <v>1.2250000000000001</v>
      </c>
      <c r="Q597" s="9">
        <f>IF(OUT!O618="", "", OUT!O618)</f>
        <v>88.2</v>
      </c>
      <c r="R597" s="8">
        <f>IF(PPG!H618="", "", PPG!H618)</f>
        <v>1.1659999999999999</v>
      </c>
      <c r="S597" s="9">
        <f>IF(PPG!I618="", "", PPG!I618)</f>
        <v>83.95</v>
      </c>
      <c r="T597" s="8">
        <f>IF(PPG!J618="", "", PPG!J618)</f>
        <v>1.147</v>
      </c>
      <c r="U597" s="9">
        <f>IF(PPG!K618="", "", PPG!K618)</f>
        <v>82.58</v>
      </c>
      <c r="V597" s="8">
        <f>IF(PPG!L618="", "", PPG!L618)</f>
        <v>1.105</v>
      </c>
      <c r="W597" s="9">
        <f>IF(PPG!M618="", "", PPG!M618)</f>
        <v>79.56</v>
      </c>
      <c r="X597" s="8">
        <f>IF(PPG!N618="", "", PPG!N618)</f>
        <v>1.087</v>
      </c>
      <c r="Y597" s="9">
        <f>IF(PPG!O618="", "", PPG!O618)</f>
        <v>78.260000000000005</v>
      </c>
      <c r="Z597" s="32" t="str">
        <f t="shared" si="27"/>
        <v>0.00</v>
      </c>
      <c r="AA597" s="7" t="str">
        <f t="shared" si="28"/>
        <v>0</v>
      </c>
      <c r="AB597" s="7" t="str">
        <f t="shared" si="29"/>
        <v>0</v>
      </c>
    </row>
    <row r="598" spans="1:28">
      <c r="A598" s="7">
        <f>IF(OUT!C619="", "", OUT!C619)</f>
        <v>722</v>
      </c>
      <c r="B598" s="19">
        <f>IF(OUT!A619="", "", OUT!A619)</f>
        <v>30376</v>
      </c>
      <c r="C598" s="7" t="str">
        <f>IF(OUT!D619="", "", OUT!D619)</f>
        <v>O</v>
      </c>
      <c r="D598" s="27"/>
      <c r="E598" s="7" t="str">
        <f>IF(OUT!E619="", "", OUT!E619)</f>
        <v>72 TRAY</v>
      </c>
      <c r="F598" s="24" t="str">
        <f>IF(OUT!AE619="NEW", "✷", "")</f>
        <v/>
      </c>
      <c r="G598" s="10" t="str">
        <f>IF(OUT!B619="", "", OUT!B619)</f>
        <v>PHLOX PANICULATA BRIGHT EYES (Pink w/Red Eye)</v>
      </c>
      <c r="H598" s="20">
        <f>IF(AND($K$3=1,$K$4="N"),P598,IF(AND($K$3=2,$K$4="N"),R598,IF(AND($K$3=3,$K$4="N"),T598,IF(AND($K$3=4,$K$4="N"),V598,IF(AND($K$3=5,$K$4="N"),X598,IF(AND($K$3=1,$K$4="Y"),#REF!,IF(AND($K$3=2,$K$4="Y"),#REF!,IF(AND($K$3=3,$K$4="Y"),#REF!,IF(AND($K$3=4,$K$4="Y"),#REF!,IF(AND($K$3=5,$K$4="Y"),#REF!,"FALSE"))))))))))</f>
        <v>0.85799999999999998</v>
      </c>
      <c r="I598" s="21">
        <f>IF(AND($K$3=1,$K$4="N"),Q598,IF(AND($K$3=2,$K$4="N"),S598,IF(AND($K$3=3,$K$4="N"),U598,IF(AND($K$3=4,$K$4="N"),W598,IF(AND($K$3=5,$K$4="N"),Y598,IF(AND($K$3=1,$K$4="Y"),#REF!,IF(AND($K$3=2,$K$4="Y"),#REF!,IF(AND($K$3=3,$K$4="Y"),#REF!,IF(AND($K$3=4,$K$4="Y"),#REF!,IF(AND($K$3=5,$K$4="Y"),#REF!,"FALSE"))))))))))</f>
        <v>61.77</v>
      </c>
      <c r="J598" s="33" t="str">
        <f>IF(OUT!F619="", "", OUT!F619)</f>
        <v/>
      </c>
      <c r="K598" s="7">
        <f>IF(OUT!P619="", "", OUT!P619)</f>
        <v>72</v>
      </c>
      <c r="L598" s="7" t="str">
        <f>IF(OUT!AE619="", "", OUT!AE619)</f>
        <v/>
      </c>
      <c r="M598" s="7" t="str">
        <f>IF(OUT!AG619="", "", OUT!AG619)</f>
        <v/>
      </c>
      <c r="N598" s="7" t="str">
        <f>IF(OUT!AQ619="", "", OUT!AQ619)</f>
        <v>CUT</v>
      </c>
      <c r="O598" s="7" t="str">
        <f>IF(OUT!BM619="", "", OUT!BM619)</f>
        <v>T3</v>
      </c>
      <c r="P598" s="8">
        <f>IF(OUT!N619="", "", OUT!N619)</f>
        <v>0.85799999999999998</v>
      </c>
      <c r="Q598" s="9">
        <f>IF(OUT!O619="", "", OUT!O619)</f>
        <v>61.77</v>
      </c>
      <c r="R598" s="8">
        <f>IF(PPG!H619="", "", PPG!H619)</f>
        <v>0.80700000000000005</v>
      </c>
      <c r="S598" s="9">
        <f>IF(PPG!I619="", "", PPG!I619)</f>
        <v>58.1</v>
      </c>
      <c r="T598" s="8">
        <f>IF(PPG!J619="", "", PPG!J619)</f>
        <v>0.78900000000000003</v>
      </c>
      <c r="U598" s="9">
        <f>IF(PPG!K619="", "", PPG!K619)</f>
        <v>56.8</v>
      </c>
      <c r="V598" s="8">
        <f>IF(PPG!L619="", "", PPG!L619)</f>
        <v>0.75700000000000001</v>
      </c>
      <c r="W598" s="9">
        <f>IF(PPG!M619="", "", PPG!M619)</f>
        <v>54.5</v>
      </c>
      <c r="X598" s="8">
        <f>IF(PPG!N619="", "", PPG!N619)</f>
        <v>0.73899999999999999</v>
      </c>
      <c r="Y598" s="9">
        <f>IF(PPG!O619="", "", PPG!O619)</f>
        <v>53.2</v>
      </c>
      <c r="Z598" s="32" t="str">
        <f t="shared" si="27"/>
        <v>0.00</v>
      </c>
      <c r="AA598" s="7" t="str">
        <f t="shared" si="28"/>
        <v>0</v>
      </c>
      <c r="AB598" s="7" t="str">
        <f t="shared" si="29"/>
        <v>0</v>
      </c>
    </row>
    <row r="599" spans="1:28">
      <c r="A599" s="7">
        <f>IF(OUT!C620="", "", OUT!C620)</f>
        <v>722</v>
      </c>
      <c r="B599" s="19">
        <f>IF(OUT!A620="", "", OUT!A620)</f>
        <v>56795</v>
      </c>
      <c r="C599" s="7" t="str">
        <f>IF(OUT!D620="", "", OUT!D620)</f>
        <v>O</v>
      </c>
      <c r="D599" s="27"/>
      <c r="E599" s="7" t="str">
        <f>IF(OUT!E620="", "", OUT!E620)</f>
        <v>72 TRAY</v>
      </c>
      <c r="F599" s="24" t="str">
        <f>IF(OUT!AE620="NEW", "✷", "")</f>
        <v/>
      </c>
      <c r="G599" s="10" t="str">
        <f>IF(OUT!B620="", "", OUT!B620)</f>
        <v>PHLOX PANICULATA LAURA (Purple w/White)</v>
      </c>
      <c r="H599" s="20">
        <f>IF(AND($K$3=1,$K$4="N"),P599,IF(AND($K$3=2,$K$4="N"),R599,IF(AND($K$3=3,$K$4="N"),T599,IF(AND($K$3=4,$K$4="N"),V599,IF(AND($K$3=5,$K$4="N"),X599,IF(AND($K$3=1,$K$4="Y"),#REF!,IF(AND($K$3=2,$K$4="Y"),#REF!,IF(AND($K$3=3,$K$4="Y"),#REF!,IF(AND($K$3=4,$K$4="Y"),#REF!,IF(AND($K$3=5,$K$4="Y"),#REF!,"FALSE"))))))))))</f>
        <v>0.85799999999999998</v>
      </c>
      <c r="I599" s="21">
        <f>IF(AND($K$3=1,$K$4="N"),Q599,IF(AND($K$3=2,$K$4="N"),S599,IF(AND($K$3=3,$K$4="N"),U599,IF(AND($K$3=4,$K$4="N"),W599,IF(AND($K$3=5,$K$4="N"),Y599,IF(AND($K$3=1,$K$4="Y"),#REF!,IF(AND($K$3=2,$K$4="Y"),#REF!,IF(AND($K$3=3,$K$4="Y"),#REF!,IF(AND($K$3=4,$K$4="Y"),#REF!,IF(AND($K$3=5,$K$4="Y"),#REF!,"FALSE"))))))))))</f>
        <v>61.77</v>
      </c>
      <c r="J599" s="33" t="str">
        <f>IF(OUT!F620="", "", OUT!F620)</f>
        <v/>
      </c>
      <c r="K599" s="7">
        <f>IF(OUT!P620="", "", OUT!P620)</f>
        <v>72</v>
      </c>
      <c r="L599" s="7" t="str">
        <f>IF(OUT!AE620="", "", OUT!AE620)</f>
        <v/>
      </c>
      <c r="M599" s="7" t="str">
        <f>IF(OUT!AG620="", "", OUT!AG620)</f>
        <v/>
      </c>
      <c r="N599" s="7" t="str">
        <f>IF(OUT!AQ620="", "", OUT!AQ620)</f>
        <v>CUT</v>
      </c>
      <c r="O599" s="7" t="str">
        <f>IF(OUT!BM620="", "", OUT!BM620)</f>
        <v>T3</v>
      </c>
      <c r="P599" s="8">
        <f>IF(OUT!N620="", "", OUT!N620)</f>
        <v>0.85799999999999998</v>
      </c>
      <c r="Q599" s="9">
        <f>IF(OUT!O620="", "", OUT!O620)</f>
        <v>61.77</v>
      </c>
      <c r="R599" s="8">
        <f>IF(PPG!H620="", "", PPG!H620)</f>
        <v>0.80700000000000005</v>
      </c>
      <c r="S599" s="9">
        <f>IF(PPG!I620="", "", PPG!I620)</f>
        <v>58.1</v>
      </c>
      <c r="T599" s="8">
        <f>IF(PPG!J620="", "", PPG!J620)</f>
        <v>0.78900000000000003</v>
      </c>
      <c r="U599" s="9">
        <f>IF(PPG!K620="", "", PPG!K620)</f>
        <v>56.8</v>
      </c>
      <c r="V599" s="8">
        <f>IF(PPG!L620="", "", PPG!L620)</f>
        <v>0.75700000000000001</v>
      </c>
      <c r="W599" s="9">
        <f>IF(PPG!M620="", "", PPG!M620)</f>
        <v>54.5</v>
      </c>
      <c r="X599" s="8">
        <f>IF(PPG!N620="", "", PPG!N620)</f>
        <v>0.73899999999999999</v>
      </c>
      <c r="Y599" s="9">
        <f>IF(PPG!O620="", "", PPG!O620)</f>
        <v>53.2</v>
      </c>
      <c r="Z599" s="32" t="str">
        <f t="shared" si="27"/>
        <v>0.00</v>
      </c>
      <c r="AA599" s="7" t="str">
        <f t="shared" si="28"/>
        <v>0</v>
      </c>
      <c r="AB599" s="7" t="str">
        <f t="shared" si="29"/>
        <v>0</v>
      </c>
    </row>
    <row r="600" spans="1:28">
      <c r="A600" s="7">
        <f>IF(OUT!C621="", "", OUT!C621)</f>
        <v>722</v>
      </c>
      <c r="B600" s="19">
        <f>IF(OUT!A621="", "", OUT!A621)</f>
        <v>74203</v>
      </c>
      <c r="C600" s="7" t="str">
        <f>IF(OUT!D621="", "", OUT!D621)</f>
        <v>O</v>
      </c>
      <c r="D600" s="27"/>
      <c r="E600" s="7" t="str">
        <f>IF(OUT!E621="", "", OUT!E621)</f>
        <v>72 TRAY</v>
      </c>
      <c r="F600" s="24" t="str">
        <f>IF(OUT!AE621="NEW", "✷", "")</f>
        <v/>
      </c>
      <c r="G600" s="10" t="str">
        <f>IF(OUT!B621="", "", OUT!B621)</f>
        <v>PHLOX SUBULATA AMAZING GRACE (White w/Pinkish Eye)</v>
      </c>
      <c r="H600" s="20">
        <f>IF(AND($K$3=1,$K$4="N"),P600,IF(AND($K$3=2,$K$4="N"),R600,IF(AND($K$3=3,$K$4="N"),T600,IF(AND($K$3=4,$K$4="N"),V600,IF(AND($K$3=5,$K$4="N"),X600,IF(AND($K$3=1,$K$4="Y"),#REF!,IF(AND($K$3=2,$K$4="Y"),#REF!,IF(AND($K$3=3,$K$4="Y"),#REF!,IF(AND($K$3=4,$K$4="Y"),#REF!,IF(AND($K$3=5,$K$4="Y"),#REF!,"FALSE"))))))))))</f>
        <v>0.77600000000000002</v>
      </c>
      <c r="I600" s="21">
        <f>IF(AND($K$3=1,$K$4="N"),Q600,IF(AND($K$3=2,$K$4="N"),S600,IF(AND($K$3=3,$K$4="N"),U600,IF(AND($K$3=4,$K$4="N"),W600,IF(AND($K$3=5,$K$4="N"),Y600,IF(AND($K$3=1,$K$4="Y"),#REF!,IF(AND($K$3=2,$K$4="Y"),#REF!,IF(AND($K$3=3,$K$4="Y"),#REF!,IF(AND($K$3=4,$K$4="Y"),#REF!,IF(AND($K$3=5,$K$4="Y"),#REF!,"FALSE"))))))))))</f>
        <v>55.87</v>
      </c>
      <c r="J600" s="33" t="str">
        <f>IF(OUT!F621="", "", OUT!F621)</f>
        <v/>
      </c>
      <c r="K600" s="7">
        <f>IF(OUT!P621="", "", OUT!P621)</f>
        <v>72</v>
      </c>
      <c r="L600" s="7" t="str">
        <f>IF(OUT!AE621="", "", OUT!AE621)</f>
        <v/>
      </c>
      <c r="M600" s="7" t="str">
        <f>IF(OUT!AG621="", "", OUT!AG621)</f>
        <v/>
      </c>
      <c r="N600" s="7" t="str">
        <f>IF(OUT!AQ621="", "", OUT!AQ621)</f>
        <v/>
      </c>
      <c r="O600" s="7" t="str">
        <f>IF(OUT!BM621="", "", OUT!BM621)</f>
        <v>T3</v>
      </c>
      <c r="P600" s="8">
        <f>IF(OUT!N621="", "", OUT!N621)</f>
        <v>0.77600000000000002</v>
      </c>
      <c r="Q600" s="9">
        <f>IF(OUT!O621="", "", OUT!O621)</f>
        <v>55.87</v>
      </c>
      <c r="R600" s="8">
        <f>IF(PPG!H621="", "", PPG!H621)</f>
        <v>0.73</v>
      </c>
      <c r="S600" s="9">
        <f>IF(PPG!I621="", "", PPG!I621)</f>
        <v>52.56</v>
      </c>
      <c r="T600" s="8">
        <f>IF(PPG!J621="", "", PPG!J621)</f>
        <v>0.71299999999999997</v>
      </c>
      <c r="U600" s="9">
        <f>IF(PPG!K621="", "", PPG!K621)</f>
        <v>51.33</v>
      </c>
      <c r="V600" s="8">
        <f>IF(PPG!L621="", "", PPG!L621)</f>
        <v>0.68400000000000005</v>
      </c>
      <c r="W600" s="9">
        <f>IF(PPG!M621="", "", PPG!M621)</f>
        <v>49.24</v>
      </c>
      <c r="X600" s="8">
        <f>IF(PPG!N621="", "", PPG!N621)</f>
        <v>0.66900000000000004</v>
      </c>
      <c r="Y600" s="9">
        <f>IF(PPG!O621="", "", PPG!O621)</f>
        <v>48.16</v>
      </c>
      <c r="Z600" s="32" t="str">
        <f t="shared" si="27"/>
        <v>0.00</v>
      </c>
      <c r="AA600" s="7" t="str">
        <f t="shared" si="28"/>
        <v>0</v>
      </c>
      <c r="AB600" s="7" t="str">
        <f t="shared" si="29"/>
        <v>0</v>
      </c>
    </row>
    <row r="601" spans="1:28">
      <c r="A601" s="7">
        <f>IF(OUT!C622="", "", OUT!C622)</f>
        <v>722</v>
      </c>
      <c r="B601" s="19">
        <f>IF(OUT!A622="", "", OUT!A622)</f>
        <v>30397</v>
      </c>
      <c r="C601" s="7" t="str">
        <f>IF(OUT!D622="", "", OUT!D622)</f>
        <v>O</v>
      </c>
      <c r="D601" s="27"/>
      <c r="E601" s="7" t="str">
        <f>IF(OUT!E622="", "", OUT!E622)</f>
        <v>72 TRAY</v>
      </c>
      <c r="F601" s="24" t="str">
        <f>IF(OUT!AE622="NEW", "✷", "")</f>
        <v/>
      </c>
      <c r="G601" s="10" t="str">
        <f>IF(OUT!B622="", "", OUT!B622)</f>
        <v>PHLOX SUBULATA CANDY STRIPE (Pink/White)</v>
      </c>
      <c r="H601" s="20">
        <f>IF(AND($K$3=1,$K$4="N"),P601,IF(AND($K$3=2,$K$4="N"),R601,IF(AND($K$3=3,$K$4="N"),T601,IF(AND($K$3=4,$K$4="N"),V601,IF(AND($K$3=5,$K$4="N"),X601,IF(AND($K$3=1,$K$4="Y"),#REF!,IF(AND($K$3=2,$K$4="Y"),#REF!,IF(AND($K$3=3,$K$4="Y"),#REF!,IF(AND($K$3=4,$K$4="Y"),#REF!,IF(AND($K$3=5,$K$4="Y"),#REF!,"FALSE"))))))))))</f>
        <v>0.77600000000000002</v>
      </c>
      <c r="I601" s="21">
        <f>IF(AND($K$3=1,$K$4="N"),Q601,IF(AND($K$3=2,$K$4="N"),S601,IF(AND($K$3=3,$K$4="N"),U601,IF(AND($K$3=4,$K$4="N"),W601,IF(AND($K$3=5,$K$4="N"),Y601,IF(AND($K$3=1,$K$4="Y"),#REF!,IF(AND($K$3=2,$K$4="Y"),#REF!,IF(AND($K$3=3,$K$4="Y"),#REF!,IF(AND($K$3=4,$K$4="Y"),#REF!,IF(AND($K$3=5,$K$4="Y"),#REF!,"FALSE"))))))))))</f>
        <v>55.87</v>
      </c>
      <c r="J601" s="33" t="str">
        <f>IF(OUT!F622="", "", OUT!F622)</f>
        <v/>
      </c>
      <c r="K601" s="7">
        <f>IF(OUT!P622="", "", OUT!P622)</f>
        <v>72</v>
      </c>
      <c r="L601" s="7" t="str">
        <f>IF(OUT!AE622="", "", OUT!AE622)</f>
        <v/>
      </c>
      <c r="M601" s="7" t="str">
        <f>IF(OUT!AG622="", "", OUT!AG622)</f>
        <v/>
      </c>
      <c r="N601" s="7" t="str">
        <f>IF(OUT!AQ622="", "", OUT!AQ622)</f>
        <v/>
      </c>
      <c r="O601" s="7" t="str">
        <f>IF(OUT!BM622="", "", OUT!BM622)</f>
        <v>T3</v>
      </c>
      <c r="P601" s="8">
        <f>IF(OUT!N622="", "", OUT!N622)</f>
        <v>0.77600000000000002</v>
      </c>
      <c r="Q601" s="9">
        <f>IF(OUT!O622="", "", OUT!O622)</f>
        <v>55.87</v>
      </c>
      <c r="R601" s="8">
        <f>IF(PPG!H622="", "", PPG!H622)</f>
        <v>0.73</v>
      </c>
      <c r="S601" s="9">
        <f>IF(PPG!I622="", "", PPG!I622)</f>
        <v>52.56</v>
      </c>
      <c r="T601" s="8">
        <f>IF(PPG!J622="", "", PPG!J622)</f>
        <v>0.71299999999999997</v>
      </c>
      <c r="U601" s="9">
        <f>IF(PPG!K622="", "", PPG!K622)</f>
        <v>51.33</v>
      </c>
      <c r="V601" s="8">
        <f>IF(PPG!L622="", "", PPG!L622)</f>
        <v>0.68400000000000005</v>
      </c>
      <c r="W601" s="9">
        <f>IF(PPG!M622="", "", PPG!M622)</f>
        <v>49.24</v>
      </c>
      <c r="X601" s="8">
        <f>IF(PPG!N622="", "", PPG!N622)</f>
        <v>0.66900000000000004</v>
      </c>
      <c r="Y601" s="9">
        <f>IF(PPG!O622="", "", PPG!O622)</f>
        <v>48.16</v>
      </c>
      <c r="Z601" s="32" t="str">
        <f t="shared" si="27"/>
        <v>0.00</v>
      </c>
      <c r="AA601" s="7" t="str">
        <f t="shared" si="28"/>
        <v>0</v>
      </c>
      <c r="AB601" s="7" t="str">
        <f t="shared" si="29"/>
        <v>0</v>
      </c>
    </row>
    <row r="602" spans="1:28">
      <c r="A602" s="7">
        <f>IF(OUT!C623="", "", OUT!C623)</f>
        <v>722</v>
      </c>
      <c r="B602" s="19">
        <f>IF(OUT!A623="", "", OUT!A623)</f>
        <v>30399</v>
      </c>
      <c r="C602" s="7" t="str">
        <f>IF(OUT!D623="", "", OUT!D623)</f>
        <v>O</v>
      </c>
      <c r="D602" s="27"/>
      <c r="E602" s="7" t="str">
        <f>IF(OUT!E623="", "", OUT!E623)</f>
        <v>72 TRAY</v>
      </c>
      <c r="F602" s="24" t="str">
        <f>IF(OUT!AE623="NEW", "✷", "")</f>
        <v/>
      </c>
      <c r="G602" s="10" t="str">
        <f>IF(OUT!B623="", "", OUT!B623)</f>
        <v>PHLOX SUBULATA CRIMSON BEAUTY (Rosy Red)</v>
      </c>
      <c r="H602" s="20">
        <f>IF(AND($K$3=1,$K$4="N"),P602,IF(AND($K$3=2,$K$4="N"),R602,IF(AND($K$3=3,$K$4="N"),T602,IF(AND($K$3=4,$K$4="N"),V602,IF(AND($K$3=5,$K$4="N"),X602,IF(AND($K$3=1,$K$4="Y"),#REF!,IF(AND($K$3=2,$K$4="Y"),#REF!,IF(AND($K$3=3,$K$4="Y"),#REF!,IF(AND($K$3=4,$K$4="Y"),#REF!,IF(AND($K$3=5,$K$4="Y"),#REF!,"FALSE"))))))))))</f>
        <v>0.77600000000000002</v>
      </c>
      <c r="I602" s="21">
        <f>IF(AND($K$3=1,$K$4="N"),Q602,IF(AND($K$3=2,$K$4="N"),S602,IF(AND($K$3=3,$K$4="N"),U602,IF(AND($K$3=4,$K$4="N"),W602,IF(AND($K$3=5,$K$4="N"),Y602,IF(AND($K$3=1,$K$4="Y"),#REF!,IF(AND($K$3=2,$K$4="Y"),#REF!,IF(AND($K$3=3,$K$4="Y"),#REF!,IF(AND($K$3=4,$K$4="Y"),#REF!,IF(AND($K$3=5,$K$4="Y"),#REF!,"FALSE"))))))))))</f>
        <v>55.87</v>
      </c>
      <c r="J602" s="33" t="str">
        <f>IF(OUT!F623="", "", OUT!F623)</f>
        <v/>
      </c>
      <c r="K602" s="7">
        <f>IF(OUT!P623="", "", OUT!P623)</f>
        <v>72</v>
      </c>
      <c r="L602" s="7" t="str">
        <f>IF(OUT!AE623="", "", OUT!AE623)</f>
        <v/>
      </c>
      <c r="M602" s="7" t="str">
        <f>IF(OUT!AG623="", "", OUT!AG623)</f>
        <v/>
      </c>
      <c r="N602" s="7" t="str">
        <f>IF(OUT!AQ623="", "", OUT!AQ623)</f>
        <v/>
      </c>
      <c r="O602" s="7" t="str">
        <f>IF(OUT!BM623="", "", OUT!BM623)</f>
        <v>T3</v>
      </c>
      <c r="P602" s="8">
        <f>IF(OUT!N623="", "", OUT!N623)</f>
        <v>0.77600000000000002</v>
      </c>
      <c r="Q602" s="9">
        <f>IF(OUT!O623="", "", OUT!O623)</f>
        <v>55.87</v>
      </c>
      <c r="R602" s="8">
        <f>IF(PPG!H623="", "", PPG!H623)</f>
        <v>0.73</v>
      </c>
      <c r="S602" s="9">
        <f>IF(PPG!I623="", "", PPG!I623)</f>
        <v>52.56</v>
      </c>
      <c r="T602" s="8">
        <f>IF(PPG!J623="", "", PPG!J623)</f>
        <v>0.71299999999999997</v>
      </c>
      <c r="U602" s="9">
        <f>IF(PPG!K623="", "", PPG!K623)</f>
        <v>51.33</v>
      </c>
      <c r="V602" s="8">
        <f>IF(PPG!L623="", "", PPG!L623)</f>
        <v>0.68400000000000005</v>
      </c>
      <c r="W602" s="9">
        <f>IF(PPG!M623="", "", PPG!M623)</f>
        <v>49.24</v>
      </c>
      <c r="X602" s="8">
        <f>IF(PPG!N623="", "", PPG!N623)</f>
        <v>0.66900000000000004</v>
      </c>
      <c r="Y602" s="9">
        <f>IF(PPG!O623="", "", PPG!O623)</f>
        <v>48.16</v>
      </c>
      <c r="Z602" s="32" t="str">
        <f t="shared" si="27"/>
        <v>0.00</v>
      </c>
      <c r="AA602" s="7" t="str">
        <f t="shared" si="28"/>
        <v>0</v>
      </c>
      <c r="AB602" s="7" t="str">
        <f t="shared" si="29"/>
        <v>0</v>
      </c>
    </row>
    <row r="603" spans="1:28">
      <c r="A603" s="7">
        <f>IF(OUT!C624="", "", OUT!C624)</f>
        <v>722</v>
      </c>
      <c r="B603" s="19">
        <f>IF(OUT!A624="", "", OUT!A624)</f>
        <v>74054</v>
      </c>
      <c r="C603" s="7" t="str">
        <f>IF(OUT!D624="", "", OUT!D624)</f>
        <v>O</v>
      </c>
      <c r="D603" s="27"/>
      <c r="E603" s="7" t="str">
        <f>IF(OUT!E624="", "", OUT!E624)</f>
        <v>72 TRAY</v>
      </c>
      <c r="F603" s="24" t="str">
        <f>IF(OUT!AE624="NEW", "✷", "")</f>
        <v/>
      </c>
      <c r="G603" s="10" t="str">
        <f>IF(OUT!B624="", "", OUT!B624)</f>
        <v>PHLOX SUBULATA DRUMMOND'S PINK (Candy Pink)</v>
      </c>
      <c r="H603" s="20">
        <f>IF(AND($K$3=1,$K$4="N"),P603,IF(AND($K$3=2,$K$4="N"),R603,IF(AND($K$3=3,$K$4="N"),T603,IF(AND($K$3=4,$K$4="N"),V603,IF(AND($K$3=5,$K$4="N"),X603,IF(AND($K$3=1,$K$4="Y"),#REF!,IF(AND($K$3=2,$K$4="Y"),#REF!,IF(AND($K$3=3,$K$4="Y"),#REF!,IF(AND($K$3=4,$K$4="Y"),#REF!,IF(AND($K$3=5,$K$4="Y"),#REF!,"FALSE"))))))))))</f>
        <v>0.77600000000000002</v>
      </c>
      <c r="I603" s="21">
        <f>IF(AND($K$3=1,$K$4="N"),Q603,IF(AND($K$3=2,$K$4="N"),S603,IF(AND($K$3=3,$K$4="N"),U603,IF(AND($K$3=4,$K$4="N"),W603,IF(AND($K$3=5,$K$4="N"),Y603,IF(AND($K$3=1,$K$4="Y"),#REF!,IF(AND($K$3=2,$K$4="Y"),#REF!,IF(AND($K$3=3,$K$4="Y"),#REF!,IF(AND($K$3=4,$K$4="Y"),#REF!,IF(AND($K$3=5,$K$4="Y"),#REF!,"FALSE"))))))))))</f>
        <v>55.87</v>
      </c>
      <c r="J603" s="33" t="str">
        <f>IF(OUT!F624="", "", OUT!F624)</f>
        <v/>
      </c>
      <c r="K603" s="7">
        <f>IF(OUT!P624="", "", OUT!P624)</f>
        <v>72</v>
      </c>
      <c r="L603" s="7" t="str">
        <f>IF(OUT!AE624="", "", OUT!AE624)</f>
        <v/>
      </c>
      <c r="M603" s="7" t="str">
        <f>IF(OUT!AG624="", "", OUT!AG624)</f>
        <v/>
      </c>
      <c r="N603" s="7" t="str">
        <f>IF(OUT!AQ624="", "", OUT!AQ624)</f>
        <v/>
      </c>
      <c r="O603" s="7" t="str">
        <f>IF(OUT!BM624="", "", OUT!BM624)</f>
        <v>T3</v>
      </c>
      <c r="P603" s="8">
        <f>IF(OUT!N624="", "", OUT!N624)</f>
        <v>0.77600000000000002</v>
      </c>
      <c r="Q603" s="9">
        <f>IF(OUT!O624="", "", OUT!O624)</f>
        <v>55.87</v>
      </c>
      <c r="R603" s="8">
        <f>IF(PPG!H624="", "", PPG!H624)</f>
        <v>0.73</v>
      </c>
      <c r="S603" s="9">
        <f>IF(PPG!I624="", "", PPG!I624)</f>
        <v>52.56</v>
      </c>
      <c r="T603" s="8">
        <f>IF(PPG!J624="", "", PPG!J624)</f>
        <v>0.71299999999999997</v>
      </c>
      <c r="U603" s="9">
        <f>IF(PPG!K624="", "", PPG!K624)</f>
        <v>51.33</v>
      </c>
      <c r="V603" s="8">
        <f>IF(PPG!L624="", "", PPG!L624)</f>
        <v>0.68400000000000005</v>
      </c>
      <c r="W603" s="9">
        <f>IF(PPG!M624="", "", PPG!M624)</f>
        <v>49.24</v>
      </c>
      <c r="X603" s="8">
        <f>IF(PPG!N624="", "", PPG!N624)</f>
        <v>0.66900000000000004</v>
      </c>
      <c r="Y603" s="9">
        <f>IF(PPG!O624="", "", PPG!O624)</f>
        <v>48.16</v>
      </c>
      <c r="Z603" s="32" t="str">
        <f t="shared" si="27"/>
        <v>0.00</v>
      </c>
      <c r="AA603" s="7" t="str">
        <f t="shared" si="28"/>
        <v>0</v>
      </c>
      <c r="AB603" s="7" t="str">
        <f t="shared" si="29"/>
        <v>0</v>
      </c>
    </row>
    <row r="604" spans="1:28">
      <c r="A604" s="7">
        <f>IF(OUT!C625="", "", OUT!C625)</f>
        <v>722</v>
      </c>
      <c r="B604" s="19">
        <f>IF(OUT!A625="", "", OUT!A625)</f>
        <v>30400</v>
      </c>
      <c r="C604" s="7" t="str">
        <f>IF(OUT!D625="", "", OUT!D625)</f>
        <v>O</v>
      </c>
      <c r="D604" s="27"/>
      <c r="E604" s="7" t="str">
        <f>IF(OUT!E625="", "", OUT!E625)</f>
        <v>72 TRAY</v>
      </c>
      <c r="F604" s="24" t="str">
        <f>IF(OUT!AE625="NEW", "✷", "")</f>
        <v/>
      </c>
      <c r="G604" s="10" t="str">
        <f>IF(OUT!B625="", "", OUT!B625)</f>
        <v>PHLOX SUBULATA EMERALD BLUE (Lilac)</v>
      </c>
      <c r="H604" s="20">
        <f>IF(AND($K$3=1,$K$4="N"),P604,IF(AND($K$3=2,$K$4="N"),R604,IF(AND($K$3=3,$K$4="N"),T604,IF(AND($K$3=4,$K$4="N"),V604,IF(AND($K$3=5,$K$4="N"),X604,IF(AND($K$3=1,$K$4="Y"),#REF!,IF(AND($K$3=2,$K$4="Y"),#REF!,IF(AND($K$3=3,$K$4="Y"),#REF!,IF(AND($K$3=4,$K$4="Y"),#REF!,IF(AND($K$3=5,$K$4="Y"),#REF!,"FALSE"))))))))))</f>
        <v>0.77600000000000002</v>
      </c>
      <c r="I604" s="21">
        <f>IF(AND($K$3=1,$K$4="N"),Q604,IF(AND($K$3=2,$K$4="N"),S604,IF(AND($K$3=3,$K$4="N"),U604,IF(AND($K$3=4,$K$4="N"),W604,IF(AND($K$3=5,$K$4="N"),Y604,IF(AND($K$3=1,$K$4="Y"),#REF!,IF(AND($K$3=2,$K$4="Y"),#REF!,IF(AND($K$3=3,$K$4="Y"),#REF!,IF(AND($K$3=4,$K$4="Y"),#REF!,IF(AND($K$3=5,$K$4="Y"),#REF!,"FALSE"))))))))))</f>
        <v>55.87</v>
      </c>
      <c r="J604" s="33" t="str">
        <f>IF(OUT!F625="", "", OUT!F625)</f>
        <v/>
      </c>
      <c r="K604" s="7">
        <f>IF(OUT!P625="", "", OUT!P625)</f>
        <v>72</v>
      </c>
      <c r="L604" s="7" t="str">
        <f>IF(OUT!AE625="", "", OUT!AE625)</f>
        <v/>
      </c>
      <c r="M604" s="7" t="str">
        <f>IF(OUT!AG625="", "", OUT!AG625)</f>
        <v/>
      </c>
      <c r="N604" s="7" t="str">
        <f>IF(OUT!AQ625="", "", OUT!AQ625)</f>
        <v/>
      </c>
      <c r="O604" s="7" t="str">
        <f>IF(OUT!BM625="", "", OUT!BM625)</f>
        <v>T3</v>
      </c>
      <c r="P604" s="8">
        <f>IF(OUT!N625="", "", OUT!N625)</f>
        <v>0.77600000000000002</v>
      </c>
      <c r="Q604" s="9">
        <f>IF(OUT!O625="", "", OUT!O625)</f>
        <v>55.87</v>
      </c>
      <c r="R604" s="8">
        <f>IF(PPG!H625="", "", PPG!H625)</f>
        <v>0.73</v>
      </c>
      <c r="S604" s="9">
        <f>IF(PPG!I625="", "", PPG!I625)</f>
        <v>52.56</v>
      </c>
      <c r="T604" s="8">
        <f>IF(PPG!J625="", "", PPG!J625)</f>
        <v>0.71299999999999997</v>
      </c>
      <c r="U604" s="9">
        <f>IF(PPG!K625="", "", PPG!K625)</f>
        <v>51.33</v>
      </c>
      <c r="V604" s="8">
        <f>IF(PPG!L625="", "", PPG!L625)</f>
        <v>0.68400000000000005</v>
      </c>
      <c r="W604" s="9">
        <f>IF(PPG!M625="", "", PPG!M625)</f>
        <v>49.24</v>
      </c>
      <c r="X604" s="8">
        <f>IF(PPG!N625="", "", PPG!N625)</f>
        <v>0.66900000000000004</v>
      </c>
      <c r="Y604" s="9">
        <f>IF(PPG!O625="", "", PPG!O625)</f>
        <v>48.16</v>
      </c>
      <c r="Z604" s="32" t="str">
        <f t="shared" si="27"/>
        <v>0.00</v>
      </c>
      <c r="AA604" s="7" t="str">
        <f t="shared" si="28"/>
        <v>0</v>
      </c>
      <c r="AB604" s="7" t="str">
        <f t="shared" si="29"/>
        <v>0</v>
      </c>
    </row>
    <row r="605" spans="1:28">
      <c r="A605" s="7">
        <f>IF(OUT!C626="", "", OUT!C626)</f>
        <v>722</v>
      </c>
      <c r="B605" s="19">
        <f>IF(OUT!A626="", "", OUT!A626)</f>
        <v>89915</v>
      </c>
      <c r="C605" s="7" t="str">
        <f>IF(OUT!D626="", "", OUT!D626)</f>
        <v>O</v>
      </c>
      <c r="D605" s="27"/>
      <c r="E605" s="7" t="str">
        <f>IF(OUT!E626="", "", OUT!E626)</f>
        <v>72 TRAY</v>
      </c>
      <c r="F605" s="24" t="str">
        <f>IF(OUT!AE626="NEW", "✷", "")</f>
        <v>✷</v>
      </c>
      <c r="G605" s="10" t="str">
        <f>IF(OUT!B626="", "", OUT!B626)</f>
        <v>PHLOX SUBULATA EYE CANDY (Lavender Pink )</v>
      </c>
      <c r="H605" s="20">
        <f>IF(AND($K$3=1,$K$4="N"),P605,IF(AND($K$3=2,$K$4="N"),R605,IF(AND($K$3=3,$K$4="N"),T605,IF(AND($K$3=4,$K$4="N"),V605,IF(AND($K$3=5,$K$4="N"),X605,IF(AND($K$3=1,$K$4="Y"),#REF!,IF(AND($K$3=2,$K$4="Y"),#REF!,IF(AND($K$3=3,$K$4="Y"),#REF!,IF(AND($K$3=4,$K$4="Y"),#REF!,IF(AND($K$3=5,$K$4="Y"),#REF!,"FALSE"))))))))))</f>
        <v>1.0289999999999999</v>
      </c>
      <c r="I605" s="21">
        <f>IF(AND($K$3=1,$K$4="N"),Q605,IF(AND($K$3=2,$K$4="N"),S605,IF(AND($K$3=3,$K$4="N"),U605,IF(AND($K$3=4,$K$4="N"),W605,IF(AND($K$3=5,$K$4="N"),Y605,IF(AND($K$3=1,$K$4="Y"),#REF!,IF(AND($K$3=2,$K$4="Y"),#REF!,IF(AND($K$3=3,$K$4="Y"),#REF!,IF(AND($K$3=4,$K$4="Y"),#REF!,IF(AND($K$3=5,$K$4="Y"),#REF!,"FALSE"))))))))))</f>
        <v>74.08</v>
      </c>
      <c r="J605" s="33" t="str">
        <f>IF(OUT!F626="", "", OUT!F626)</f>
        <v/>
      </c>
      <c r="K605" s="7">
        <f>IF(OUT!P626="", "", OUT!P626)</f>
        <v>72</v>
      </c>
      <c r="L605" s="7" t="str">
        <f>IF(OUT!AE626="", "", OUT!AE626)</f>
        <v>NEW</v>
      </c>
      <c r="M605" s="7" t="str">
        <f>IF(OUT!AG626="", "", OUT!AG626)</f>
        <v>PAT</v>
      </c>
      <c r="N605" s="7" t="str">
        <f>IF(OUT!AQ626="", "", OUT!AQ626)</f>
        <v/>
      </c>
      <c r="O605" s="7" t="str">
        <f>IF(OUT!BM626="", "", OUT!BM626)</f>
        <v>T3</v>
      </c>
      <c r="P605" s="8">
        <f>IF(OUT!N626="", "", OUT!N626)</f>
        <v>1.0289999999999999</v>
      </c>
      <c r="Q605" s="9">
        <f>IF(OUT!O626="", "", OUT!O626)</f>
        <v>74.08</v>
      </c>
      <c r="R605" s="8">
        <f>IF(PPG!H626="", "", PPG!H626)</f>
        <v>0.97899999999999998</v>
      </c>
      <c r="S605" s="9">
        <f>IF(PPG!I626="", "", PPG!I626)</f>
        <v>70.48</v>
      </c>
      <c r="T605" s="8">
        <f>IF(PPG!J626="", "", PPG!J626)</f>
        <v>0.96199999999999997</v>
      </c>
      <c r="U605" s="9">
        <f>IF(PPG!K626="", "", PPG!K626)</f>
        <v>69.260000000000005</v>
      </c>
      <c r="V605" s="8">
        <f>IF(PPG!L626="", "", PPG!L626)</f>
        <v>0.92500000000000004</v>
      </c>
      <c r="W605" s="9">
        <f>IF(PPG!M626="", "", PPG!M626)</f>
        <v>66.599999999999994</v>
      </c>
      <c r="X605" s="8">
        <f>IF(PPG!N626="", "", PPG!N626)</f>
        <v>0.90900000000000003</v>
      </c>
      <c r="Y605" s="9">
        <f>IF(PPG!O626="", "", PPG!O626)</f>
        <v>65.44</v>
      </c>
      <c r="Z605" s="32" t="str">
        <f t="shared" si="27"/>
        <v>0.00</v>
      </c>
      <c r="AA605" s="7" t="str">
        <f t="shared" si="28"/>
        <v>0</v>
      </c>
      <c r="AB605" s="7" t="str">
        <f t="shared" si="29"/>
        <v>0</v>
      </c>
    </row>
    <row r="606" spans="1:28">
      <c r="A606" s="7">
        <f>IF(OUT!C627="", "", OUT!C627)</f>
        <v>722</v>
      </c>
      <c r="B606" s="19">
        <f>IF(OUT!A627="", "", OUT!A627)</f>
        <v>91724</v>
      </c>
      <c r="C606" s="7" t="str">
        <f>IF(OUT!D627="", "", OUT!D627)</f>
        <v>O</v>
      </c>
      <c r="D606" s="27"/>
      <c r="E606" s="7" t="str">
        <f>IF(OUT!E627="", "", OUT!E627)</f>
        <v>72 TRAY</v>
      </c>
      <c r="F606" s="24" t="str">
        <f>IF(OUT!AE627="NEW", "✷", "")</f>
        <v>✷</v>
      </c>
      <c r="G606" s="10" t="str">
        <f>IF(OUT!B627="", "", OUT!B627)</f>
        <v>PHLOX SUBULATA EYE CARAMBA (Pink With Red Eye)</v>
      </c>
      <c r="H606" s="20">
        <f>IF(AND($K$3=1,$K$4="N"),P606,IF(AND($K$3=2,$K$4="N"),R606,IF(AND($K$3=3,$K$4="N"),T606,IF(AND($K$3=4,$K$4="N"),V606,IF(AND($K$3=5,$K$4="N"),X606,IF(AND($K$3=1,$K$4="Y"),#REF!,IF(AND($K$3=2,$K$4="Y"),#REF!,IF(AND($K$3=3,$K$4="Y"),#REF!,IF(AND($K$3=4,$K$4="Y"),#REF!,IF(AND($K$3=5,$K$4="Y"),#REF!,"FALSE"))))))))))</f>
        <v>1.0289999999999999</v>
      </c>
      <c r="I606" s="21">
        <f>IF(AND($K$3=1,$K$4="N"),Q606,IF(AND($K$3=2,$K$4="N"),S606,IF(AND($K$3=3,$K$4="N"),U606,IF(AND($K$3=4,$K$4="N"),W606,IF(AND($K$3=5,$K$4="N"),Y606,IF(AND($K$3=1,$K$4="Y"),#REF!,IF(AND($K$3=2,$K$4="Y"),#REF!,IF(AND($K$3=3,$K$4="Y"),#REF!,IF(AND($K$3=4,$K$4="Y"),#REF!,IF(AND($K$3=5,$K$4="Y"),#REF!,"FALSE"))))))))))</f>
        <v>74.08</v>
      </c>
      <c r="J606" s="33" t="str">
        <f>IF(OUT!F627="", "", OUT!F627)</f>
        <v/>
      </c>
      <c r="K606" s="7">
        <f>IF(OUT!P627="", "", OUT!P627)</f>
        <v>72</v>
      </c>
      <c r="L606" s="7" t="str">
        <f>IF(OUT!AE627="", "", OUT!AE627)</f>
        <v>NEW</v>
      </c>
      <c r="M606" s="7" t="str">
        <f>IF(OUT!AG627="", "", OUT!AG627)</f>
        <v>PAT</v>
      </c>
      <c r="N606" s="7" t="str">
        <f>IF(OUT!AQ627="", "", OUT!AQ627)</f>
        <v/>
      </c>
      <c r="O606" s="7" t="str">
        <f>IF(OUT!BM627="", "", OUT!BM627)</f>
        <v>T3</v>
      </c>
      <c r="P606" s="8">
        <f>IF(OUT!N627="", "", OUT!N627)</f>
        <v>1.0289999999999999</v>
      </c>
      <c r="Q606" s="9">
        <f>IF(OUT!O627="", "", OUT!O627)</f>
        <v>74.08</v>
      </c>
      <c r="R606" s="8">
        <f>IF(PPG!H627="", "", PPG!H627)</f>
        <v>0.97899999999999998</v>
      </c>
      <c r="S606" s="9">
        <f>IF(PPG!I627="", "", PPG!I627)</f>
        <v>70.48</v>
      </c>
      <c r="T606" s="8">
        <f>IF(PPG!J627="", "", PPG!J627)</f>
        <v>0.96199999999999997</v>
      </c>
      <c r="U606" s="9">
        <f>IF(PPG!K627="", "", PPG!K627)</f>
        <v>69.260000000000005</v>
      </c>
      <c r="V606" s="8">
        <f>IF(PPG!L627="", "", PPG!L627)</f>
        <v>0.92500000000000004</v>
      </c>
      <c r="W606" s="9">
        <f>IF(PPG!M627="", "", PPG!M627)</f>
        <v>66.599999999999994</v>
      </c>
      <c r="X606" s="8">
        <f>IF(PPG!N627="", "", PPG!N627)</f>
        <v>0.90900000000000003</v>
      </c>
      <c r="Y606" s="9">
        <f>IF(PPG!O627="", "", PPG!O627)</f>
        <v>65.44</v>
      </c>
      <c r="Z606" s="32" t="str">
        <f t="shared" si="27"/>
        <v>0.00</v>
      </c>
      <c r="AA606" s="7" t="str">
        <f t="shared" si="28"/>
        <v>0</v>
      </c>
      <c r="AB606" s="7" t="str">
        <f t="shared" si="29"/>
        <v>0</v>
      </c>
    </row>
    <row r="607" spans="1:28">
      <c r="A607" s="7">
        <f>IF(OUT!C628="", "", OUT!C628)</f>
        <v>722</v>
      </c>
      <c r="B607" s="19">
        <f>IF(OUT!A628="", "", OUT!A628)</f>
        <v>89916</v>
      </c>
      <c r="C607" s="7" t="str">
        <f>IF(OUT!D628="", "", OUT!D628)</f>
        <v>O</v>
      </c>
      <c r="D607" s="27"/>
      <c r="E607" s="7" t="str">
        <f>IF(OUT!E628="", "", OUT!E628)</f>
        <v>72 TRAY</v>
      </c>
      <c r="F607" s="24" t="str">
        <f>IF(OUT!AE628="NEW", "✷", "")</f>
        <v>✷</v>
      </c>
      <c r="G607" s="10" t="str">
        <f>IF(OUT!B628="", "", OUT!B628)</f>
        <v>PHLOX SUBULATA EYE SHADOW (Rosy Purple w/Dark Eye)</v>
      </c>
      <c r="H607" s="20">
        <f>IF(AND($K$3=1,$K$4="N"),P607,IF(AND($K$3=2,$K$4="N"),R607,IF(AND($K$3=3,$K$4="N"),T607,IF(AND($K$3=4,$K$4="N"),V607,IF(AND($K$3=5,$K$4="N"),X607,IF(AND($K$3=1,$K$4="Y"),#REF!,IF(AND($K$3=2,$K$4="Y"),#REF!,IF(AND($K$3=3,$K$4="Y"),#REF!,IF(AND($K$3=4,$K$4="Y"),#REF!,IF(AND($K$3=5,$K$4="Y"),#REF!,"FALSE"))))))))))</f>
        <v>1.0289999999999999</v>
      </c>
      <c r="I607" s="21">
        <f>IF(AND($K$3=1,$K$4="N"),Q607,IF(AND($K$3=2,$K$4="N"),S607,IF(AND($K$3=3,$K$4="N"),U607,IF(AND($K$3=4,$K$4="N"),W607,IF(AND($K$3=5,$K$4="N"),Y607,IF(AND($K$3=1,$K$4="Y"),#REF!,IF(AND($K$3=2,$K$4="Y"),#REF!,IF(AND($K$3=3,$K$4="Y"),#REF!,IF(AND($K$3=4,$K$4="Y"),#REF!,IF(AND($K$3=5,$K$4="Y"),#REF!,"FALSE"))))))))))</f>
        <v>74.08</v>
      </c>
      <c r="J607" s="33" t="str">
        <f>IF(OUT!F628="", "", OUT!F628)</f>
        <v/>
      </c>
      <c r="K607" s="7">
        <f>IF(OUT!P628="", "", OUT!P628)</f>
        <v>72</v>
      </c>
      <c r="L607" s="7" t="str">
        <f>IF(OUT!AE628="", "", OUT!AE628)</f>
        <v>NEW</v>
      </c>
      <c r="M607" s="7" t="str">
        <f>IF(OUT!AG628="", "", OUT!AG628)</f>
        <v>PAT</v>
      </c>
      <c r="N607" s="7" t="str">
        <f>IF(OUT!AQ628="", "", OUT!AQ628)</f>
        <v/>
      </c>
      <c r="O607" s="7" t="str">
        <f>IF(OUT!BM628="", "", OUT!BM628)</f>
        <v>T3</v>
      </c>
      <c r="P607" s="8">
        <f>IF(OUT!N628="", "", OUT!N628)</f>
        <v>1.0289999999999999</v>
      </c>
      <c r="Q607" s="9">
        <f>IF(OUT!O628="", "", OUT!O628)</f>
        <v>74.08</v>
      </c>
      <c r="R607" s="8">
        <f>IF(PPG!H628="", "", PPG!H628)</f>
        <v>0.97899999999999998</v>
      </c>
      <c r="S607" s="9">
        <f>IF(PPG!I628="", "", PPG!I628)</f>
        <v>70.48</v>
      </c>
      <c r="T607" s="8">
        <f>IF(PPG!J628="", "", PPG!J628)</f>
        <v>0.96199999999999997</v>
      </c>
      <c r="U607" s="9">
        <f>IF(PPG!K628="", "", PPG!K628)</f>
        <v>69.260000000000005</v>
      </c>
      <c r="V607" s="8">
        <f>IF(PPG!L628="", "", PPG!L628)</f>
        <v>0.92500000000000004</v>
      </c>
      <c r="W607" s="9">
        <f>IF(PPG!M628="", "", PPG!M628)</f>
        <v>66.599999999999994</v>
      </c>
      <c r="X607" s="8">
        <f>IF(PPG!N628="", "", PPG!N628)</f>
        <v>0.90900000000000003</v>
      </c>
      <c r="Y607" s="9">
        <f>IF(PPG!O628="", "", PPG!O628)</f>
        <v>65.44</v>
      </c>
      <c r="Z607" s="32" t="str">
        <f t="shared" si="27"/>
        <v>0.00</v>
      </c>
      <c r="AA607" s="7" t="str">
        <f t="shared" si="28"/>
        <v>0</v>
      </c>
      <c r="AB607" s="7" t="str">
        <f t="shared" si="29"/>
        <v>0</v>
      </c>
    </row>
    <row r="608" spans="1:28">
      <c r="A608" s="7">
        <f>IF(OUT!C629="", "", OUT!C629)</f>
        <v>722</v>
      </c>
      <c r="B608" s="19">
        <f>IF(OUT!A629="", "", OUT!A629)</f>
        <v>30402</v>
      </c>
      <c r="C608" s="7" t="str">
        <f>IF(OUT!D629="", "", OUT!D629)</f>
        <v>O</v>
      </c>
      <c r="D608" s="27"/>
      <c r="E608" s="7" t="str">
        <f>IF(OUT!E629="", "", OUT!E629)</f>
        <v>72 TRAY</v>
      </c>
      <c r="F608" s="24" t="str">
        <f>IF(OUT!AE629="NEW", "✷", "")</f>
        <v/>
      </c>
      <c r="G608" s="10" t="str">
        <f>IF(OUT!B629="", "", OUT!B629)</f>
        <v>PHLOX SUBULATA FORT HILL (Rose Pink w/Eye)</v>
      </c>
      <c r="H608" s="20">
        <f>IF(AND($K$3=1,$K$4="N"),P608,IF(AND($K$3=2,$K$4="N"),R608,IF(AND($K$3=3,$K$4="N"),T608,IF(AND($K$3=4,$K$4="N"),V608,IF(AND($K$3=5,$K$4="N"),X608,IF(AND($K$3=1,$K$4="Y"),#REF!,IF(AND($K$3=2,$K$4="Y"),#REF!,IF(AND($K$3=3,$K$4="Y"),#REF!,IF(AND($K$3=4,$K$4="Y"),#REF!,IF(AND($K$3=5,$K$4="Y"),#REF!,"FALSE"))))))))))</f>
        <v>0.77600000000000002</v>
      </c>
      <c r="I608" s="21">
        <f>IF(AND($K$3=1,$K$4="N"),Q608,IF(AND($K$3=2,$K$4="N"),S608,IF(AND($K$3=3,$K$4="N"),U608,IF(AND($K$3=4,$K$4="N"),W608,IF(AND($K$3=5,$K$4="N"),Y608,IF(AND($K$3=1,$K$4="Y"),#REF!,IF(AND($K$3=2,$K$4="Y"),#REF!,IF(AND($K$3=3,$K$4="Y"),#REF!,IF(AND($K$3=4,$K$4="Y"),#REF!,IF(AND($K$3=5,$K$4="Y"),#REF!,"FALSE"))))))))))</f>
        <v>55.87</v>
      </c>
      <c r="J608" s="33" t="str">
        <f>IF(OUT!F629="", "", OUT!F629)</f>
        <v/>
      </c>
      <c r="K608" s="7">
        <f>IF(OUT!P629="", "", OUT!P629)</f>
        <v>72</v>
      </c>
      <c r="L608" s="7" t="str">
        <f>IF(OUT!AE629="", "", OUT!AE629)</f>
        <v/>
      </c>
      <c r="M608" s="7" t="str">
        <f>IF(OUT!AG629="", "", OUT!AG629)</f>
        <v/>
      </c>
      <c r="N608" s="7" t="str">
        <f>IF(OUT!AQ629="", "", OUT!AQ629)</f>
        <v/>
      </c>
      <c r="O608" s="7" t="str">
        <f>IF(OUT!BM629="", "", OUT!BM629)</f>
        <v>T3</v>
      </c>
      <c r="P608" s="8">
        <f>IF(OUT!N629="", "", OUT!N629)</f>
        <v>0.77600000000000002</v>
      </c>
      <c r="Q608" s="9">
        <f>IF(OUT!O629="", "", OUT!O629)</f>
        <v>55.87</v>
      </c>
      <c r="R608" s="8">
        <f>IF(PPG!H629="", "", PPG!H629)</f>
        <v>0.73</v>
      </c>
      <c r="S608" s="9">
        <f>IF(PPG!I629="", "", PPG!I629)</f>
        <v>52.56</v>
      </c>
      <c r="T608" s="8">
        <f>IF(PPG!J629="", "", PPG!J629)</f>
        <v>0.71299999999999997</v>
      </c>
      <c r="U608" s="9">
        <f>IF(PPG!K629="", "", PPG!K629)</f>
        <v>51.33</v>
      </c>
      <c r="V608" s="8">
        <f>IF(PPG!L629="", "", PPG!L629)</f>
        <v>0.68400000000000005</v>
      </c>
      <c r="W608" s="9">
        <f>IF(PPG!M629="", "", PPG!M629)</f>
        <v>49.24</v>
      </c>
      <c r="X608" s="8">
        <f>IF(PPG!N629="", "", PPG!N629)</f>
        <v>0.66900000000000004</v>
      </c>
      <c r="Y608" s="9">
        <f>IF(PPG!O629="", "", PPG!O629)</f>
        <v>48.16</v>
      </c>
      <c r="Z608" s="32" t="str">
        <f t="shared" si="27"/>
        <v>0.00</v>
      </c>
      <c r="AA608" s="7" t="str">
        <f t="shared" si="28"/>
        <v>0</v>
      </c>
      <c r="AB608" s="7" t="str">
        <f t="shared" si="29"/>
        <v>0</v>
      </c>
    </row>
    <row r="609" spans="1:28">
      <c r="A609" s="7">
        <f>IF(OUT!C630="", "", OUT!C630)</f>
        <v>722</v>
      </c>
      <c r="B609" s="19">
        <f>IF(OUT!A630="", "", OUT!A630)</f>
        <v>52935</v>
      </c>
      <c r="C609" s="7" t="str">
        <f>IF(OUT!D630="", "", OUT!D630)</f>
        <v>O</v>
      </c>
      <c r="D609" s="27"/>
      <c r="E609" s="7" t="str">
        <f>IF(OUT!E630="", "", OUT!E630)</f>
        <v>72 TRAY</v>
      </c>
      <c r="F609" s="24" t="str">
        <f>IF(OUT!AE630="NEW", "✷", "")</f>
        <v/>
      </c>
      <c r="G609" s="10" t="str">
        <f>IF(OUT!B630="", "", OUT!B630)</f>
        <v>PHLOX SUBULATA PURPLE BEAUTY (Purple)</v>
      </c>
      <c r="H609" s="20">
        <f>IF(AND($K$3=1,$K$4="N"),P609,IF(AND($K$3=2,$K$4="N"),R609,IF(AND($K$3=3,$K$4="N"),T609,IF(AND($K$3=4,$K$4="N"),V609,IF(AND($K$3=5,$K$4="N"),X609,IF(AND($K$3=1,$K$4="Y"),#REF!,IF(AND($K$3=2,$K$4="Y"),#REF!,IF(AND($K$3=3,$K$4="Y"),#REF!,IF(AND($K$3=4,$K$4="Y"),#REF!,IF(AND($K$3=5,$K$4="Y"),#REF!,"FALSE"))))))))))</f>
        <v>0.77600000000000002</v>
      </c>
      <c r="I609" s="21">
        <f>IF(AND($K$3=1,$K$4="N"),Q609,IF(AND($K$3=2,$K$4="N"),S609,IF(AND($K$3=3,$K$4="N"),U609,IF(AND($K$3=4,$K$4="N"),W609,IF(AND($K$3=5,$K$4="N"),Y609,IF(AND($K$3=1,$K$4="Y"),#REF!,IF(AND($K$3=2,$K$4="Y"),#REF!,IF(AND($K$3=3,$K$4="Y"),#REF!,IF(AND($K$3=4,$K$4="Y"),#REF!,IF(AND($K$3=5,$K$4="Y"),#REF!,"FALSE"))))))))))</f>
        <v>55.87</v>
      </c>
      <c r="J609" s="33" t="str">
        <f>IF(OUT!F630="", "", OUT!F630)</f>
        <v/>
      </c>
      <c r="K609" s="7">
        <f>IF(OUT!P630="", "", OUT!P630)</f>
        <v>72</v>
      </c>
      <c r="L609" s="7" t="str">
        <f>IF(OUT!AE630="", "", OUT!AE630)</f>
        <v/>
      </c>
      <c r="M609" s="7" t="str">
        <f>IF(OUT!AG630="", "", OUT!AG630)</f>
        <v/>
      </c>
      <c r="N609" s="7" t="str">
        <f>IF(OUT!AQ630="", "", OUT!AQ630)</f>
        <v/>
      </c>
      <c r="O609" s="7" t="str">
        <f>IF(OUT!BM630="", "", OUT!BM630)</f>
        <v>T3</v>
      </c>
      <c r="P609" s="8">
        <f>IF(OUT!N630="", "", OUT!N630)</f>
        <v>0.77600000000000002</v>
      </c>
      <c r="Q609" s="9">
        <f>IF(OUT!O630="", "", OUT!O630)</f>
        <v>55.87</v>
      </c>
      <c r="R609" s="8">
        <f>IF(PPG!H630="", "", PPG!H630)</f>
        <v>0.73</v>
      </c>
      <c r="S609" s="9">
        <f>IF(PPG!I630="", "", PPG!I630)</f>
        <v>52.56</v>
      </c>
      <c r="T609" s="8">
        <f>IF(PPG!J630="", "", PPG!J630)</f>
        <v>0.71299999999999997</v>
      </c>
      <c r="U609" s="9">
        <f>IF(PPG!K630="", "", PPG!K630)</f>
        <v>51.33</v>
      </c>
      <c r="V609" s="8">
        <f>IF(PPG!L630="", "", PPG!L630)</f>
        <v>0.68400000000000005</v>
      </c>
      <c r="W609" s="9">
        <f>IF(PPG!M630="", "", PPG!M630)</f>
        <v>49.24</v>
      </c>
      <c r="X609" s="8">
        <f>IF(PPG!N630="", "", PPG!N630)</f>
        <v>0.66900000000000004</v>
      </c>
      <c r="Y609" s="9">
        <f>IF(PPG!O630="", "", PPG!O630)</f>
        <v>48.16</v>
      </c>
      <c r="Z609" s="32" t="str">
        <f t="shared" si="27"/>
        <v>0.00</v>
      </c>
      <c r="AA609" s="7" t="str">
        <f t="shared" si="28"/>
        <v>0</v>
      </c>
      <c r="AB609" s="7" t="str">
        <f t="shared" si="29"/>
        <v>0</v>
      </c>
    </row>
    <row r="610" spans="1:28">
      <c r="A610" s="7">
        <f>IF(OUT!C631="", "", OUT!C631)</f>
        <v>722</v>
      </c>
      <c r="B610" s="19">
        <f>IF(OUT!A631="", "", OUT!A631)</f>
        <v>30407</v>
      </c>
      <c r="C610" s="7" t="str">
        <f>IF(OUT!D631="", "", OUT!D631)</f>
        <v>O</v>
      </c>
      <c r="D610" s="27"/>
      <c r="E610" s="7" t="str">
        <f>IF(OUT!E631="", "", OUT!E631)</f>
        <v>72 TRAY</v>
      </c>
      <c r="F610" s="24" t="str">
        <f>IF(OUT!AE631="NEW", "✷", "")</f>
        <v/>
      </c>
      <c r="G610" s="10" t="str">
        <f>IF(OUT!B631="", "", OUT!B631)</f>
        <v>PHLOX SUBULATA RED WINGS (Crimson w/Dark Red Center)</v>
      </c>
      <c r="H610" s="20">
        <f>IF(AND($K$3=1,$K$4="N"),P610,IF(AND($K$3=2,$K$4="N"),R610,IF(AND($K$3=3,$K$4="N"),T610,IF(AND($K$3=4,$K$4="N"),V610,IF(AND($K$3=5,$K$4="N"),X610,IF(AND($K$3=1,$K$4="Y"),#REF!,IF(AND($K$3=2,$K$4="Y"),#REF!,IF(AND($K$3=3,$K$4="Y"),#REF!,IF(AND($K$3=4,$K$4="Y"),#REF!,IF(AND($K$3=5,$K$4="Y"),#REF!,"FALSE"))))))))))</f>
        <v>0.77600000000000002</v>
      </c>
      <c r="I610" s="21">
        <f>IF(AND($K$3=1,$K$4="N"),Q610,IF(AND($K$3=2,$K$4="N"),S610,IF(AND($K$3=3,$K$4="N"),U610,IF(AND($K$3=4,$K$4="N"),W610,IF(AND($K$3=5,$K$4="N"),Y610,IF(AND($K$3=1,$K$4="Y"),#REF!,IF(AND($K$3=2,$K$4="Y"),#REF!,IF(AND($K$3=3,$K$4="Y"),#REF!,IF(AND($K$3=4,$K$4="Y"),#REF!,IF(AND($K$3=5,$K$4="Y"),#REF!,"FALSE"))))))))))</f>
        <v>55.87</v>
      </c>
      <c r="J610" s="33" t="str">
        <f>IF(OUT!F631="", "", OUT!F631)</f>
        <v/>
      </c>
      <c r="K610" s="7">
        <f>IF(OUT!P631="", "", OUT!P631)</f>
        <v>72</v>
      </c>
      <c r="L610" s="7" t="str">
        <f>IF(OUT!AE631="", "", OUT!AE631)</f>
        <v/>
      </c>
      <c r="M610" s="7" t="str">
        <f>IF(OUT!AG631="", "", OUT!AG631)</f>
        <v/>
      </c>
      <c r="N610" s="7" t="str">
        <f>IF(OUT!AQ631="", "", OUT!AQ631)</f>
        <v/>
      </c>
      <c r="O610" s="7" t="str">
        <f>IF(OUT!BM631="", "", OUT!BM631)</f>
        <v>T3</v>
      </c>
      <c r="P610" s="8">
        <f>IF(OUT!N631="", "", OUT!N631)</f>
        <v>0.77600000000000002</v>
      </c>
      <c r="Q610" s="9">
        <f>IF(OUT!O631="", "", OUT!O631)</f>
        <v>55.87</v>
      </c>
      <c r="R610" s="8">
        <f>IF(PPG!H631="", "", PPG!H631)</f>
        <v>0.73</v>
      </c>
      <c r="S610" s="9">
        <f>IF(PPG!I631="", "", PPG!I631)</f>
        <v>52.56</v>
      </c>
      <c r="T610" s="8">
        <f>IF(PPG!J631="", "", PPG!J631)</f>
        <v>0.71299999999999997</v>
      </c>
      <c r="U610" s="9">
        <f>IF(PPG!K631="", "", PPG!K631)</f>
        <v>51.33</v>
      </c>
      <c r="V610" s="8">
        <f>IF(PPG!L631="", "", PPG!L631)</f>
        <v>0.68400000000000005</v>
      </c>
      <c r="W610" s="9">
        <f>IF(PPG!M631="", "", PPG!M631)</f>
        <v>49.24</v>
      </c>
      <c r="X610" s="8">
        <f>IF(PPG!N631="", "", PPG!N631)</f>
        <v>0.66900000000000004</v>
      </c>
      <c r="Y610" s="9">
        <f>IF(PPG!O631="", "", PPG!O631)</f>
        <v>48.16</v>
      </c>
      <c r="Z610" s="32" t="str">
        <f t="shared" si="27"/>
        <v>0.00</v>
      </c>
      <c r="AA610" s="7" t="str">
        <f t="shared" si="28"/>
        <v>0</v>
      </c>
      <c r="AB610" s="7" t="str">
        <f t="shared" si="29"/>
        <v>0</v>
      </c>
    </row>
    <row r="611" spans="1:28">
      <c r="A611" s="7">
        <f>IF(OUT!C632="", "", OUT!C632)</f>
        <v>722</v>
      </c>
      <c r="B611" s="19">
        <f>IF(OUT!A632="", "", OUT!A632)</f>
        <v>30409</v>
      </c>
      <c r="C611" s="7" t="str">
        <f>IF(OUT!D632="", "", OUT!D632)</f>
        <v>O</v>
      </c>
      <c r="D611" s="27"/>
      <c r="E611" s="7" t="str">
        <f>IF(OUT!E632="", "", OUT!E632)</f>
        <v>72 TRAY</v>
      </c>
      <c r="F611" s="24" t="str">
        <f>IF(OUT!AE632="NEW", "✷", "")</f>
        <v/>
      </c>
      <c r="G611" s="10" t="str">
        <f>IF(OUT!B632="", "", OUT!B632)</f>
        <v>PHLOX SUBULATA SCARLET FLAME</v>
      </c>
      <c r="H611" s="20">
        <f>IF(AND($K$3=1,$K$4="N"),P611,IF(AND($K$3=2,$K$4="N"),R611,IF(AND($K$3=3,$K$4="N"),T611,IF(AND($K$3=4,$K$4="N"),V611,IF(AND($K$3=5,$K$4="N"),X611,IF(AND($K$3=1,$K$4="Y"),#REF!,IF(AND($K$3=2,$K$4="Y"),#REF!,IF(AND($K$3=3,$K$4="Y"),#REF!,IF(AND($K$3=4,$K$4="Y"),#REF!,IF(AND($K$3=5,$K$4="Y"),#REF!,"FALSE"))))))))))</f>
        <v>0.77600000000000002</v>
      </c>
      <c r="I611" s="21">
        <f>IF(AND($K$3=1,$K$4="N"),Q611,IF(AND($K$3=2,$K$4="N"),S611,IF(AND($K$3=3,$K$4="N"),U611,IF(AND($K$3=4,$K$4="N"),W611,IF(AND($K$3=5,$K$4="N"),Y611,IF(AND($K$3=1,$K$4="Y"),#REF!,IF(AND($K$3=2,$K$4="Y"),#REF!,IF(AND($K$3=3,$K$4="Y"),#REF!,IF(AND($K$3=4,$K$4="Y"),#REF!,IF(AND($K$3=5,$K$4="Y"),#REF!,"FALSE"))))))))))</f>
        <v>55.87</v>
      </c>
      <c r="J611" s="33" t="str">
        <f>IF(OUT!F632="", "", OUT!F632)</f>
        <v/>
      </c>
      <c r="K611" s="7">
        <f>IF(OUT!P632="", "", OUT!P632)</f>
        <v>72</v>
      </c>
      <c r="L611" s="7" t="str">
        <f>IF(OUT!AE632="", "", OUT!AE632)</f>
        <v/>
      </c>
      <c r="M611" s="7" t="str">
        <f>IF(OUT!AG632="", "", OUT!AG632)</f>
        <v/>
      </c>
      <c r="N611" s="7" t="str">
        <f>IF(OUT!AQ632="", "", OUT!AQ632)</f>
        <v/>
      </c>
      <c r="O611" s="7" t="str">
        <f>IF(OUT!BM632="", "", OUT!BM632)</f>
        <v>T3</v>
      </c>
      <c r="P611" s="8">
        <f>IF(OUT!N632="", "", OUT!N632)</f>
        <v>0.77600000000000002</v>
      </c>
      <c r="Q611" s="9">
        <f>IF(OUT!O632="", "", OUT!O632)</f>
        <v>55.87</v>
      </c>
      <c r="R611" s="8">
        <f>IF(PPG!H632="", "", PPG!H632)</f>
        <v>0.73</v>
      </c>
      <c r="S611" s="9">
        <f>IF(PPG!I632="", "", PPG!I632)</f>
        <v>52.56</v>
      </c>
      <c r="T611" s="8">
        <f>IF(PPG!J632="", "", PPG!J632)</f>
        <v>0.71299999999999997</v>
      </c>
      <c r="U611" s="9">
        <f>IF(PPG!K632="", "", PPG!K632)</f>
        <v>51.33</v>
      </c>
      <c r="V611" s="8">
        <f>IF(PPG!L632="", "", PPG!L632)</f>
        <v>0.68400000000000005</v>
      </c>
      <c r="W611" s="9">
        <f>IF(PPG!M632="", "", PPG!M632)</f>
        <v>49.24</v>
      </c>
      <c r="X611" s="8">
        <f>IF(PPG!N632="", "", PPG!N632)</f>
        <v>0.66900000000000004</v>
      </c>
      <c r="Y611" s="9">
        <f>IF(PPG!O632="", "", PPG!O632)</f>
        <v>48.16</v>
      </c>
      <c r="Z611" s="32" t="str">
        <f t="shared" si="27"/>
        <v>0.00</v>
      </c>
      <c r="AA611" s="7" t="str">
        <f t="shared" si="28"/>
        <v>0</v>
      </c>
      <c r="AB611" s="7" t="str">
        <f t="shared" si="29"/>
        <v>0</v>
      </c>
    </row>
    <row r="612" spans="1:28">
      <c r="A612" s="7">
        <f>IF(OUT!C633="", "", OUT!C633)</f>
        <v>722</v>
      </c>
      <c r="B612" s="19">
        <f>IF(OUT!A633="", "", OUT!A633)</f>
        <v>54335</v>
      </c>
      <c r="C612" s="7" t="str">
        <f>IF(OUT!D633="", "", OUT!D633)</f>
        <v>O</v>
      </c>
      <c r="D612" s="27"/>
      <c r="E612" s="7" t="str">
        <f>IF(OUT!E633="", "", OUT!E633)</f>
        <v>72 TRAY</v>
      </c>
      <c r="F612" s="24" t="str">
        <f>IF(OUT!AE633="NEW", "✷", "")</f>
        <v/>
      </c>
      <c r="G612" s="10" t="str">
        <f>IF(OUT!B633="", "", OUT!B633)</f>
        <v>PHLOX SUBULATA SNOWFLAKE</v>
      </c>
      <c r="H612" s="20">
        <f>IF(AND($K$3=1,$K$4="N"),P612,IF(AND($K$3=2,$K$4="N"),R612,IF(AND($K$3=3,$K$4="N"),T612,IF(AND($K$3=4,$K$4="N"),V612,IF(AND($K$3=5,$K$4="N"),X612,IF(AND($K$3=1,$K$4="Y"),#REF!,IF(AND($K$3=2,$K$4="Y"),#REF!,IF(AND($K$3=3,$K$4="Y"),#REF!,IF(AND($K$3=4,$K$4="Y"),#REF!,IF(AND($K$3=5,$K$4="Y"),#REF!,"FALSE"))))))))))</f>
        <v>0.77600000000000002</v>
      </c>
      <c r="I612" s="21">
        <f>IF(AND($K$3=1,$K$4="N"),Q612,IF(AND($K$3=2,$K$4="N"),S612,IF(AND($K$3=3,$K$4="N"),U612,IF(AND($K$3=4,$K$4="N"),W612,IF(AND($K$3=5,$K$4="N"),Y612,IF(AND($K$3=1,$K$4="Y"),#REF!,IF(AND($K$3=2,$K$4="Y"),#REF!,IF(AND($K$3=3,$K$4="Y"),#REF!,IF(AND($K$3=4,$K$4="Y"),#REF!,IF(AND($K$3=5,$K$4="Y"),#REF!,"FALSE"))))))))))</f>
        <v>55.87</v>
      </c>
      <c r="J612" s="33" t="str">
        <f>IF(OUT!F633="", "", OUT!F633)</f>
        <v/>
      </c>
      <c r="K612" s="7">
        <f>IF(OUT!P633="", "", OUT!P633)</f>
        <v>72</v>
      </c>
      <c r="L612" s="7" t="str">
        <f>IF(OUT!AE633="", "", OUT!AE633)</f>
        <v/>
      </c>
      <c r="M612" s="7" t="str">
        <f>IF(OUT!AG633="", "", OUT!AG633)</f>
        <v/>
      </c>
      <c r="N612" s="7" t="str">
        <f>IF(OUT!AQ633="", "", OUT!AQ633)</f>
        <v/>
      </c>
      <c r="O612" s="7" t="str">
        <f>IF(OUT!BM633="", "", OUT!BM633)</f>
        <v>T3</v>
      </c>
      <c r="P612" s="8">
        <f>IF(OUT!N633="", "", OUT!N633)</f>
        <v>0.77600000000000002</v>
      </c>
      <c r="Q612" s="9">
        <f>IF(OUT!O633="", "", OUT!O633)</f>
        <v>55.87</v>
      </c>
      <c r="R612" s="8">
        <f>IF(PPG!H633="", "", PPG!H633)</f>
        <v>0.73</v>
      </c>
      <c r="S612" s="9">
        <f>IF(PPG!I633="", "", PPG!I633)</f>
        <v>52.56</v>
      </c>
      <c r="T612" s="8">
        <f>IF(PPG!J633="", "", PPG!J633)</f>
        <v>0.71299999999999997</v>
      </c>
      <c r="U612" s="9">
        <f>IF(PPG!K633="", "", PPG!K633)</f>
        <v>51.33</v>
      </c>
      <c r="V612" s="8">
        <f>IF(PPG!L633="", "", PPG!L633)</f>
        <v>0.68400000000000005</v>
      </c>
      <c r="W612" s="9">
        <f>IF(PPG!M633="", "", PPG!M633)</f>
        <v>49.24</v>
      </c>
      <c r="X612" s="8">
        <f>IF(PPG!N633="", "", PPG!N633)</f>
        <v>0.66900000000000004</v>
      </c>
      <c r="Y612" s="9">
        <f>IF(PPG!O633="", "", PPG!O633)</f>
        <v>48.16</v>
      </c>
      <c r="Z612" s="32" t="str">
        <f t="shared" si="27"/>
        <v>0.00</v>
      </c>
      <c r="AA612" s="7" t="str">
        <f t="shared" si="28"/>
        <v>0</v>
      </c>
      <c r="AB612" s="7" t="str">
        <f t="shared" si="29"/>
        <v>0</v>
      </c>
    </row>
    <row r="613" spans="1:28">
      <c r="A613" s="7">
        <f>IF(OUT!C634="", "", OUT!C634)</f>
        <v>722</v>
      </c>
      <c r="B613" s="19">
        <f>IF(OUT!A634="", "", OUT!A634)</f>
        <v>81899</v>
      </c>
      <c r="C613" s="7" t="str">
        <f>IF(OUT!D634="", "", OUT!D634)</f>
        <v>O</v>
      </c>
      <c r="D613" s="27"/>
      <c r="E613" s="7" t="str">
        <f>IF(OUT!E634="", "", OUT!E634)</f>
        <v>72 TRAY</v>
      </c>
      <c r="F613" s="24" t="str">
        <f>IF(OUT!AE634="NEW", "✷", "")</f>
        <v/>
      </c>
      <c r="G613" s="10" t="str">
        <f>IF(OUT!B634="", "", OUT!B634)</f>
        <v>PHLOX SUBULATA SPRING WHITE</v>
      </c>
      <c r="H613" s="20">
        <f>IF(AND($K$3=1,$K$4="N"),P613,IF(AND($K$3=2,$K$4="N"),R613,IF(AND($K$3=3,$K$4="N"),T613,IF(AND($K$3=4,$K$4="N"),V613,IF(AND($K$3=5,$K$4="N"),X613,IF(AND($K$3=1,$K$4="Y"),#REF!,IF(AND($K$3=2,$K$4="Y"),#REF!,IF(AND($K$3=3,$K$4="Y"),#REF!,IF(AND($K$3=4,$K$4="Y"),#REF!,IF(AND($K$3=5,$K$4="Y"),#REF!,"FALSE"))))))))))</f>
        <v>1.0620000000000001</v>
      </c>
      <c r="I613" s="21">
        <f>IF(AND($K$3=1,$K$4="N"),Q613,IF(AND($K$3=2,$K$4="N"),S613,IF(AND($K$3=3,$K$4="N"),U613,IF(AND($K$3=4,$K$4="N"),W613,IF(AND($K$3=5,$K$4="N"),Y613,IF(AND($K$3=1,$K$4="Y"),#REF!,IF(AND($K$3=2,$K$4="Y"),#REF!,IF(AND($K$3=3,$K$4="Y"),#REF!,IF(AND($K$3=4,$K$4="Y"),#REF!,IF(AND($K$3=5,$K$4="Y"),#REF!,"FALSE"))))))))))</f>
        <v>76.459999999999994</v>
      </c>
      <c r="J613" s="33" t="str">
        <f>IF(OUT!F634="", "", OUT!F634)</f>
        <v/>
      </c>
      <c r="K613" s="7">
        <f>IF(OUT!P634="", "", OUT!P634)</f>
        <v>72</v>
      </c>
      <c r="L613" s="7" t="str">
        <f>IF(OUT!AE634="", "", OUT!AE634)</f>
        <v/>
      </c>
      <c r="M613" s="7" t="str">
        <f>IF(OUT!AG634="", "", OUT!AG634)</f>
        <v>PAT</v>
      </c>
      <c r="N613" s="7" t="str">
        <f>IF(OUT!AQ634="", "", OUT!AQ634)</f>
        <v/>
      </c>
      <c r="O613" s="7" t="str">
        <f>IF(OUT!BM634="", "", OUT!BM634)</f>
        <v>T3</v>
      </c>
      <c r="P613" s="8">
        <f>IF(OUT!N634="", "", OUT!N634)</f>
        <v>1.0620000000000001</v>
      </c>
      <c r="Q613" s="9">
        <f>IF(OUT!O634="", "", OUT!O634)</f>
        <v>76.459999999999994</v>
      </c>
      <c r="R613" s="8">
        <f>IF(PPG!H634="", "", PPG!H634)</f>
        <v>1</v>
      </c>
      <c r="S613" s="9">
        <f>IF(PPG!I634="", "", PPG!I634)</f>
        <v>72</v>
      </c>
      <c r="T613" s="8">
        <f>IF(PPG!J634="", "", PPG!J634)</f>
        <v>0.98099999999999998</v>
      </c>
      <c r="U613" s="9">
        <f>IF(PPG!K634="", "", PPG!K634)</f>
        <v>70.63</v>
      </c>
      <c r="V613" s="8">
        <f>IF(PPG!L634="", "", PPG!L634)</f>
        <v>0.94199999999999995</v>
      </c>
      <c r="W613" s="9">
        <f>IF(PPG!M634="", "", PPG!M634)</f>
        <v>67.819999999999993</v>
      </c>
      <c r="X613" s="8">
        <f>IF(PPG!N634="", "", PPG!N634)</f>
        <v>0.92200000000000004</v>
      </c>
      <c r="Y613" s="9">
        <f>IF(PPG!O634="", "", PPG!O634)</f>
        <v>66.38</v>
      </c>
      <c r="Z613" s="32" t="str">
        <f t="shared" si="27"/>
        <v>0.00</v>
      </c>
      <c r="AA613" s="7" t="str">
        <f t="shared" si="28"/>
        <v>0</v>
      </c>
      <c r="AB613" s="7" t="str">
        <f t="shared" si="29"/>
        <v>0</v>
      </c>
    </row>
    <row r="614" spans="1:28">
      <c r="A614" s="7">
        <f>IF(OUT!C635="", "", OUT!C635)</f>
        <v>722</v>
      </c>
      <c r="B614" s="19">
        <f>IF(OUT!A635="", "", OUT!A635)</f>
        <v>61715</v>
      </c>
      <c r="C614" s="7" t="str">
        <f>IF(OUT!D635="", "", OUT!D635)</f>
        <v>O</v>
      </c>
      <c r="D614" s="27"/>
      <c r="E614" s="7" t="str">
        <f>IF(OUT!E635="", "", OUT!E635)</f>
        <v>72 TRAY</v>
      </c>
      <c r="F614" s="24" t="str">
        <f>IF(OUT!AE635="NEW", "✷", "")</f>
        <v/>
      </c>
      <c r="G614" s="10" t="str">
        <f>IF(OUT!B635="", "", OUT!B635)</f>
        <v>PLATYCODON GRANDIFLORUS ASTRA BLUE</v>
      </c>
      <c r="H614" s="20">
        <f>IF(AND($K$3=1,$K$4="N"),P614,IF(AND($K$3=2,$K$4="N"),R614,IF(AND($K$3=3,$K$4="N"),T614,IF(AND($K$3=4,$K$4="N"),V614,IF(AND($K$3=5,$K$4="N"),X614,IF(AND($K$3=1,$K$4="Y"),#REF!,IF(AND($K$3=2,$K$4="Y"),#REF!,IF(AND($K$3=3,$K$4="Y"),#REF!,IF(AND($K$3=4,$K$4="Y"),#REF!,IF(AND($K$3=5,$K$4="Y"),#REF!,"FALSE"))))))))))</f>
        <v>0.77600000000000002</v>
      </c>
      <c r="I614" s="21">
        <f>IF(AND($K$3=1,$K$4="N"),Q614,IF(AND($K$3=2,$K$4="N"),S614,IF(AND($K$3=3,$K$4="N"),U614,IF(AND($K$3=4,$K$4="N"),W614,IF(AND($K$3=5,$K$4="N"),Y614,IF(AND($K$3=1,$K$4="Y"),#REF!,IF(AND($K$3=2,$K$4="Y"),#REF!,IF(AND($K$3=3,$K$4="Y"),#REF!,IF(AND($K$3=4,$K$4="Y"),#REF!,IF(AND($K$3=5,$K$4="Y"),#REF!,"FALSE"))))))))))</f>
        <v>55.87</v>
      </c>
      <c r="J614" s="33" t="str">
        <f>IF(OUT!F635="", "", OUT!F635)</f>
        <v/>
      </c>
      <c r="K614" s="7">
        <f>IF(OUT!P635="", "", OUT!P635)</f>
        <v>72</v>
      </c>
      <c r="L614" s="7" t="str">
        <f>IF(OUT!AE635="", "", OUT!AE635)</f>
        <v/>
      </c>
      <c r="M614" s="7" t="str">
        <f>IF(OUT!AG635="", "", OUT!AG635)</f>
        <v/>
      </c>
      <c r="N614" s="7" t="str">
        <f>IF(OUT!AQ635="", "", OUT!AQ635)</f>
        <v/>
      </c>
      <c r="O614" s="7" t="str">
        <f>IF(OUT!BM635="", "", OUT!BM635)</f>
        <v>T3</v>
      </c>
      <c r="P614" s="8">
        <f>IF(OUT!N635="", "", OUT!N635)</f>
        <v>0.77600000000000002</v>
      </c>
      <c r="Q614" s="9">
        <f>IF(OUT!O635="", "", OUT!O635)</f>
        <v>55.87</v>
      </c>
      <c r="R614" s="8">
        <f>IF(PPG!H635="", "", PPG!H635)</f>
        <v>0.73</v>
      </c>
      <c r="S614" s="9">
        <f>IF(PPG!I635="", "", PPG!I635)</f>
        <v>52.56</v>
      </c>
      <c r="T614" s="8">
        <f>IF(PPG!J635="", "", PPG!J635)</f>
        <v>0.71299999999999997</v>
      </c>
      <c r="U614" s="9">
        <f>IF(PPG!K635="", "", PPG!K635)</f>
        <v>51.33</v>
      </c>
      <c r="V614" s="8">
        <f>IF(PPG!L635="", "", PPG!L635)</f>
        <v>0.68400000000000005</v>
      </c>
      <c r="W614" s="9">
        <f>IF(PPG!M635="", "", PPG!M635)</f>
        <v>49.24</v>
      </c>
      <c r="X614" s="8">
        <f>IF(PPG!N635="", "", PPG!N635)</f>
        <v>0.66900000000000004</v>
      </c>
      <c r="Y614" s="9">
        <f>IF(PPG!O635="", "", PPG!O635)</f>
        <v>48.16</v>
      </c>
      <c r="Z614" s="32" t="str">
        <f t="shared" si="27"/>
        <v>0.00</v>
      </c>
      <c r="AA614" s="7" t="str">
        <f t="shared" si="28"/>
        <v>0</v>
      </c>
      <c r="AB614" s="7" t="str">
        <f t="shared" si="29"/>
        <v>0</v>
      </c>
    </row>
    <row r="615" spans="1:28">
      <c r="A615" s="7">
        <f>IF(OUT!C636="", "", OUT!C636)</f>
        <v>722</v>
      </c>
      <c r="B615" s="19">
        <f>IF(OUT!A636="", "", OUT!A636)</f>
        <v>96691</v>
      </c>
      <c r="C615" s="7" t="str">
        <f>IF(OUT!D636="", "", OUT!D636)</f>
        <v>O</v>
      </c>
      <c r="D615" s="27"/>
      <c r="E615" s="7" t="str">
        <f>IF(OUT!E636="", "", OUT!E636)</f>
        <v>72 TRAY</v>
      </c>
      <c r="F615" s="24" t="str">
        <f>IF(OUT!AE636="NEW", "✷", "")</f>
        <v>✷</v>
      </c>
      <c r="G615" s="10" t="str">
        <f>IF(OUT!B636="", "", OUT!B636)</f>
        <v>POLEMONIUM  PULCHERRIMUM GOLDEN FEATHERS</v>
      </c>
      <c r="H615" s="20">
        <f>IF(AND($K$3=1,$K$4="N"),P615,IF(AND($K$3=2,$K$4="N"),R615,IF(AND($K$3=3,$K$4="N"),T615,IF(AND($K$3=4,$K$4="N"),V615,IF(AND($K$3=5,$K$4="N"),X615,IF(AND($K$3=1,$K$4="Y"),#REF!,IF(AND($K$3=2,$K$4="Y"),#REF!,IF(AND($K$3=3,$K$4="Y"),#REF!,IF(AND($K$3=4,$K$4="Y"),#REF!,IF(AND($K$3=5,$K$4="Y"),#REF!,"FALSE"))))))))))</f>
        <v>4.0209999999999999</v>
      </c>
      <c r="I615" s="21">
        <f>IF(AND($K$3=1,$K$4="N"),Q615,IF(AND($K$3=2,$K$4="N"),S615,IF(AND($K$3=3,$K$4="N"),U615,IF(AND($K$3=4,$K$4="N"),W615,IF(AND($K$3=5,$K$4="N"),Y615,IF(AND($K$3=1,$K$4="Y"),#REF!,IF(AND($K$3=2,$K$4="Y"),#REF!,IF(AND($K$3=3,$K$4="Y"),#REF!,IF(AND($K$3=4,$K$4="Y"),#REF!,IF(AND($K$3=5,$K$4="Y"),#REF!,"FALSE"))))))))))</f>
        <v>289.51</v>
      </c>
      <c r="J615" s="33" t="str">
        <f>IF(OUT!F636="", "", OUT!F636)</f>
        <v/>
      </c>
      <c r="K615" s="7">
        <f>IF(OUT!P636="", "", OUT!P636)</f>
        <v>72</v>
      </c>
      <c r="L615" s="7" t="str">
        <f>IF(OUT!AE636="", "", OUT!AE636)</f>
        <v>NEW</v>
      </c>
      <c r="M615" s="7" t="str">
        <f>IF(OUT!AG636="", "", OUT!AG636)</f>
        <v>PAT</v>
      </c>
      <c r="N615" s="7" t="str">
        <f>IF(OUT!AQ636="", "", OUT!AQ636)</f>
        <v/>
      </c>
      <c r="O615" s="7" t="str">
        <f>IF(OUT!BM636="", "", OUT!BM636)</f>
        <v>T3</v>
      </c>
      <c r="P615" s="8">
        <f>IF(OUT!N636="", "", OUT!N636)</f>
        <v>4.0209999999999999</v>
      </c>
      <c r="Q615" s="9">
        <f>IF(OUT!O636="", "", OUT!O636)</f>
        <v>289.51</v>
      </c>
      <c r="R615" s="8">
        <f>IF(PPG!H636="", "", PPG!H636)</f>
        <v>3.8010000000000002</v>
      </c>
      <c r="S615" s="9">
        <f>IF(PPG!I636="", "", PPG!I636)</f>
        <v>273.67</v>
      </c>
      <c r="T615" s="8">
        <f>IF(PPG!J636="", "", PPG!J636)</f>
        <v>3.7269999999999999</v>
      </c>
      <c r="U615" s="9">
        <f>IF(PPG!K636="", "", PPG!K636)</f>
        <v>268.33999999999997</v>
      </c>
      <c r="V615" s="8">
        <f>IF(PPG!L636="", "", PPG!L636)</f>
        <v>3.5819999999999999</v>
      </c>
      <c r="W615" s="9">
        <f>IF(PPG!M636="", "", PPG!M636)</f>
        <v>257.89999999999998</v>
      </c>
      <c r="X615" s="8">
        <f>IF(PPG!N636="", "", PPG!N636)</f>
        <v>3.5089999999999999</v>
      </c>
      <c r="Y615" s="9">
        <f>IF(PPG!O636="", "", PPG!O636)</f>
        <v>252.64</v>
      </c>
      <c r="Z615" s="32" t="str">
        <f t="shared" si="27"/>
        <v>0.00</v>
      </c>
      <c r="AA615" s="7" t="str">
        <f t="shared" si="28"/>
        <v>0</v>
      </c>
      <c r="AB615" s="7" t="str">
        <f t="shared" si="29"/>
        <v>0</v>
      </c>
    </row>
    <row r="616" spans="1:28">
      <c r="A616" s="7">
        <f>IF(OUT!C637="", "", OUT!C637)</f>
        <v>722</v>
      </c>
      <c r="B616" s="19">
        <f>IF(OUT!A637="", "", OUT!A637)</f>
        <v>58197</v>
      </c>
      <c r="C616" s="7" t="str">
        <f>IF(OUT!D637="", "", OUT!D637)</f>
        <v>O</v>
      </c>
      <c r="D616" s="27"/>
      <c r="E616" s="7" t="str">
        <f>IF(OUT!E637="", "", OUT!E637)</f>
        <v>72 TRAY</v>
      </c>
      <c r="F616" s="24" t="str">
        <f>IF(OUT!AE637="NEW", "✷", "")</f>
        <v/>
      </c>
      <c r="G616" s="10" t="str">
        <f>IF(OUT!B637="", "", OUT!B637)</f>
        <v>POLEMONIUM BOREALE HEAVENLY HABIT</v>
      </c>
      <c r="H616" s="20">
        <f>IF(AND($K$3=1,$K$4="N"),P616,IF(AND($K$3=2,$K$4="N"),R616,IF(AND($K$3=3,$K$4="N"),T616,IF(AND($K$3=4,$K$4="N"),V616,IF(AND($K$3=5,$K$4="N"),X616,IF(AND($K$3=1,$K$4="Y"),#REF!,IF(AND($K$3=2,$K$4="Y"),#REF!,IF(AND($K$3=3,$K$4="Y"),#REF!,IF(AND($K$3=4,$K$4="Y"),#REF!,IF(AND($K$3=5,$K$4="Y"),#REF!,"FALSE"))))))))))</f>
        <v>0.77600000000000002</v>
      </c>
      <c r="I616" s="21">
        <f>IF(AND($K$3=1,$K$4="N"),Q616,IF(AND($K$3=2,$K$4="N"),S616,IF(AND($K$3=3,$K$4="N"),U616,IF(AND($K$3=4,$K$4="N"),W616,IF(AND($K$3=5,$K$4="N"),Y616,IF(AND($K$3=1,$K$4="Y"),#REF!,IF(AND($K$3=2,$K$4="Y"),#REF!,IF(AND($K$3=3,$K$4="Y"),#REF!,IF(AND($K$3=4,$K$4="Y"),#REF!,IF(AND($K$3=5,$K$4="Y"),#REF!,"FALSE"))))))))))</f>
        <v>55.87</v>
      </c>
      <c r="J616" s="33" t="str">
        <f>IF(OUT!F637="", "", OUT!F637)</f>
        <v/>
      </c>
      <c r="K616" s="7">
        <f>IF(OUT!P637="", "", OUT!P637)</f>
        <v>72</v>
      </c>
      <c r="L616" s="7" t="str">
        <f>IF(OUT!AE637="", "", OUT!AE637)</f>
        <v/>
      </c>
      <c r="M616" s="7" t="str">
        <f>IF(OUT!AG637="", "", OUT!AG637)</f>
        <v/>
      </c>
      <c r="N616" s="7" t="str">
        <f>IF(OUT!AQ637="", "", OUT!AQ637)</f>
        <v/>
      </c>
      <c r="O616" s="7" t="str">
        <f>IF(OUT!BM637="", "", OUT!BM637)</f>
        <v>T3</v>
      </c>
      <c r="P616" s="8">
        <f>IF(OUT!N637="", "", OUT!N637)</f>
        <v>0.77600000000000002</v>
      </c>
      <c r="Q616" s="9">
        <f>IF(OUT!O637="", "", OUT!O637)</f>
        <v>55.87</v>
      </c>
      <c r="R616" s="8">
        <f>IF(PPG!H637="", "", PPG!H637)</f>
        <v>0.73</v>
      </c>
      <c r="S616" s="9">
        <f>IF(PPG!I637="", "", PPG!I637)</f>
        <v>52.56</v>
      </c>
      <c r="T616" s="8">
        <f>IF(PPG!J637="", "", PPG!J637)</f>
        <v>0.71299999999999997</v>
      </c>
      <c r="U616" s="9">
        <f>IF(PPG!K637="", "", PPG!K637)</f>
        <v>51.33</v>
      </c>
      <c r="V616" s="8">
        <f>IF(PPG!L637="", "", PPG!L637)</f>
        <v>0.68400000000000005</v>
      </c>
      <c r="W616" s="9">
        <f>IF(PPG!M637="", "", PPG!M637)</f>
        <v>49.24</v>
      </c>
      <c r="X616" s="8">
        <f>IF(PPG!N637="", "", PPG!N637)</f>
        <v>0.66900000000000004</v>
      </c>
      <c r="Y616" s="9">
        <f>IF(PPG!O637="", "", PPG!O637)</f>
        <v>48.16</v>
      </c>
      <c r="Z616" s="32" t="str">
        <f t="shared" si="27"/>
        <v>0.00</v>
      </c>
      <c r="AA616" s="7" t="str">
        <f t="shared" si="28"/>
        <v>0</v>
      </c>
      <c r="AB616" s="7" t="str">
        <f t="shared" si="29"/>
        <v>0</v>
      </c>
    </row>
    <row r="617" spans="1:28">
      <c r="A617" s="7">
        <f>IF(OUT!C638="", "", OUT!C638)</f>
        <v>722</v>
      </c>
      <c r="B617" s="19">
        <f>IF(OUT!A638="", "", OUT!A638)</f>
        <v>55667</v>
      </c>
      <c r="C617" s="7" t="str">
        <f>IF(OUT!D638="", "", OUT!D638)</f>
        <v>O</v>
      </c>
      <c r="D617" s="27"/>
      <c r="E617" s="7" t="str">
        <f>IF(OUT!E638="", "", OUT!E638)</f>
        <v>72 TRAY</v>
      </c>
      <c r="F617" s="24" t="str">
        <f>IF(OUT!AE638="NEW", "✷", "")</f>
        <v/>
      </c>
      <c r="G617" s="10" t="str">
        <f>IF(OUT!B638="", "", OUT!B638)</f>
        <v>POLEMONIUM CAERULEUM BRISE D' ANJOU</v>
      </c>
      <c r="H617" s="20">
        <f>IF(AND($K$3=1,$K$4="N"),P617,IF(AND($K$3=2,$K$4="N"),R617,IF(AND($K$3=3,$K$4="N"),T617,IF(AND($K$3=4,$K$4="N"),V617,IF(AND($K$3=5,$K$4="N"),X617,IF(AND($K$3=1,$K$4="Y"),#REF!,IF(AND($K$3=2,$K$4="Y"),#REF!,IF(AND($K$3=3,$K$4="Y"),#REF!,IF(AND($K$3=4,$K$4="Y"),#REF!,IF(AND($K$3=5,$K$4="Y"),#REF!,"FALSE"))))))))))</f>
        <v>1.827</v>
      </c>
      <c r="I617" s="21">
        <f>IF(AND($K$3=1,$K$4="N"),Q617,IF(AND($K$3=2,$K$4="N"),S617,IF(AND($K$3=3,$K$4="N"),U617,IF(AND($K$3=4,$K$4="N"),W617,IF(AND($K$3=5,$K$4="N"),Y617,IF(AND($K$3=1,$K$4="Y"),#REF!,IF(AND($K$3=2,$K$4="Y"),#REF!,IF(AND($K$3=3,$K$4="Y"),#REF!,IF(AND($K$3=4,$K$4="Y"),#REF!,IF(AND($K$3=5,$K$4="Y"),#REF!,"FALSE"))))))))))</f>
        <v>131.54</v>
      </c>
      <c r="J617" s="33" t="str">
        <f>IF(OUT!F638="", "", OUT!F638)</f>
        <v/>
      </c>
      <c r="K617" s="7">
        <f>IF(OUT!P638="", "", OUT!P638)</f>
        <v>72</v>
      </c>
      <c r="L617" s="7" t="str">
        <f>IF(OUT!AE638="", "", OUT!AE638)</f>
        <v/>
      </c>
      <c r="M617" s="7" t="str">
        <f>IF(OUT!AG638="", "", OUT!AG638)</f>
        <v>PAT</v>
      </c>
      <c r="N617" s="7" t="str">
        <f>IF(OUT!AQ638="", "", OUT!AQ638)</f>
        <v/>
      </c>
      <c r="O617" s="7" t="str">
        <f>IF(OUT!BM638="", "", OUT!BM638)</f>
        <v>T3</v>
      </c>
      <c r="P617" s="8">
        <f>IF(OUT!N638="", "", OUT!N638)</f>
        <v>1.827</v>
      </c>
      <c r="Q617" s="9">
        <f>IF(OUT!O638="", "", OUT!O638)</f>
        <v>131.54</v>
      </c>
      <c r="R617" s="8">
        <f>IF(PPG!H638="", "", PPG!H638)</f>
        <v>1.7170000000000001</v>
      </c>
      <c r="S617" s="9">
        <f>IF(PPG!I638="", "", PPG!I638)</f>
        <v>123.62</v>
      </c>
      <c r="T617" s="8">
        <f>IF(PPG!J638="", "", PPG!J638)</f>
        <v>1.68</v>
      </c>
      <c r="U617" s="9">
        <f>IF(PPG!K638="", "", PPG!K638)</f>
        <v>120.96</v>
      </c>
      <c r="V617" s="8">
        <f>IF(PPG!L638="", "", PPG!L638)</f>
        <v>1.6120000000000001</v>
      </c>
      <c r="W617" s="9">
        <f>IF(PPG!M638="", "", PPG!M638)</f>
        <v>116.06</v>
      </c>
      <c r="X617" s="8">
        <f>IF(PPG!N638="", "", PPG!N638)</f>
        <v>1.575</v>
      </c>
      <c r="Y617" s="9">
        <f>IF(PPG!O638="", "", PPG!O638)</f>
        <v>113.4</v>
      </c>
      <c r="Z617" s="32" t="str">
        <f t="shared" si="27"/>
        <v>0.00</v>
      </c>
      <c r="AA617" s="7" t="str">
        <f t="shared" si="28"/>
        <v>0</v>
      </c>
      <c r="AB617" s="7" t="str">
        <f t="shared" si="29"/>
        <v>0</v>
      </c>
    </row>
    <row r="618" spans="1:28">
      <c r="A618" s="7">
        <f>IF(OUT!C222="", "", OUT!C222)</f>
        <v>722</v>
      </c>
      <c r="B618" s="19">
        <f>IF(OUT!A222="", "", OUT!A222)</f>
        <v>96692</v>
      </c>
      <c r="C618" s="7" t="str">
        <f>IF(OUT!D222="", "", OUT!D222)</f>
        <v>M</v>
      </c>
      <c r="D618" s="27"/>
      <c r="E618" s="7" t="str">
        <f>IF(OUT!E222="", "", OUT!E222)</f>
        <v>50 TRAY</v>
      </c>
      <c r="F618" s="24" t="str">
        <f>IF(OUT!AE222="NEW", "✷", "")</f>
        <v>✷</v>
      </c>
      <c r="G618" s="10" t="str">
        <f>IF(OUT!B222="", "", OUT!B222)</f>
        <v>PULMONARIA RASPBERRY FROST</v>
      </c>
      <c r="H618" s="20">
        <f>IF(AND($K$3=1,$K$4="N"),P618,IF(AND($K$3=2,$K$4="N"),R618,IF(AND($K$3=3,$K$4="N"),T618,IF(AND($K$3=4,$K$4="N"),V618,IF(AND($K$3=5,$K$4="N"),X618,IF(AND($K$3=1,$K$4="Y"),#REF!,IF(AND($K$3=2,$K$4="Y"),#REF!,IF(AND($K$3=3,$K$4="Y"),#REF!,IF(AND($K$3=4,$K$4="Y"),#REF!,IF(AND($K$3=5,$K$4="Y"),#REF!,"FALSE"))))))))))</f>
        <v>3.0030000000000001</v>
      </c>
      <c r="I618" s="21">
        <f>IF(AND($K$3=1,$K$4="N"),Q618,IF(AND($K$3=2,$K$4="N"),S618,IF(AND($K$3=3,$K$4="N"),U618,IF(AND($K$3=4,$K$4="N"),W618,IF(AND($K$3=5,$K$4="N"),Y618,IF(AND($K$3=1,$K$4="Y"),#REF!,IF(AND($K$3=2,$K$4="Y"),#REF!,IF(AND($K$3=3,$K$4="Y"),#REF!,IF(AND($K$3=4,$K$4="Y"),#REF!,IF(AND($K$3=5,$K$4="Y"),#REF!,"FALSE"))))))))))</f>
        <v>150.15</v>
      </c>
      <c r="J618" s="33" t="str">
        <f>IF(OUT!F222="", "", OUT!F222)</f>
        <v/>
      </c>
      <c r="K618" s="7">
        <f>IF(OUT!P222="", "", OUT!P222)</f>
        <v>50</v>
      </c>
      <c r="L618" s="7" t="str">
        <f>IF(OUT!AE222="", "", OUT!AE222)</f>
        <v>NEW</v>
      </c>
      <c r="M618" s="7" t="str">
        <f>IF(OUT!AG222="", "", OUT!AG222)</f>
        <v>PAT</v>
      </c>
      <c r="N618" s="7" t="str">
        <f>IF(OUT!AQ222="", "", OUT!AQ222)</f>
        <v/>
      </c>
      <c r="O618" s="7" t="str">
        <f>IF(OUT!BM222="", "", OUT!BM222)</f>
        <v>T3</v>
      </c>
      <c r="P618" s="8">
        <f>IF(OUT!N222="", "", OUT!N222)</f>
        <v>3.0030000000000001</v>
      </c>
      <c r="Q618" s="9">
        <f>IF(OUT!O222="", "", OUT!O222)</f>
        <v>150.15</v>
      </c>
      <c r="R618" s="8">
        <f>IF(PPG!H222="", "", PPG!H222)</f>
        <v>2.8420000000000001</v>
      </c>
      <c r="S618" s="9">
        <f>IF(PPG!I222="", "", PPG!I222)</f>
        <v>142.1</v>
      </c>
      <c r="T618" s="8">
        <f>IF(PPG!J222="", "", PPG!J222)</f>
        <v>2.7890000000000001</v>
      </c>
      <c r="U618" s="9">
        <f>IF(PPG!K222="", "", PPG!K222)</f>
        <v>139.44999999999999</v>
      </c>
      <c r="V618" s="8">
        <f>IF(PPG!L222="", "", PPG!L222)</f>
        <v>2.68</v>
      </c>
      <c r="W618" s="9">
        <f>IF(PPG!M222="", "", PPG!M222)</f>
        <v>134</v>
      </c>
      <c r="X618" s="8">
        <f>IF(PPG!N222="", "", PPG!N222)</f>
        <v>2.6280000000000001</v>
      </c>
      <c r="Y618" s="9">
        <f>IF(PPG!O222="", "", PPG!O222)</f>
        <v>131.4</v>
      </c>
      <c r="Z618" s="32" t="str">
        <f t="shared" si="27"/>
        <v>0.00</v>
      </c>
      <c r="AA618" s="7" t="str">
        <f t="shared" si="28"/>
        <v>0</v>
      </c>
      <c r="AB618" s="7" t="str">
        <f t="shared" si="29"/>
        <v>0</v>
      </c>
    </row>
    <row r="619" spans="1:28">
      <c r="A619" s="7">
        <f>IF(OUT!C223="", "", OUT!C223)</f>
        <v>722</v>
      </c>
      <c r="B619" s="19">
        <f>IF(OUT!A223="", "", OUT!A223)</f>
        <v>41577</v>
      </c>
      <c r="C619" s="7" t="str">
        <f>IF(OUT!D223="", "", OUT!D223)</f>
        <v>M</v>
      </c>
      <c r="D619" s="27"/>
      <c r="E619" s="7" t="str">
        <f>IF(OUT!E223="", "", OUT!E223)</f>
        <v>50 TRAY</v>
      </c>
      <c r="F619" s="24" t="str">
        <f>IF(OUT!AE223="NEW", "✷", "")</f>
        <v/>
      </c>
      <c r="G619" s="10" t="str">
        <f>IF(OUT!B223="", "", OUT!B223)</f>
        <v>PULMONARIA SHRIMPS ON A BARBIE</v>
      </c>
      <c r="H619" s="20">
        <f>IF(AND($K$3=1,$K$4="N"),P619,IF(AND($K$3=2,$K$4="N"),R619,IF(AND($K$3=3,$K$4="N"),T619,IF(AND($K$3=4,$K$4="N"),V619,IF(AND($K$3=5,$K$4="N"),X619,IF(AND($K$3=1,$K$4="Y"),#REF!,IF(AND($K$3=2,$K$4="Y"),#REF!,IF(AND($K$3=3,$K$4="Y"),#REF!,IF(AND($K$3=4,$K$4="Y"),#REF!,IF(AND($K$3=5,$K$4="Y"),#REF!,"FALSE"))))))))))</f>
        <v>3.0030000000000001</v>
      </c>
      <c r="I619" s="21">
        <f>IF(AND($K$3=1,$K$4="N"),Q619,IF(AND($K$3=2,$K$4="N"),S619,IF(AND($K$3=3,$K$4="N"),U619,IF(AND($K$3=4,$K$4="N"),W619,IF(AND($K$3=5,$K$4="N"),Y619,IF(AND($K$3=1,$K$4="Y"),#REF!,IF(AND($K$3=2,$K$4="Y"),#REF!,IF(AND($K$3=3,$K$4="Y"),#REF!,IF(AND($K$3=4,$K$4="Y"),#REF!,IF(AND($K$3=5,$K$4="Y"),#REF!,"FALSE"))))))))))</f>
        <v>150.15</v>
      </c>
      <c r="J619" s="33" t="str">
        <f>IF(OUT!F223="", "", OUT!F223)</f>
        <v/>
      </c>
      <c r="K619" s="7">
        <f>IF(OUT!P223="", "", OUT!P223)</f>
        <v>50</v>
      </c>
      <c r="L619" s="7" t="str">
        <f>IF(OUT!AE223="", "", OUT!AE223)</f>
        <v/>
      </c>
      <c r="M619" s="7" t="str">
        <f>IF(OUT!AG223="", "", OUT!AG223)</f>
        <v>PAT</v>
      </c>
      <c r="N619" s="7" t="str">
        <f>IF(OUT!AQ223="", "", OUT!AQ223)</f>
        <v/>
      </c>
      <c r="O619" s="7" t="str">
        <f>IF(OUT!BM223="", "", OUT!BM223)</f>
        <v>T3</v>
      </c>
      <c r="P619" s="8">
        <f>IF(OUT!N223="", "", OUT!N223)</f>
        <v>3.0030000000000001</v>
      </c>
      <c r="Q619" s="9">
        <f>IF(OUT!O223="", "", OUT!O223)</f>
        <v>150.15</v>
      </c>
      <c r="R619" s="8">
        <f>IF(PPG!H223="", "", PPG!H223)</f>
        <v>2.8420000000000001</v>
      </c>
      <c r="S619" s="9">
        <f>IF(PPG!I223="", "", PPG!I223)</f>
        <v>142.1</v>
      </c>
      <c r="T619" s="8">
        <f>IF(PPG!J223="", "", PPG!J223)</f>
        <v>2.7890000000000001</v>
      </c>
      <c r="U619" s="9">
        <f>IF(PPG!K223="", "", PPG!K223)</f>
        <v>139.44999999999999</v>
      </c>
      <c r="V619" s="8">
        <f>IF(PPG!L223="", "", PPG!L223)</f>
        <v>2.68</v>
      </c>
      <c r="W619" s="9">
        <f>IF(PPG!M223="", "", PPG!M223)</f>
        <v>134</v>
      </c>
      <c r="X619" s="8">
        <f>IF(PPG!N223="", "", PPG!N223)</f>
        <v>2.6280000000000001</v>
      </c>
      <c r="Y619" s="9">
        <f>IF(PPG!O223="", "", PPG!O223)</f>
        <v>131.4</v>
      </c>
      <c r="Z619" s="32" t="str">
        <f t="shared" si="27"/>
        <v>0.00</v>
      </c>
      <c r="AA619" s="7" t="str">
        <f t="shared" si="28"/>
        <v>0</v>
      </c>
      <c r="AB619" s="7" t="str">
        <f t="shared" si="29"/>
        <v>0</v>
      </c>
    </row>
    <row r="620" spans="1:28">
      <c r="A620" s="7">
        <f>IF(OUT!C224="", "", OUT!C224)</f>
        <v>722</v>
      </c>
      <c r="B620" s="19">
        <f>IF(OUT!A224="", "", OUT!A224)</f>
        <v>94915</v>
      </c>
      <c r="C620" s="7" t="str">
        <f>IF(OUT!D224="", "", OUT!D224)</f>
        <v>M</v>
      </c>
      <c r="D620" s="27"/>
      <c r="E620" s="7" t="str">
        <f>IF(OUT!E224="", "", OUT!E224)</f>
        <v>50 TRAY</v>
      </c>
      <c r="F620" s="24" t="str">
        <f>IF(OUT!AE224="NEW", "✷", "")</f>
        <v/>
      </c>
      <c r="G620" s="10" t="str">
        <f>IF(OUT!B224="", "", OUT!B224)</f>
        <v>PULMONARIA SILVER BOUQUET</v>
      </c>
      <c r="H620" s="20">
        <f>IF(AND($K$3=1,$K$4="N"),P620,IF(AND($K$3=2,$K$4="N"),R620,IF(AND($K$3=3,$K$4="N"),T620,IF(AND($K$3=4,$K$4="N"),V620,IF(AND($K$3=5,$K$4="N"),X620,IF(AND($K$3=1,$K$4="Y"),#REF!,IF(AND($K$3=2,$K$4="Y"),#REF!,IF(AND($K$3=3,$K$4="Y"),#REF!,IF(AND($K$3=4,$K$4="Y"),#REF!,IF(AND($K$3=5,$K$4="Y"),#REF!,"FALSE"))))))))))</f>
        <v>3.0030000000000001</v>
      </c>
      <c r="I620" s="21">
        <f>IF(AND($K$3=1,$K$4="N"),Q620,IF(AND($K$3=2,$K$4="N"),S620,IF(AND($K$3=3,$K$4="N"),U620,IF(AND($K$3=4,$K$4="N"),W620,IF(AND($K$3=5,$K$4="N"),Y620,IF(AND($K$3=1,$K$4="Y"),#REF!,IF(AND($K$3=2,$K$4="Y"),#REF!,IF(AND($K$3=3,$K$4="Y"),#REF!,IF(AND($K$3=4,$K$4="Y"),#REF!,IF(AND($K$3=5,$K$4="Y"),#REF!,"FALSE"))))))))))</f>
        <v>150.15</v>
      </c>
      <c r="J620" s="33" t="str">
        <f>IF(OUT!F224="", "", OUT!F224)</f>
        <v/>
      </c>
      <c r="K620" s="7">
        <f>IF(OUT!P224="", "", OUT!P224)</f>
        <v>50</v>
      </c>
      <c r="L620" s="7" t="str">
        <f>IF(OUT!AE224="", "", OUT!AE224)</f>
        <v/>
      </c>
      <c r="M620" s="7" t="str">
        <f>IF(OUT!AG224="", "", OUT!AG224)</f>
        <v>PAT</v>
      </c>
      <c r="N620" s="7" t="str">
        <f>IF(OUT!AQ224="", "", OUT!AQ224)</f>
        <v/>
      </c>
      <c r="O620" s="7" t="str">
        <f>IF(OUT!BM224="", "", OUT!BM224)</f>
        <v>T3</v>
      </c>
      <c r="P620" s="8">
        <f>IF(OUT!N224="", "", OUT!N224)</f>
        <v>3.0030000000000001</v>
      </c>
      <c r="Q620" s="9">
        <f>IF(OUT!O224="", "", OUT!O224)</f>
        <v>150.15</v>
      </c>
      <c r="R620" s="8">
        <f>IF(PPG!H224="", "", PPG!H224)</f>
        <v>2.8420000000000001</v>
      </c>
      <c r="S620" s="9">
        <f>IF(PPG!I224="", "", PPG!I224)</f>
        <v>142.1</v>
      </c>
      <c r="T620" s="8">
        <f>IF(PPG!J224="", "", PPG!J224)</f>
        <v>2.7890000000000001</v>
      </c>
      <c r="U620" s="9">
        <f>IF(PPG!K224="", "", PPG!K224)</f>
        <v>139.44999999999999</v>
      </c>
      <c r="V620" s="8">
        <f>IF(PPG!L224="", "", PPG!L224)</f>
        <v>2.68</v>
      </c>
      <c r="W620" s="9">
        <f>IF(PPG!M224="", "", PPG!M224)</f>
        <v>134</v>
      </c>
      <c r="X620" s="8">
        <f>IF(PPG!N224="", "", PPG!N224)</f>
        <v>2.6280000000000001</v>
      </c>
      <c r="Y620" s="9">
        <f>IF(PPG!O224="", "", PPG!O224)</f>
        <v>131.4</v>
      </c>
      <c r="Z620" s="32" t="str">
        <f t="shared" si="27"/>
        <v>0.00</v>
      </c>
      <c r="AA620" s="7" t="str">
        <f t="shared" si="28"/>
        <v>0</v>
      </c>
      <c r="AB620" s="7" t="str">
        <f t="shared" si="29"/>
        <v>0</v>
      </c>
    </row>
    <row r="621" spans="1:28">
      <c r="A621" s="7">
        <f>IF(OUT!C225="", "", OUT!C225)</f>
        <v>722</v>
      </c>
      <c r="B621" s="19">
        <f>IF(OUT!A225="", "", OUT!A225)</f>
        <v>91034</v>
      </c>
      <c r="C621" s="7" t="str">
        <f>IF(OUT!D225="", "", OUT!D225)</f>
        <v>M</v>
      </c>
      <c r="D621" s="27"/>
      <c r="E621" s="7" t="str">
        <f>IF(OUT!E225="", "", OUT!E225)</f>
        <v>50 TRAY</v>
      </c>
      <c r="F621" s="24" t="str">
        <f>IF(OUT!AE225="NEW", "✷", "")</f>
        <v/>
      </c>
      <c r="G621" s="10" t="str">
        <f>IF(OUT!B225="", "", OUT!B225)</f>
        <v>PULMONARIA TREVI FOUNTAIN (Cobalt Blue)</v>
      </c>
      <c r="H621" s="20">
        <f>IF(AND($K$3=1,$K$4="N"),P621,IF(AND($K$3=2,$K$4="N"),R621,IF(AND($K$3=3,$K$4="N"),T621,IF(AND($K$3=4,$K$4="N"),V621,IF(AND($K$3=5,$K$4="N"),X621,IF(AND($K$3=1,$K$4="Y"),#REF!,IF(AND($K$3=2,$K$4="Y"),#REF!,IF(AND($K$3=3,$K$4="Y"),#REF!,IF(AND($K$3=4,$K$4="Y"),#REF!,IF(AND($K$3=5,$K$4="Y"),#REF!,"FALSE"))))))))))</f>
        <v>3.0030000000000001</v>
      </c>
      <c r="I621" s="21">
        <f>IF(AND($K$3=1,$K$4="N"),Q621,IF(AND($K$3=2,$K$4="N"),S621,IF(AND($K$3=3,$K$4="N"),U621,IF(AND($K$3=4,$K$4="N"),W621,IF(AND($K$3=5,$K$4="N"),Y621,IF(AND($K$3=1,$K$4="Y"),#REF!,IF(AND($K$3=2,$K$4="Y"),#REF!,IF(AND($K$3=3,$K$4="Y"),#REF!,IF(AND($K$3=4,$K$4="Y"),#REF!,IF(AND($K$3=5,$K$4="Y"),#REF!,"FALSE"))))))))))</f>
        <v>150.15</v>
      </c>
      <c r="J621" s="33" t="str">
        <f>IF(OUT!F225="", "", OUT!F225)</f>
        <v/>
      </c>
      <c r="K621" s="7">
        <f>IF(OUT!P225="", "", OUT!P225)</f>
        <v>50</v>
      </c>
      <c r="L621" s="7" t="str">
        <f>IF(OUT!AE225="", "", OUT!AE225)</f>
        <v/>
      </c>
      <c r="M621" s="7" t="str">
        <f>IF(OUT!AG225="", "", OUT!AG225)</f>
        <v>PAT</v>
      </c>
      <c r="N621" s="7" t="str">
        <f>IF(OUT!AQ225="", "", OUT!AQ225)</f>
        <v/>
      </c>
      <c r="O621" s="7" t="str">
        <f>IF(OUT!BM225="", "", OUT!BM225)</f>
        <v>T3</v>
      </c>
      <c r="P621" s="8">
        <f>IF(OUT!N225="", "", OUT!N225)</f>
        <v>3.0030000000000001</v>
      </c>
      <c r="Q621" s="9">
        <f>IF(OUT!O225="", "", OUT!O225)</f>
        <v>150.15</v>
      </c>
      <c r="R621" s="8">
        <f>IF(PPG!H225="", "", PPG!H225)</f>
        <v>2.8420000000000001</v>
      </c>
      <c r="S621" s="9">
        <f>IF(PPG!I225="", "", PPG!I225)</f>
        <v>142.1</v>
      </c>
      <c r="T621" s="8">
        <f>IF(PPG!J225="", "", PPG!J225)</f>
        <v>2.7890000000000001</v>
      </c>
      <c r="U621" s="9">
        <f>IF(PPG!K225="", "", PPG!K225)</f>
        <v>139.44999999999999</v>
      </c>
      <c r="V621" s="8">
        <f>IF(PPG!L225="", "", PPG!L225)</f>
        <v>2.68</v>
      </c>
      <c r="W621" s="9">
        <f>IF(PPG!M225="", "", PPG!M225)</f>
        <v>134</v>
      </c>
      <c r="X621" s="8">
        <f>IF(PPG!N225="", "", PPG!N225)</f>
        <v>2.6280000000000001</v>
      </c>
      <c r="Y621" s="9">
        <f>IF(PPG!O225="", "", PPG!O225)</f>
        <v>131.4</v>
      </c>
      <c r="Z621" s="32" t="str">
        <f t="shared" si="27"/>
        <v>0.00</v>
      </c>
      <c r="AA621" s="7" t="str">
        <f t="shared" si="28"/>
        <v>0</v>
      </c>
      <c r="AB621" s="7" t="str">
        <f t="shared" si="29"/>
        <v>0</v>
      </c>
    </row>
    <row r="622" spans="1:28">
      <c r="A622" s="7">
        <f>IF(OUT!C639="", "", OUT!C639)</f>
        <v>722</v>
      </c>
      <c r="B622" s="19">
        <f>IF(OUT!A639="", "", OUT!A639)</f>
        <v>88491</v>
      </c>
      <c r="C622" s="7" t="str">
        <f>IF(OUT!D639="", "", OUT!D639)</f>
        <v>O</v>
      </c>
      <c r="D622" s="27"/>
      <c r="E622" s="7" t="str">
        <f>IF(OUT!E639="", "", OUT!E639)</f>
        <v>72 TRAY</v>
      </c>
      <c r="F622" s="24" t="str">
        <f>IF(OUT!AE639="NEW", "✷", "")</f>
        <v/>
      </c>
      <c r="G622" s="10" t="str">
        <f>IF(OUT!B639="", "", OUT!B639)</f>
        <v>RUDBECKIA AMERICAN GOLD RUSH</v>
      </c>
      <c r="H622" s="20">
        <f>IF(AND($K$3=1,$K$4="N"),P622,IF(AND($K$3=2,$K$4="N"),R622,IF(AND($K$3=3,$K$4="N"),T622,IF(AND($K$3=4,$K$4="N"),V622,IF(AND($K$3=5,$K$4="N"),X622,IF(AND($K$3=1,$K$4="Y"),#REF!,IF(AND($K$3=2,$K$4="Y"),#REF!,IF(AND($K$3=3,$K$4="Y"),#REF!,IF(AND($K$3=4,$K$4="Y"),#REF!,IF(AND($K$3=5,$K$4="Y"),#REF!,"FALSE"))))))))))</f>
        <v>2.37</v>
      </c>
      <c r="I622" s="21">
        <f>IF(AND($K$3=1,$K$4="N"),Q622,IF(AND($K$3=2,$K$4="N"),S622,IF(AND($K$3=3,$K$4="N"),U622,IF(AND($K$3=4,$K$4="N"),W622,IF(AND($K$3=5,$K$4="N"),Y622,IF(AND($K$3=1,$K$4="Y"),#REF!,IF(AND($K$3=2,$K$4="Y"),#REF!,IF(AND($K$3=3,$K$4="Y"),#REF!,IF(AND($K$3=4,$K$4="Y"),#REF!,IF(AND($K$3=5,$K$4="Y"),#REF!,"FALSE"))))))))))</f>
        <v>170.64</v>
      </c>
      <c r="J622" s="33" t="str">
        <f>IF(OUT!F639="", "", OUT!F639)</f>
        <v/>
      </c>
      <c r="K622" s="7">
        <f>IF(OUT!P639="", "", OUT!P639)</f>
        <v>72</v>
      </c>
      <c r="L622" s="7" t="str">
        <f>IF(OUT!AE639="", "", OUT!AE639)</f>
        <v/>
      </c>
      <c r="M622" s="7" t="str">
        <f>IF(OUT!AG639="", "", OUT!AG639)</f>
        <v>PAT</v>
      </c>
      <c r="N622" s="7" t="str">
        <f>IF(OUT!AQ639="", "", OUT!AQ639)</f>
        <v/>
      </c>
      <c r="O622" s="7" t="str">
        <f>IF(OUT!BM639="", "", OUT!BM639)</f>
        <v>T3</v>
      </c>
      <c r="P622" s="8">
        <f>IF(OUT!N639="", "", OUT!N639)</f>
        <v>2.37</v>
      </c>
      <c r="Q622" s="9">
        <f>IF(OUT!O639="", "", OUT!O639)</f>
        <v>170.64</v>
      </c>
      <c r="R622" s="8">
        <f>IF(PPG!H639="", "", PPG!H639)</f>
        <v>2.2480000000000002</v>
      </c>
      <c r="S622" s="9">
        <f>IF(PPG!I639="", "", PPG!I639)</f>
        <v>161.85</v>
      </c>
      <c r="T622" s="8">
        <f>IF(PPG!J639="", "", PPG!J639)</f>
        <v>2.206</v>
      </c>
      <c r="U622" s="9">
        <f>IF(PPG!K639="", "", PPG!K639)</f>
        <v>158.83000000000001</v>
      </c>
      <c r="V622" s="8">
        <f>IF(PPG!L639="", "", PPG!L639)</f>
        <v>2.1219999999999999</v>
      </c>
      <c r="W622" s="9">
        <f>IF(PPG!M639="", "", PPG!M639)</f>
        <v>152.78</v>
      </c>
      <c r="X622" s="8">
        <f>IF(PPG!N639="", "", PPG!N639)</f>
        <v>2.0819999999999999</v>
      </c>
      <c r="Y622" s="9">
        <f>IF(PPG!O639="", "", PPG!O639)</f>
        <v>149.9</v>
      </c>
      <c r="Z622" s="32" t="str">
        <f t="shared" si="27"/>
        <v>0.00</v>
      </c>
      <c r="AA622" s="7" t="str">
        <f t="shared" si="28"/>
        <v>0</v>
      </c>
      <c r="AB622" s="7" t="str">
        <f t="shared" si="29"/>
        <v>0</v>
      </c>
    </row>
    <row r="623" spans="1:28">
      <c r="A623" s="7">
        <f>IF(OUT!C226="", "", OUT!C226)</f>
        <v>722</v>
      </c>
      <c r="B623" s="19">
        <f>IF(OUT!A226="", "", OUT!A226)</f>
        <v>75041</v>
      </c>
      <c r="C623" s="7" t="str">
        <f>IF(OUT!D226="", "", OUT!D226)</f>
        <v>M</v>
      </c>
      <c r="D623" s="27"/>
      <c r="E623" s="7" t="str">
        <f>IF(OUT!E226="", "", OUT!E226)</f>
        <v>50 TRAY</v>
      </c>
      <c r="F623" s="24" t="str">
        <f>IF(OUT!AE226="NEW", "✷", "")</f>
        <v/>
      </c>
      <c r="G623" s="10" t="str">
        <f>IF(OUT!B226="", "", OUT!B226)</f>
        <v>RUDBECKIA FULGIDA EARLY BIRD GOLD</v>
      </c>
      <c r="H623" s="20">
        <f>IF(AND($K$3=1,$K$4="N"),P623,IF(AND($K$3=2,$K$4="N"),R623,IF(AND($K$3=3,$K$4="N"),T623,IF(AND($K$3=4,$K$4="N"),V623,IF(AND($K$3=5,$K$4="N"),X623,IF(AND($K$3=1,$K$4="Y"),#REF!,IF(AND($K$3=2,$K$4="Y"),#REF!,IF(AND($K$3=3,$K$4="Y"),#REF!,IF(AND($K$3=4,$K$4="Y"),#REF!,IF(AND($K$3=5,$K$4="Y"),#REF!,"FALSE"))))))))))</f>
        <v>2.4209999999999998</v>
      </c>
      <c r="I623" s="21">
        <f>IF(AND($K$3=1,$K$4="N"),Q623,IF(AND($K$3=2,$K$4="N"),S623,IF(AND($K$3=3,$K$4="N"),U623,IF(AND($K$3=4,$K$4="N"),W623,IF(AND($K$3=5,$K$4="N"),Y623,IF(AND($K$3=1,$K$4="Y"),#REF!,IF(AND($K$3=2,$K$4="Y"),#REF!,IF(AND($K$3=3,$K$4="Y"),#REF!,IF(AND($K$3=4,$K$4="Y"),#REF!,IF(AND($K$3=5,$K$4="Y"),#REF!,"FALSE"))))))))))</f>
        <v>121.05</v>
      </c>
      <c r="J623" s="33" t="str">
        <f>IF(OUT!F226="", "", OUT!F226)</f>
        <v/>
      </c>
      <c r="K623" s="7">
        <f>IF(OUT!P226="", "", OUT!P226)</f>
        <v>50</v>
      </c>
      <c r="L623" s="7" t="str">
        <f>IF(OUT!AE226="", "", OUT!AE226)</f>
        <v/>
      </c>
      <c r="M623" s="7" t="str">
        <f>IF(OUT!AG226="", "", OUT!AG226)</f>
        <v>PAT</v>
      </c>
      <c r="N623" s="7" t="str">
        <f>IF(OUT!AQ226="", "", OUT!AQ226)</f>
        <v/>
      </c>
      <c r="O623" s="7" t="str">
        <f>IF(OUT!BM226="", "", OUT!BM226)</f>
        <v>T3</v>
      </c>
      <c r="P623" s="8">
        <f>IF(OUT!N226="", "", OUT!N226)</f>
        <v>2.4209999999999998</v>
      </c>
      <c r="Q623" s="9">
        <f>IF(OUT!O226="", "", OUT!O226)</f>
        <v>121.05</v>
      </c>
      <c r="R623" s="8">
        <f>IF(PPG!H226="", "", PPG!H226)</f>
        <v>2.2949999999999999</v>
      </c>
      <c r="S623" s="9">
        <f>IF(PPG!I226="", "", PPG!I226)</f>
        <v>114.75</v>
      </c>
      <c r="T623" s="8">
        <f>IF(PPG!J226="", "", PPG!J226)</f>
        <v>2.2530000000000001</v>
      </c>
      <c r="U623" s="9">
        <f>IF(PPG!K226="", "", PPG!K226)</f>
        <v>112.65</v>
      </c>
      <c r="V623" s="8">
        <f>IF(PPG!L226="", "", PPG!L226)</f>
        <v>2.1669999999999998</v>
      </c>
      <c r="W623" s="9">
        <f>IF(PPG!M226="", "", PPG!M226)</f>
        <v>108.35</v>
      </c>
      <c r="X623" s="8">
        <f>IF(PPG!N226="", "", PPG!N226)</f>
        <v>2.125</v>
      </c>
      <c r="Y623" s="9">
        <f>IF(PPG!O226="", "", PPG!O226)</f>
        <v>106.25</v>
      </c>
      <c r="Z623" s="32" t="str">
        <f t="shared" si="27"/>
        <v>0.00</v>
      </c>
      <c r="AA623" s="7" t="str">
        <f t="shared" si="28"/>
        <v>0</v>
      </c>
      <c r="AB623" s="7" t="str">
        <f t="shared" si="29"/>
        <v>0</v>
      </c>
    </row>
    <row r="624" spans="1:28">
      <c r="A624" s="7">
        <f>IF(OUT!C640="", "", OUT!C640)</f>
        <v>722</v>
      </c>
      <c r="B624" s="19">
        <f>IF(OUT!A640="", "", OUT!A640)</f>
        <v>96471</v>
      </c>
      <c r="C624" s="7" t="str">
        <f>IF(OUT!D640="", "", OUT!D640)</f>
        <v>O</v>
      </c>
      <c r="D624" s="27"/>
      <c r="E624" s="7" t="str">
        <f>IF(OUT!E640="", "", OUT!E640)</f>
        <v>72 TRAY</v>
      </c>
      <c r="F624" s="24" t="str">
        <f>IF(OUT!AE640="NEW", "✷", "")</f>
        <v>✷</v>
      </c>
      <c r="G624" s="10" t="str">
        <f>IF(OUT!B640="", "", OUT!B640)</f>
        <v>RUDBECKIA FULGIDA GOLDBLITZ (Golden Yellow)</v>
      </c>
      <c r="H624" s="20">
        <f>IF(AND($K$3=1,$K$4="N"),P624,IF(AND($K$3=2,$K$4="N"),R624,IF(AND($K$3=3,$K$4="N"),T624,IF(AND($K$3=4,$K$4="N"),V624,IF(AND($K$3=5,$K$4="N"),X624,IF(AND($K$3=1,$K$4="Y"),#REF!,IF(AND($K$3=2,$K$4="Y"),#REF!,IF(AND($K$3=3,$K$4="Y"),#REF!,IF(AND($K$3=4,$K$4="Y"),#REF!,IF(AND($K$3=5,$K$4="Y"),#REF!,"FALSE"))))))))))</f>
        <v>1.419</v>
      </c>
      <c r="I624" s="21">
        <f>IF(AND($K$3=1,$K$4="N"),Q624,IF(AND($K$3=2,$K$4="N"),S624,IF(AND($K$3=3,$K$4="N"),U624,IF(AND($K$3=4,$K$4="N"),W624,IF(AND($K$3=5,$K$4="N"),Y624,IF(AND($K$3=1,$K$4="Y"),#REF!,IF(AND($K$3=2,$K$4="Y"),#REF!,IF(AND($K$3=3,$K$4="Y"),#REF!,IF(AND($K$3=4,$K$4="Y"),#REF!,IF(AND($K$3=5,$K$4="Y"),#REF!,"FALSE"))))))))))</f>
        <v>102.16</v>
      </c>
      <c r="J624" s="33" t="str">
        <f>IF(OUT!F640="", "", OUT!F640)</f>
        <v/>
      </c>
      <c r="K624" s="7">
        <f>IF(OUT!P640="", "", OUT!P640)</f>
        <v>72</v>
      </c>
      <c r="L624" s="7" t="str">
        <f>IF(OUT!AE640="", "", OUT!AE640)</f>
        <v>NEW</v>
      </c>
      <c r="M624" s="7" t="str">
        <f>IF(OUT!AG640="", "", OUT!AG640)</f>
        <v/>
      </c>
      <c r="N624" s="7" t="str">
        <f>IF(OUT!AQ640="", "", OUT!AQ640)</f>
        <v/>
      </c>
      <c r="O624" s="7" t="str">
        <f>IF(OUT!BM640="", "", OUT!BM640)</f>
        <v>T3</v>
      </c>
      <c r="P624" s="8">
        <f>IF(OUT!N640="", "", OUT!N640)</f>
        <v>1.419</v>
      </c>
      <c r="Q624" s="9">
        <f>IF(OUT!O640="", "", OUT!O640)</f>
        <v>102.16</v>
      </c>
      <c r="R624" s="8">
        <f>IF(PPG!H640="", "", PPG!H640)</f>
        <v>1.333</v>
      </c>
      <c r="S624" s="9">
        <f>IF(PPG!I640="", "", PPG!I640)</f>
        <v>95.97</v>
      </c>
      <c r="T624" s="8">
        <f>IF(PPG!J640="", "", PPG!J640)</f>
        <v>1.3049999999999999</v>
      </c>
      <c r="U624" s="9">
        <f>IF(PPG!K640="", "", PPG!K640)</f>
        <v>93.96</v>
      </c>
      <c r="V624" s="8">
        <f>IF(PPG!L640="", "", PPG!L640)</f>
        <v>1.252</v>
      </c>
      <c r="W624" s="9">
        <f>IF(PPG!M640="", "", PPG!M640)</f>
        <v>90.14</v>
      </c>
      <c r="X624" s="8">
        <f>IF(PPG!N640="", "", PPG!N640)</f>
        <v>1.224</v>
      </c>
      <c r="Y624" s="9">
        <f>IF(PPG!O640="", "", PPG!O640)</f>
        <v>88.12</v>
      </c>
      <c r="Z624" s="32" t="str">
        <f t="shared" si="27"/>
        <v>0.00</v>
      </c>
      <c r="AA624" s="7" t="str">
        <f t="shared" si="28"/>
        <v>0</v>
      </c>
      <c r="AB624" s="7" t="str">
        <f t="shared" si="29"/>
        <v>0</v>
      </c>
    </row>
    <row r="625" spans="1:28">
      <c r="A625" s="7">
        <f>IF(OUT!C641="", "", OUT!C641)</f>
        <v>722</v>
      </c>
      <c r="B625" s="19">
        <f>IF(OUT!A641="", "", OUT!A641)</f>
        <v>40192</v>
      </c>
      <c r="C625" s="7" t="str">
        <f>IF(OUT!D641="", "", OUT!D641)</f>
        <v>O</v>
      </c>
      <c r="D625" s="27"/>
      <c r="E625" s="7" t="str">
        <f>IF(OUT!E641="", "", OUT!E641)</f>
        <v>72 TRAY</v>
      </c>
      <c r="F625" s="24" t="str">
        <f>IF(OUT!AE641="NEW", "✷", "")</f>
        <v/>
      </c>
      <c r="G625" s="10" t="str">
        <f>IF(OUT!B641="", "", OUT!B641)</f>
        <v>RUDBECKIA FULGIDA GOLDSTURM</v>
      </c>
      <c r="H625" s="20">
        <f>IF(AND($K$3=1,$K$4="N"),P625,IF(AND($K$3=2,$K$4="N"),R625,IF(AND($K$3=3,$K$4="N"),T625,IF(AND($K$3=4,$K$4="N"),V625,IF(AND($K$3=5,$K$4="N"),X625,IF(AND($K$3=1,$K$4="Y"),#REF!,IF(AND($K$3=2,$K$4="Y"),#REF!,IF(AND($K$3=3,$K$4="Y"),#REF!,IF(AND($K$3=4,$K$4="Y"),#REF!,IF(AND($K$3=5,$K$4="Y"),#REF!,"FALSE"))))))))))</f>
        <v>0.77600000000000002</v>
      </c>
      <c r="I625" s="21">
        <f>IF(AND($K$3=1,$K$4="N"),Q625,IF(AND($K$3=2,$K$4="N"),S625,IF(AND($K$3=3,$K$4="N"),U625,IF(AND($K$3=4,$K$4="N"),W625,IF(AND($K$3=5,$K$4="N"),Y625,IF(AND($K$3=1,$K$4="Y"),#REF!,IF(AND($K$3=2,$K$4="Y"),#REF!,IF(AND($K$3=3,$K$4="Y"),#REF!,IF(AND($K$3=4,$K$4="Y"),#REF!,IF(AND($K$3=5,$K$4="Y"),#REF!,"FALSE"))))))))))</f>
        <v>55.87</v>
      </c>
      <c r="J625" s="33" t="str">
        <f>IF(OUT!F641="", "", OUT!F641)</f>
        <v/>
      </c>
      <c r="K625" s="7">
        <f>IF(OUT!P641="", "", OUT!P641)</f>
        <v>72</v>
      </c>
      <c r="L625" s="7" t="str">
        <f>IF(OUT!AE641="", "", OUT!AE641)</f>
        <v/>
      </c>
      <c r="M625" s="7" t="str">
        <f>IF(OUT!AG641="", "", OUT!AG641)</f>
        <v/>
      </c>
      <c r="N625" s="7" t="str">
        <f>IF(OUT!AQ641="", "", OUT!AQ641)</f>
        <v>CUT</v>
      </c>
      <c r="O625" s="7" t="str">
        <f>IF(OUT!BM641="", "", OUT!BM641)</f>
        <v>T3</v>
      </c>
      <c r="P625" s="8">
        <f>IF(OUT!N641="", "", OUT!N641)</f>
        <v>0.77600000000000002</v>
      </c>
      <c r="Q625" s="9">
        <f>IF(OUT!O641="", "", OUT!O641)</f>
        <v>55.87</v>
      </c>
      <c r="R625" s="8">
        <f>IF(PPG!H641="", "", PPG!H641)</f>
        <v>0.73</v>
      </c>
      <c r="S625" s="9">
        <f>IF(PPG!I641="", "", PPG!I641)</f>
        <v>52.56</v>
      </c>
      <c r="T625" s="8">
        <f>IF(PPG!J641="", "", PPG!J641)</f>
        <v>0.71299999999999997</v>
      </c>
      <c r="U625" s="9">
        <f>IF(PPG!K641="", "", PPG!K641)</f>
        <v>51.33</v>
      </c>
      <c r="V625" s="8">
        <f>IF(PPG!L641="", "", PPG!L641)</f>
        <v>0.68400000000000005</v>
      </c>
      <c r="W625" s="9">
        <f>IF(PPG!M641="", "", PPG!M641)</f>
        <v>49.24</v>
      </c>
      <c r="X625" s="8">
        <f>IF(PPG!N641="", "", PPG!N641)</f>
        <v>0.66900000000000004</v>
      </c>
      <c r="Y625" s="9">
        <f>IF(PPG!O641="", "", PPG!O641)</f>
        <v>48.16</v>
      </c>
      <c r="Z625" s="32" t="str">
        <f t="shared" si="27"/>
        <v>0.00</v>
      </c>
      <c r="AA625" s="7" t="str">
        <f t="shared" si="28"/>
        <v>0</v>
      </c>
      <c r="AB625" s="7" t="str">
        <f t="shared" si="29"/>
        <v>0</v>
      </c>
    </row>
    <row r="626" spans="1:28">
      <c r="A626" s="7">
        <f>IF(OUT!C720="", "", OUT!C720)</f>
        <v>722</v>
      </c>
      <c r="B626" s="19">
        <f>IF(OUT!A720="", "", OUT!A720)</f>
        <v>40192</v>
      </c>
      <c r="C626" s="7" t="str">
        <f>IF(OUT!D720="", "", OUT!D720)</f>
        <v>ABB</v>
      </c>
      <c r="D626" s="27"/>
      <c r="E626" s="7" t="str">
        <f>IF(OUT!E720="", "", OUT!E720)</f>
        <v>128 TRAY</v>
      </c>
      <c r="F626" s="24" t="str">
        <f>IF(OUT!AE720="NEW", "✷", "")</f>
        <v/>
      </c>
      <c r="G626" s="10" t="str">
        <f>IF(OUT!B720="", "", OUT!B720)</f>
        <v>RUDBECKIA FULGIDA GOLDSTURM</v>
      </c>
      <c r="H626" s="20">
        <f>IF(AND($K$3=1,$K$4="N"),P626,IF(AND($K$3=2,$K$4="N"),R626,IF(AND($K$3=3,$K$4="N"),T626,IF(AND($K$3=4,$K$4="N"),V626,IF(AND($K$3=5,$K$4="N"),X626,IF(AND($K$3=1,$K$4="Y"),#REF!,IF(AND($K$3=2,$K$4="Y"),#REF!,IF(AND($K$3=3,$K$4="Y"),#REF!,IF(AND($K$3=4,$K$4="Y"),#REF!,IF(AND($K$3=5,$K$4="Y"),#REF!,"FALSE"))))))))))</f>
        <v>0.623</v>
      </c>
      <c r="I626" s="21">
        <f>IF(AND($K$3=1,$K$4="N"),Q626,IF(AND($K$3=2,$K$4="N"),S626,IF(AND($K$3=3,$K$4="N"),U626,IF(AND($K$3=4,$K$4="N"),W626,IF(AND($K$3=5,$K$4="N"),Y626,IF(AND($K$3=1,$K$4="Y"),#REF!,IF(AND($K$3=2,$K$4="Y"),#REF!,IF(AND($K$3=3,$K$4="Y"),#REF!,IF(AND($K$3=4,$K$4="Y"),#REF!,IF(AND($K$3=5,$K$4="Y"),#REF!,"FALSE"))))))))))</f>
        <v>79.739999999999995</v>
      </c>
      <c r="J626" s="33" t="str">
        <f>IF(OUT!F720="", "", OUT!F720)</f>
        <v/>
      </c>
      <c r="K626" s="7">
        <f>IF(OUT!P720="", "", OUT!P720)</f>
        <v>128</v>
      </c>
      <c r="L626" s="7" t="str">
        <f>IF(OUT!AE720="", "", OUT!AE720)</f>
        <v/>
      </c>
      <c r="M626" s="7" t="str">
        <f>IF(OUT!AG720="", "", OUT!AG720)</f>
        <v/>
      </c>
      <c r="N626" s="7" t="str">
        <f>IF(OUT!AQ720="", "", OUT!AQ720)</f>
        <v>CUT</v>
      </c>
      <c r="O626" s="7" t="str">
        <f>IF(OUT!BM720="", "", OUT!BM720)</f>
        <v>T3</v>
      </c>
      <c r="P626" s="8">
        <f>IF(OUT!N720="", "", OUT!N720)</f>
        <v>0.623</v>
      </c>
      <c r="Q626" s="9">
        <f>IF(OUT!O720="", "", OUT!O720)</f>
        <v>79.739999999999995</v>
      </c>
      <c r="R626" s="8">
        <f>IF(PPG!H720="", "", PPG!H720)</f>
        <v>0.58599999999999997</v>
      </c>
      <c r="S626" s="9">
        <f>IF(PPG!I720="", "", PPG!I720)</f>
        <v>75</v>
      </c>
      <c r="T626" s="8">
        <f>IF(PPG!J720="", "", PPG!J720)</f>
        <v>0.57299999999999995</v>
      </c>
      <c r="U626" s="9">
        <f>IF(PPG!K720="", "", PPG!K720)</f>
        <v>73.34</v>
      </c>
      <c r="V626" s="8">
        <f>IF(PPG!L720="", "", PPG!L720)</f>
        <v>0.54900000000000004</v>
      </c>
      <c r="W626" s="9">
        <f>IF(PPG!M720="", "", PPG!M720)</f>
        <v>70.27</v>
      </c>
      <c r="X626" s="8">
        <f>IF(PPG!N720="", "", PPG!N720)</f>
        <v>0.53700000000000003</v>
      </c>
      <c r="Y626" s="9">
        <f>IF(PPG!O720="", "", PPG!O720)</f>
        <v>68.73</v>
      </c>
      <c r="Z626" s="32" t="str">
        <f t="shared" si="27"/>
        <v>0.00</v>
      </c>
      <c r="AA626" s="7" t="str">
        <f t="shared" si="28"/>
        <v>0</v>
      </c>
      <c r="AB626" s="7" t="str">
        <f t="shared" si="29"/>
        <v>0</v>
      </c>
    </row>
    <row r="627" spans="1:28">
      <c r="A627" s="7">
        <f>IF(OUT!C642="", "", OUT!C642)</f>
        <v>722</v>
      </c>
      <c r="B627" s="19">
        <f>IF(OUT!A642="", "", OUT!A642)</f>
        <v>80542</v>
      </c>
      <c r="C627" s="7" t="str">
        <f>IF(OUT!D642="", "", OUT!D642)</f>
        <v>O</v>
      </c>
      <c r="D627" s="27"/>
      <c r="E627" s="7" t="str">
        <f>IF(OUT!E642="", "", OUT!E642)</f>
        <v>72 TRAY</v>
      </c>
      <c r="F627" s="24" t="str">
        <f>IF(OUT!AE642="NEW", "✷", "")</f>
        <v/>
      </c>
      <c r="G627" s="10" t="str">
        <f>IF(OUT!B642="", "", OUT!B642)</f>
        <v>RUDBECKIA FULGIDA LITTLE GOLDSTAR (Golden Yellow)</v>
      </c>
      <c r="H627" s="20">
        <f>IF(AND($K$3=1,$K$4="N"),P627,IF(AND($K$3=2,$K$4="N"),R627,IF(AND($K$3=3,$K$4="N"),T627,IF(AND($K$3=4,$K$4="N"),V627,IF(AND($K$3=5,$K$4="N"),X627,IF(AND($K$3=1,$K$4="Y"),#REF!,IF(AND($K$3=2,$K$4="Y"),#REF!,IF(AND($K$3=3,$K$4="Y"),#REF!,IF(AND($K$3=4,$K$4="Y"),#REF!,IF(AND($K$3=5,$K$4="Y"),#REF!,"FALSE"))))))))))</f>
        <v>2.5459999999999998</v>
      </c>
      <c r="I627" s="21">
        <f>IF(AND($K$3=1,$K$4="N"),Q627,IF(AND($K$3=2,$K$4="N"),S627,IF(AND($K$3=3,$K$4="N"),U627,IF(AND($K$3=4,$K$4="N"),W627,IF(AND($K$3=5,$K$4="N"),Y627,IF(AND($K$3=1,$K$4="Y"),#REF!,IF(AND($K$3=2,$K$4="Y"),#REF!,IF(AND($K$3=3,$K$4="Y"),#REF!,IF(AND($K$3=4,$K$4="Y"),#REF!,IF(AND($K$3=5,$K$4="Y"),#REF!,"FALSE"))))))))))</f>
        <v>183.31</v>
      </c>
      <c r="J627" s="33" t="str">
        <f>IF(OUT!F642="", "", OUT!F642)</f>
        <v/>
      </c>
      <c r="K627" s="7">
        <f>IF(OUT!P642="", "", OUT!P642)</f>
        <v>72</v>
      </c>
      <c r="L627" s="7" t="str">
        <f>IF(OUT!AE642="", "", OUT!AE642)</f>
        <v/>
      </c>
      <c r="M627" s="7" t="str">
        <f>IF(OUT!AG642="", "", OUT!AG642)</f>
        <v>PAT</v>
      </c>
      <c r="N627" s="7" t="str">
        <f>IF(OUT!AQ642="", "", OUT!AQ642)</f>
        <v/>
      </c>
      <c r="O627" s="7" t="str">
        <f>IF(OUT!BM642="", "", OUT!BM642)</f>
        <v>T3</v>
      </c>
      <c r="P627" s="8">
        <f>IF(OUT!N642="", "", OUT!N642)</f>
        <v>2.5459999999999998</v>
      </c>
      <c r="Q627" s="9">
        <f>IF(OUT!O642="", "", OUT!O642)</f>
        <v>183.31</v>
      </c>
      <c r="R627" s="8">
        <f>IF(PPG!H642="", "", PPG!H642)</f>
        <v>2.41</v>
      </c>
      <c r="S627" s="9">
        <f>IF(PPG!I642="", "", PPG!I642)</f>
        <v>173.52</v>
      </c>
      <c r="T627" s="8">
        <f>IF(PPG!J642="", "", PPG!J642)</f>
        <v>2.3650000000000002</v>
      </c>
      <c r="U627" s="9">
        <f>IF(PPG!K642="", "", PPG!K642)</f>
        <v>170.28</v>
      </c>
      <c r="V627" s="8">
        <f>IF(PPG!L642="", "", PPG!L642)</f>
        <v>2.2730000000000001</v>
      </c>
      <c r="W627" s="9">
        <f>IF(PPG!M642="", "", PPG!M642)</f>
        <v>163.65</v>
      </c>
      <c r="X627" s="8">
        <f>IF(PPG!N642="", "", PPG!N642)</f>
        <v>2.2290000000000001</v>
      </c>
      <c r="Y627" s="9">
        <f>IF(PPG!O642="", "", PPG!O642)</f>
        <v>160.47999999999999</v>
      </c>
      <c r="Z627" s="32" t="str">
        <f t="shared" si="27"/>
        <v>0.00</v>
      </c>
      <c r="AA627" s="7" t="str">
        <f t="shared" si="28"/>
        <v>0</v>
      </c>
      <c r="AB627" s="7" t="str">
        <f t="shared" si="29"/>
        <v>0</v>
      </c>
    </row>
    <row r="628" spans="1:28">
      <c r="A628" s="7">
        <f>IF(OUT!C643="", "", OUT!C643)</f>
        <v>722</v>
      </c>
      <c r="B628" s="19">
        <f>IF(OUT!A643="", "", OUT!A643)</f>
        <v>61050</v>
      </c>
      <c r="C628" s="7" t="str">
        <f>IF(OUT!D643="", "", OUT!D643)</f>
        <v>O</v>
      </c>
      <c r="D628" s="27"/>
      <c r="E628" s="7" t="str">
        <f>IF(OUT!E643="", "", OUT!E643)</f>
        <v>72 TRAY</v>
      </c>
      <c r="F628" s="24" t="str">
        <f>IF(OUT!AE643="NEW", "✷", "")</f>
        <v/>
      </c>
      <c r="G628" s="10" t="str">
        <f>IF(OUT!B643="", "", OUT!B643)</f>
        <v>RUDBECKIA FULGIDA VAR. FULGIDA (Deep Yellow)</v>
      </c>
      <c r="H628" s="20">
        <f>IF(AND($K$3=1,$K$4="N"),P628,IF(AND($K$3=2,$K$4="N"),R628,IF(AND($K$3=3,$K$4="N"),T628,IF(AND($K$3=4,$K$4="N"),V628,IF(AND($K$3=5,$K$4="N"),X628,IF(AND($K$3=1,$K$4="Y"),#REF!,IF(AND($K$3=2,$K$4="Y"),#REF!,IF(AND($K$3=3,$K$4="Y"),#REF!,IF(AND($K$3=4,$K$4="Y"),#REF!,IF(AND($K$3=5,$K$4="Y"),#REF!,"FALSE"))))))))))</f>
        <v>0.94899999999999995</v>
      </c>
      <c r="I628" s="21">
        <f>IF(AND($K$3=1,$K$4="N"),Q628,IF(AND($K$3=2,$K$4="N"),S628,IF(AND($K$3=3,$K$4="N"),U628,IF(AND($K$3=4,$K$4="N"),W628,IF(AND($K$3=5,$K$4="N"),Y628,IF(AND($K$3=1,$K$4="Y"),#REF!,IF(AND($K$3=2,$K$4="Y"),#REF!,IF(AND($K$3=3,$K$4="Y"),#REF!,IF(AND($K$3=4,$K$4="Y"),#REF!,IF(AND($K$3=5,$K$4="Y"),#REF!,"FALSE"))))))))))</f>
        <v>68.319999999999993</v>
      </c>
      <c r="J628" s="33" t="str">
        <f>IF(OUT!F643="", "", OUT!F643)</f>
        <v/>
      </c>
      <c r="K628" s="7">
        <f>IF(OUT!P643="", "", OUT!P643)</f>
        <v>72</v>
      </c>
      <c r="L628" s="7" t="str">
        <f>IF(OUT!AE643="", "", OUT!AE643)</f>
        <v/>
      </c>
      <c r="M628" s="7" t="str">
        <f>IF(OUT!AG643="", "", OUT!AG643)</f>
        <v/>
      </c>
      <c r="N628" s="7" t="str">
        <f>IF(OUT!AQ643="", "", OUT!AQ643)</f>
        <v>CUT</v>
      </c>
      <c r="O628" s="7" t="str">
        <f>IF(OUT!BM643="", "", OUT!BM643)</f>
        <v>T3</v>
      </c>
      <c r="P628" s="8">
        <f>IF(OUT!N643="", "", OUT!N643)</f>
        <v>0.94899999999999995</v>
      </c>
      <c r="Q628" s="9">
        <f>IF(OUT!O643="", "", OUT!O643)</f>
        <v>68.319999999999993</v>
      </c>
      <c r="R628" s="8">
        <f>IF(PPG!H643="", "", PPG!H643)</f>
        <v>0.89200000000000002</v>
      </c>
      <c r="S628" s="9">
        <f>IF(PPG!I643="", "", PPG!I643)</f>
        <v>64.22</v>
      </c>
      <c r="T628" s="8">
        <f>IF(PPG!J643="", "", PPG!J643)</f>
        <v>0.873</v>
      </c>
      <c r="U628" s="9">
        <f>IF(PPG!K643="", "", PPG!K643)</f>
        <v>62.85</v>
      </c>
      <c r="V628" s="8">
        <f>IF(PPG!L643="", "", PPG!L643)</f>
        <v>0.83799999999999997</v>
      </c>
      <c r="W628" s="9">
        <f>IF(PPG!M643="", "", PPG!M643)</f>
        <v>60.33</v>
      </c>
      <c r="X628" s="8">
        <f>IF(PPG!N643="", "", PPG!N643)</f>
        <v>0.81899999999999995</v>
      </c>
      <c r="Y628" s="9">
        <f>IF(PPG!O643="", "", PPG!O643)</f>
        <v>58.96</v>
      </c>
      <c r="Z628" s="32" t="str">
        <f t="shared" si="27"/>
        <v>0.00</v>
      </c>
      <c r="AA628" s="7" t="str">
        <f t="shared" si="28"/>
        <v>0</v>
      </c>
      <c r="AB628" s="7" t="str">
        <f t="shared" si="29"/>
        <v>0</v>
      </c>
    </row>
    <row r="629" spans="1:28">
      <c r="A629" s="7">
        <f>IF(OUT!C644="", "", OUT!C644)</f>
        <v>722</v>
      </c>
      <c r="B629" s="19">
        <f>IF(OUT!A644="", "", OUT!A644)</f>
        <v>88492</v>
      </c>
      <c r="C629" s="7" t="str">
        <f>IF(OUT!D644="", "", OUT!D644)</f>
        <v>O</v>
      </c>
      <c r="D629" s="27"/>
      <c r="E629" s="7" t="str">
        <f>IF(OUT!E644="", "", OUT!E644)</f>
        <v>72 TRAY</v>
      </c>
      <c r="F629" s="24" t="str">
        <f>IF(OUT!AE644="NEW", "✷", "")</f>
        <v/>
      </c>
      <c r="G629" s="10" t="str">
        <f>IF(OUT!B644="", "", OUT!B644)</f>
        <v>RUDBECKIA GLITTERS LIKE GOLD</v>
      </c>
      <c r="H629" s="20">
        <f>IF(AND($K$3=1,$K$4="N"),P629,IF(AND($K$3=2,$K$4="N"),R629,IF(AND($K$3=3,$K$4="N"),T629,IF(AND($K$3=4,$K$4="N"),V629,IF(AND($K$3=5,$K$4="N"),X629,IF(AND($K$3=1,$K$4="Y"),#REF!,IF(AND($K$3=2,$K$4="Y"),#REF!,IF(AND($K$3=3,$K$4="Y"),#REF!,IF(AND($K$3=4,$K$4="Y"),#REF!,IF(AND($K$3=5,$K$4="Y"),#REF!,"FALSE"))))))))))</f>
        <v>2.6760000000000002</v>
      </c>
      <c r="I629" s="21">
        <f>IF(AND($K$3=1,$K$4="N"),Q629,IF(AND($K$3=2,$K$4="N"),S629,IF(AND($K$3=3,$K$4="N"),U629,IF(AND($K$3=4,$K$4="N"),W629,IF(AND($K$3=5,$K$4="N"),Y629,IF(AND($K$3=1,$K$4="Y"),#REF!,IF(AND($K$3=2,$K$4="Y"),#REF!,IF(AND($K$3=3,$K$4="Y"),#REF!,IF(AND($K$3=4,$K$4="Y"),#REF!,IF(AND($K$3=5,$K$4="Y"),#REF!,"FALSE"))))))))))</f>
        <v>192.67</v>
      </c>
      <c r="J629" s="33" t="str">
        <f>IF(OUT!F644="", "", OUT!F644)</f>
        <v/>
      </c>
      <c r="K629" s="7">
        <f>IF(OUT!P644="", "", OUT!P644)</f>
        <v>72</v>
      </c>
      <c r="L629" s="7" t="str">
        <f>IF(OUT!AE644="", "", OUT!AE644)</f>
        <v/>
      </c>
      <c r="M629" s="7" t="str">
        <f>IF(OUT!AG644="", "", OUT!AG644)</f>
        <v>PAT</v>
      </c>
      <c r="N629" s="7" t="str">
        <f>IF(OUT!AQ644="", "", OUT!AQ644)</f>
        <v/>
      </c>
      <c r="O629" s="7" t="str">
        <f>IF(OUT!BM644="", "", OUT!BM644)</f>
        <v>T3</v>
      </c>
      <c r="P629" s="8">
        <f>IF(OUT!N644="", "", OUT!N644)</f>
        <v>2.6760000000000002</v>
      </c>
      <c r="Q629" s="9">
        <f>IF(OUT!O644="", "", OUT!O644)</f>
        <v>192.67</v>
      </c>
      <c r="R629" s="8">
        <f>IF(PPG!H644="", "", PPG!H644)</f>
        <v>2.5350000000000001</v>
      </c>
      <c r="S629" s="9">
        <f>IF(PPG!I644="", "", PPG!I644)</f>
        <v>182.52</v>
      </c>
      <c r="T629" s="8">
        <f>IF(PPG!J644="", "", PPG!J644)</f>
        <v>2.488</v>
      </c>
      <c r="U629" s="9">
        <f>IF(PPG!K644="", "", PPG!K644)</f>
        <v>179.13</v>
      </c>
      <c r="V629" s="8">
        <f>IF(PPG!L644="", "", PPG!L644)</f>
        <v>2.3919999999999999</v>
      </c>
      <c r="W629" s="9">
        <f>IF(PPG!M644="", "", PPG!M644)</f>
        <v>172.22</v>
      </c>
      <c r="X629" s="8">
        <f>IF(PPG!N644="", "", PPG!N644)</f>
        <v>2.3450000000000002</v>
      </c>
      <c r="Y629" s="9">
        <f>IF(PPG!O644="", "", PPG!O644)</f>
        <v>168.84</v>
      </c>
      <c r="Z629" s="32" t="str">
        <f t="shared" si="27"/>
        <v>0.00</v>
      </c>
      <c r="AA629" s="7" t="str">
        <f t="shared" si="28"/>
        <v>0</v>
      </c>
      <c r="AB629" s="7" t="str">
        <f t="shared" si="29"/>
        <v>0</v>
      </c>
    </row>
    <row r="630" spans="1:28">
      <c r="A630" s="7">
        <f>IF(OUT!C645="", "", OUT!C645)</f>
        <v>722</v>
      </c>
      <c r="B630" s="19">
        <f>IF(OUT!A645="", "", OUT!A645)</f>
        <v>40167</v>
      </c>
      <c r="C630" s="7" t="str">
        <f>IF(OUT!D645="", "", OUT!D645)</f>
        <v>O</v>
      </c>
      <c r="D630" s="27"/>
      <c r="E630" s="7" t="str">
        <f>IF(OUT!E645="", "", OUT!E645)</f>
        <v>72 TRAY</v>
      </c>
      <c r="F630" s="24" t="str">
        <f>IF(OUT!AE645="NEW", "✷", "")</f>
        <v/>
      </c>
      <c r="G630" s="10" t="str">
        <f>IF(OUT!B645="", "", OUT!B645)</f>
        <v>RUDBECKIA HIRTA CHERRY BRANDY (Cherry Red w/Chocolate Cone)</v>
      </c>
      <c r="H630" s="20">
        <f>IF(AND($K$3=1,$K$4="N"),P630,IF(AND($K$3=2,$K$4="N"),R630,IF(AND($K$3=3,$K$4="N"),T630,IF(AND($K$3=4,$K$4="N"),V630,IF(AND($K$3=5,$K$4="N"),X630,IF(AND($K$3=1,$K$4="Y"),#REF!,IF(AND($K$3=2,$K$4="Y"),#REF!,IF(AND($K$3=3,$K$4="Y"),#REF!,IF(AND($K$3=4,$K$4="Y"),#REF!,IF(AND($K$3=5,$K$4="Y"),#REF!,"FALSE"))))))))))</f>
        <v>0.92900000000000005</v>
      </c>
      <c r="I630" s="21">
        <f>IF(AND($K$3=1,$K$4="N"),Q630,IF(AND($K$3=2,$K$4="N"),S630,IF(AND($K$3=3,$K$4="N"),U630,IF(AND($K$3=4,$K$4="N"),W630,IF(AND($K$3=5,$K$4="N"),Y630,IF(AND($K$3=1,$K$4="Y"),#REF!,IF(AND($K$3=2,$K$4="Y"),#REF!,IF(AND($K$3=3,$K$4="Y"),#REF!,IF(AND($K$3=4,$K$4="Y"),#REF!,IF(AND($K$3=5,$K$4="Y"),#REF!,"FALSE"))))))))))</f>
        <v>66.88</v>
      </c>
      <c r="J630" s="33" t="str">
        <f>IF(OUT!F645="", "", OUT!F645)</f>
        <v/>
      </c>
      <c r="K630" s="7">
        <f>IF(OUT!P645="", "", OUT!P645)</f>
        <v>72</v>
      </c>
      <c r="L630" s="7" t="str">
        <f>IF(OUT!AE645="", "", OUT!AE645)</f>
        <v/>
      </c>
      <c r="M630" s="7" t="str">
        <f>IF(OUT!AG645="", "", OUT!AG645)</f>
        <v/>
      </c>
      <c r="N630" s="7" t="str">
        <f>IF(OUT!AQ645="", "", OUT!AQ645)</f>
        <v>CUT</v>
      </c>
      <c r="O630" s="7" t="str">
        <f>IF(OUT!BM645="", "", OUT!BM645)</f>
        <v>T3</v>
      </c>
      <c r="P630" s="8">
        <f>IF(OUT!N645="", "", OUT!N645)</f>
        <v>0.92900000000000005</v>
      </c>
      <c r="Q630" s="9">
        <f>IF(OUT!O645="", "", OUT!O645)</f>
        <v>66.88</v>
      </c>
      <c r="R630" s="8">
        <f>IF(PPG!H645="", "", PPG!H645)</f>
        <v>0.873</v>
      </c>
      <c r="S630" s="9">
        <f>IF(PPG!I645="", "", PPG!I645)</f>
        <v>62.85</v>
      </c>
      <c r="T630" s="8">
        <f>IF(PPG!J645="", "", PPG!J645)</f>
        <v>0.85499999999999998</v>
      </c>
      <c r="U630" s="9">
        <f>IF(PPG!K645="", "", PPG!K645)</f>
        <v>61.56</v>
      </c>
      <c r="V630" s="8">
        <f>IF(PPG!L645="", "", PPG!L645)</f>
        <v>0.81899999999999995</v>
      </c>
      <c r="W630" s="9">
        <f>IF(PPG!M645="", "", PPG!M645)</f>
        <v>58.96</v>
      </c>
      <c r="X630" s="8">
        <f>IF(PPG!N645="", "", PPG!N645)</f>
        <v>0.80200000000000005</v>
      </c>
      <c r="Y630" s="9">
        <f>IF(PPG!O645="", "", PPG!O645)</f>
        <v>57.74</v>
      </c>
      <c r="Z630" s="32" t="str">
        <f t="shared" si="27"/>
        <v>0.00</v>
      </c>
      <c r="AA630" s="7" t="str">
        <f t="shared" si="28"/>
        <v>0</v>
      </c>
      <c r="AB630" s="7" t="str">
        <f t="shared" si="29"/>
        <v>0</v>
      </c>
    </row>
    <row r="631" spans="1:28">
      <c r="A631" s="7">
        <f>IF(OUT!C646="", "", OUT!C646)</f>
        <v>722</v>
      </c>
      <c r="B631" s="19">
        <f>IF(OUT!A646="", "", OUT!A646)</f>
        <v>76047</v>
      </c>
      <c r="C631" s="7" t="str">
        <f>IF(OUT!D646="", "", OUT!D646)</f>
        <v>O</v>
      </c>
      <c r="D631" s="27"/>
      <c r="E631" s="7" t="str">
        <f>IF(OUT!E646="", "", OUT!E646)</f>
        <v>72 TRAY</v>
      </c>
      <c r="F631" s="24" t="str">
        <f>IF(OUT!AE646="NEW", "✷", "")</f>
        <v/>
      </c>
      <c r="G631" s="10" t="str">
        <f>IF(OUT!B646="", "", OUT!B646)</f>
        <v>RUDBECKIA HIRTA DENVER DAISY  PLANT SELECT (Golden w/Dark Eye and Ring)</v>
      </c>
      <c r="H631" s="20">
        <f>IF(AND($K$3=1,$K$4="N"),P631,IF(AND($K$3=2,$K$4="N"),R631,IF(AND($K$3=3,$K$4="N"),T631,IF(AND($K$3=4,$K$4="N"),V631,IF(AND($K$3=5,$K$4="N"),X631,IF(AND($K$3=1,$K$4="Y"),#REF!,IF(AND($K$3=2,$K$4="Y"),#REF!,IF(AND($K$3=3,$K$4="Y"),#REF!,IF(AND($K$3=4,$K$4="Y"),#REF!,IF(AND($K$3=5,$K$4="Y"),#REF!,"FALSE"))))))))))</f>
        <v>0.94199999999999995</v>
      </c>
      <c r="I631" s="21">
        <f>IF(AND($K$3=1,$K$4="N"),Q631,IF(AND($K$3=2,$K$4="N"),S631,IF(AND($K$3=3,$K$4="N"),U631,IF(AND($K$3=4,$K$4="N"),W631,IF(AND($K$3=5,$K$4="N"),Y631,IF(AND($K$3=1,$K$4="Y"),#REF!,IF(AND($K$3=2,$K$4="Y"),#REF!,IF(AND($K$3=3,$K$4="Y"),#REF!,IF(AND($K$3=4,$K$4="Y"),#REF!,IF(AND($K$3=5,$K$4="Y"),#REF!,"FALSE"))))))))))</f>
        <v>67.819999999999993</v>
      </c>
      <c r="J631" s="33" t="str">
        <f>IF(OUT!F646="", "", OUT!F646)</f>
        <v/>
      </c>
      <c r="K631" s="7">
        <f>IF(OUT!P646="", "", OUT!P646)</f>
        <v>72</v>
      </c>
      <c r="L631" s="7" t="str">
        <f>IF(OUT!AE646="", "", OUT!AE646)</f>
        <v/>
      </c>
      <c r="M631" s="7" t="str">
        <f>IF(OUT!AG646="", "", OUT!AG646)</f>
        <v>PAT</v>
      </c>
      <c r="N631" s="7" t="str">
        <f>IF(OUT!AQ646="", "", OUT!AQ646)</f>
        <v>CUT</v>
      </c>
      <c r="O631" s="7" t="str">
        <f>IF(OUT!BM646="", "", OUT!BM646)</f>
        <v>T3</v>
      </c>
      <c r="P631" s="8">
        <f>IF(OUT!N646="", "", OUT!N646)</f>
        <v>0.94199999999999995</v>
      </c>
      <c r="Q631" s="9">
        <f>IF(OUT!O646="", "", OUT!O646)</f>
        <v>67.819999999999993</v>
      </c>
      <c r="R631" s="8">
        <f>IF(PPG!H646="", "", PPG!H646)</f>
        <v>0.88600000000000001</v>
      </c>
      <c r="S631" s="9">
        <f>IF(PPG!I646="", "", PPG!I646)</f>
        <v>63.79</v>
      </c>
      <c r="T631" s="8">
        <f>IF(PPG!J646="", "", PPG!J646)</f>
        <v>0.86799999999999999</v>
      </c>
      <c r="U631" s="9">
        <f>IF(PPG!K646="", "", PPG!K646)</f>
        <v>62.49</v>
      </c>
      <c r="V631" s="8">
        <f>IF(PPG!L646="", "", PPG!L646)</f>
        <v>0.83199999999999996</v>
      </c>
      <c r="W631" s="9">
        <f>IF(PPG!M646="", "", PPG!M646)</f>
        <v>59.9</v>
      </c>
      <c r="X631" s="8">
        <f>IF(PPG!N646="", "", PPG!N646)</f>
        <v>0.81399999999999995</v>
      </c>
      <c r="Y631" s="9">
        <f>IF(PPG!O646="", "", PPG!O646)</f>
        <v>58.6</v>
      </c>
      <c r="Z631" s="32" t="str">
        <f t="shared" si="27"/>
        <v>0.00</v>
      </c>
      <c r="AA631" s="7" t="str">
        <f t="shared" si="28"/>
        <v>0</v>
      </c>
      <c r="AB631" s="7" t="str">
        <f t="shared" si="29"/>
        <v>0</v>
      </c>
    </row>
    <row r="632" spans="1:28">
      <c r="A632" s="7">
        <f>IF(OUT!C647="", "", OUT!C647)</f>
        <v>722</v>
      </c>
      <c r="B632" s="19">
        <f>IF(OUT!A647="", "", OUT!A647)</f>
        <v>3707</v>
      </c>
      <c r="C632" s="7" t="str">
        <f>IF(OUT!D647="", "", OUT!D647)</f>
        <v>O</v>
      </c>
      <c r="D632" s="27"/>
      <c r="E632" s="7" t="str">
        <f>IF(OUT!E647="", "", OUT!E647)</f>
        <v>72 TRAY</v>
      </c>
      <c r="F632" s="24" t="str">
        <f>IF(OUT!AE647="NEW", "✷", "")</f>
        <v/>
      </c>
      <c r="G632" s="10" t="str">
        <f>IF(OUT!B647="", "", OUT!B647)</f>
        <v>RUDBECKIA HIRTA INDIAN SUMMER (Large Golden Yellow)</v>
      </c>
      <c r="H632" s="20">
        <f>IF(AND($K$3=1,$K$4="N"),P632,IF(AND($K$3=2,$K$4="N"),R632,IF(AND($K$3=3,$K$4="N"),T632,IF(AND($K$3=4,$K$4="N"),V632,IF(AND($K$3=5,$K$4="N"),X632,IF(AND($K$3=1,$K$4="Y"),#REF!,IF(AND($K$3=2,$K$4="Y"),#REF!,IF(AND($K$3=3,$K$4="Y"),#REF!,IF(AND($K$3=4,$K$4="Y"),#REF!,IF(AND($K$3=5,$K$4="Y"),#REF!,"FALSE"))))))))))</f>
        <v>0.92900000000000005</v>
      </c>
      <c r="I632" s="21">
        <f>IF(AND($K$3=1,$K$4="N"),Q632,IF(AND($K$3=2,$K$4="N"),S632,IF(AND($K$3=3,$K$4="N"),U632,IF(AND($K$3=4,$K$4="N"),W632,IF(AND($K$3=5,$K$4="N"),Y632,IF(AND($K$3=1,$K$4="Y"),#REF!,IF(AND($K$3=2,$K$4="Y"),#REF!,IF(AND($K$3=3,$K$4="Y"),#REF!,IF(AND($K$3=4,$K$4="Y"),#REF!,IF(AND($K$3=5,$K$4="Y"),#REF!,"FALSE"))))))))))</f>
        <v>66.88</v>
      </c>
      <c r="J632" s="33" t="str">
        <f>IF(OUT!F647="", "", OUT!F647)</f>
        <v/>
      </c>
      <c r="K632" s="7">
        <f>IF(OUT!P647="", "", OUT!P647)</f>
        <v>72</v>
      </c>
      <c r="L632" s="7" t="str">
        <f>IF(OUT!AE647="", "", OUT!AE647)</f>
        <v/>
      </c>
      <c r="M632" s="7" t="str">
        <f>IF(OUT!AG647="", "", OUT!AG647)</f>
        <v/>
      </c>
      <c r="N632" s="7" t="str">
        <f>IF(OUT!AQ647="", "", OUT!AQ647)</f>
        <v>CUT</v>
      </c>
      <c r="O632" s="7" t="str">
        <f>IF(OUT!BM647="", "", OUT!BM647)</f>
        <v>T3</v>
      </c>
      <c r="P632" s="8">
        <f>IF(OUT!N647="", "", OUT!N647)</f>
        <v>0.92900000000000005</v>
      </c>
      <c r="Q632" s="9">
        <f>IF(OUT!O647="", "", OUT!O647)</f>
        <v>66.88</v>
      </c>
      <c r="R632" s="8">
        <f>IF(PPG!H647="", "", PPG!H647)</f>
        <v>0.873</v>
      </c>
      <c r="S632" s="9">
        <f>IF(PPG!I647="", "", PPG!I647)</f>
        <v>62.85</v>
      </c>
      <c r="T632" s="8">
        <f>IF(PPG!J647="", "", PPG!J647)</f>
        <v>0.85499999999999998</v>
      </c>
      <c r="U632" s="9">
        <f>IF(PPG!K647="", "", PPG!K647)</f>
        <v>61.56</v>
      </c>
      <c r="V632" s="8">
        <f>IF(PPG!L647="", "", PPG!L647)</f>
        <v>0.81899999999999995</v>
      </c>
      <c r="W632" s="9">
        <f>IF(PPG!M647="", "", PPG!M647)</f>
        <v>58.96</v>
      </c>
      <c r="X632" s="8">
        <f>IF(PPG!N647="", "", PPG!N647)</f>
        <v>0.80200000000000005</v>
      </c>
      <c r="Y632" s="9">
        <f>IF(PPG!O647="", "", PPG!O647)</f>
        <v>57.74</v>
      </c>
      <c r="Z632" s="32" t="str">
        <f t="shared" si="27"/>
        <v>0.00</v>
      </c>
      <c r="AA632" s="7" t="str">
        <f t="shared" si="28"/>
        <v>0</v>
      </c>
      <c r="AB632" s="7" t="str">
        <f t="shared" si="29"/>
        <v>0</v>
      </c>
    </row>
    <row r="633" spans="1:28">
      <c r="A633" s="7">
        <f>IF(OUT!C648="", "", OUT!C648)</f>
        <v>722</v>
      </c>
      <c r="B633" s="19">
        <f>IF(OUT!A648="", "", OUT!A648)</f>
        <v>94726</v>
      </c>
      <c r="C633" s="7" t="str">
        <f>IF(OUT!D648="", "", OUT!D648)</f>
        <v>O</v>
      </c>
      <c r="D633" s="27"/>
      <c r="E633" s="7" t="str">
        <f>IF(OUT!E648="", "", OUT!E648)</f>
        <v>72 TRAY</v>
      </c>
      <c r="F633" s="24" t="str">
        <f>IF(OUT!AE648="NEW", "✷", "")</f>
        <v>✷</v>
      </c>
      <c r="G633" s="10" t="str">
        <f>IF(OUT!B648="", "", OUT!B648)</f>
        <v>RUDBECKIA HIRTA MINIBECKIA FLAME</v>
      </c>
      <c r="H633" s="20">
        <f>IF(AND($K$3=1,$K$4="N"),P633,IF(AND($K$3=2,$K$4="N"),R633,IF(AND($K$3=3,$K$4="N"),T633,IF(AND($K$3=4,$K$4="N"),V633,IF(AND($K$3=5,$K$4="N"),X633,IF(AND($K$3=1,$K$4="Y"),#REF!,IF(AND($K$3=2,$K$4="Y"),#REF!,IF(AND($K$3=3,$K$4="Y"),#REF!,IF(AND($K$3=4,$K$4="Y"),#REF!,IF(AND($K$3=5,$K$4="Y"),#REF!,"FALSE"))))))))))</f>
        <v>2.1459999999999999</v>
      </c>
      <c r="I633" s="21">
        <f>IF(AND($K$3=1,$K$4="N"),Q633,IF(AND($K$3=2,$K$4="N"),S633,IF(AND($K$3=3,$K$4="N"),U633,IF(AND($K$3=4,$K$4="N"),W633,IF(AND($K$3=5,$K$4="N"),Y633,IF(AND($K$3=1,$K$4="Y"),#REF!,IF(AND($K$3=2,$K$4="Y"),#REF!,IF(AND($K$3=3,$K$4="Y"),#REF!,IF(AND($K$3=4,$K$4="Y"),#REF!,IF(AND($K$3=5,$K$4="Y"),#REF!,"FALSE"))))))))))</f>
        <v>154.51</v>
      </c>
      <c r="J633" s="33" t="str">
        <f>IF(OUT!F648="", "", OUT!F648)</f>
        <v/>
      </c>
      <c r="K633" s="7">
        <f>IF(OUT!P648="", "", OUT!P648)</f>
        <v>72</v>
      </c>
      <c r="L633" s="7" t="str">
        <f>IF(OUT!AE648="", "", OUT!AE648)</f>
        <v>NEW</v>
      </c>
      <c r="M633" s="7" t="str">
        <f>IF(OUT!AG648="", "", OUT!AG648)</f>
        <v>PAT</v>
      </c>
      <c r="N633" s="7" t="str">
        <f>IF(OUT!AQ648="", "", OUT!AQ648)</f>
        <v/>
      </c>
      <c r="O633" s="7" t="str">
        <f>IF(OUT!BM648="", "", OUT!BM648)</f>
        <v>T3</v>
      </c>
      <c r="P633" s="8">
        <f>IF(OUT!N648="", "", OUT!N648)</f>
        <v>2.1459999999999999</v>
      </c>
      <c r="Q633" s="9">
        <f>IF(OUT!O648="", "", OUT!O648)</f>
        <v>154.51</v>
      </c>
      <c r="R633" s="8">
        <f>IF(PPG!H648="", "", PPG!H648)</f>
        <v>2.036</v>
      </c>
      <c r="S633" s="9">
        <f>IF(PPG!I648="", "", PPG!I648)</f>
        <v>146.59</v>
      </c>
      <c r="T633" s="8">
        <f>IF(PPG!J648="", "", PPG!J648)</f>
        <v>1.9990000000000001</v>
      </c>
      <c r="U633" s="9">
        <f>IF(PPG!K648="", "", PPG!K648)</f>
        <v>143.91999999999999</v>
      </c>
      <c r="V633" s="8">
        <f>IF(PPG!L648="", "", PPG!L648)</f>
        <v>1.9239999999999999</v>
      </c>
      <c r="W633" s="9">
        <f>IF(PPG!M648="", "", PPG!M648)</f>
        <v>138.52000000000001</v>
      </c>
      <c r="X633" s="8">
        <f>IF(PPG!N648="", "", PPG!N648)</f>
        <v>1.8879999999999999</v>
      </c>
      <c r="Y633" s="9">
        <f>IF(PPG!O648="", "", PPG!O648)</f>
        <v>135.93</v>
      </c>
      <c r="Z633" s="32" t="str">
        <f t="shared" si="27"/>
        <v>0.00</v>
      </c>
      <c r="AA633" s="7" t="str">
        <f t="shared" si="28"/>
        <v>0</v>
      </c>
      <c r="AB633" s="7" t="str">
        <f t="shared" si="29"/>
        <v>0</v>
      </c>
    </row>
    <row r="634" spans="1:28">
      <c r="A634" s="7">
        <f>IF(OUT!C649="", "", OUT!C649)</f>
        <v>722</v>
      </c>
      <c r="B634" s="19">
        <f>IF(OUT!A649="", "", OUT!A649)</f>
        <v>92416</v>
      </c>
      <c r="C634" s="7" t="str">
        <f>IF(OUT!D649="", "", OUT!D649)</f>
        <v>O</v>
      </c>
      <c r="D634" s="27"/>
      <c r="E634" s="7" t="str">
        <f>IF(OUT!E649="", "", OUT!E649)</f>
        <v>72 TRAY</v>
      </c>
      <c r="F634" s="24" t="str">
        <f>IF(OUT!AE649="NEW", "✷", "")</f>
        <v/>
      </c>
      <c r="G634" s="10" t="str">
        <f>IF(OUT!B649="", "", OUT!B649)</f>
        <v>RUDBECKIA HIRTA SMILEYZ BRILLIANT</v>
      </c>
      <c r="H634" s="20">
        <f>IF(AND($K$3=1,$K$4="N"),P634,IF(AND($K$3=2,$K$4="N"),R634,IF(AND($K$3=3,$K$4="N"),T634,IF(AND($K$3=4,$K$4="N"),V634,IF(AND($K$3=5,$K$4="N"),X634,IF(AND($K$3=1,$K$4="Y"),#REF!,IF(AND($K$3=2,$K$4="Y"),#REF!,IF(AND($K$3=3,$K$4="Y"),#REF!,IF(AND($K$3=4,$K$4="Y"),#REF!,IF(AND($K$3=5,$K$4="Y"),#REF!,"FALSE"))))))))))</f>
        <v>2.5030000000000001</v>
      </c>
      <c r="I634" s="21">
        <f>IF(AND($K$3=1,$K$4="N"),Q634,IF(AND($K$3=2,$K$4="N"),S634,IF(AND($K$3=3,$K$4="N"),U634,IF(AND($K$3=4,$K$4="N"),W634,IF(AND($K$3=5,$K$4="N"),Y634,IF(AND($K$3=1,$K$4="Y"),#REF!,IF(AND($K$3=2,$K$4="Y"),#REF!,IF(AND($K$3=3,$K$4="Y"),#REF!,IF(AND($K$3=4,$K$4="Y"),#REF!,IF(AND($K$3=5,$K$4="Y"),#REF!,"FALSE"))))))))))</f>
        <v>180.21</v>
      </c>
      <c r="J634" s="33" t="str">
        <f>IF(OUT!F649="", "", OUT!F649)</f>
        <v/>
      </c>
      <c r="K634" s="7">
        <f>IF(OUT!P649="", "", OUT!P649)</f>
        <v>72</v>
      </c>
      <c r="L634" s="7" t="str">
        <f>IF(OUT!AE649="", "", OUT!AE649)</f>
        <v/>
      </c>
      <c r="M634" s="7" t="str">
        <f>IF(OUT!AG649="", "", OUT!AG649)</f>
        <v>PAT</v>
      </c>
      <c r="N634" s="7" t="str">
        <f>IF(OUT!AQ649="", "", OUT!AQ649)</f>
        <v/>
      </c>
      <c r="O634" s="7" t="str">
        <f>IF(OUT!BM649="", "", OUT!BM649)</f>
        <v>T3</v>
      </c>
      <c r="P634" s="8">
        <f>IF(OUT!N649="", "", OUT!N649)</f>
        <v>2.5030000000000001</v>
      </c>
      <c r="Q634" s="9">
        <f>IF(OUT!O649="", "", OUT!O649)</f>
        <v>180.21</v>
      </c>
      <c r="R634" s="8">
        <f>IF(PPG!H649="", "", PPG!H649)</f>
        <v>2.3719999999999999</v>
      </c>
      <c r="S634" s="9">
        <f>IF(PPG!I649="", "", PPG!I649)</f>
        <v>170.78</v>
      </c>
      <c r="T634" s="8">
        <f>IF(PPG!J649="", "", PPG!J649)</f>
        <v>2.3279999999999998</v>
      </c>
      <c r="U634" s="9">
        <f>IF(PPG!K649="", "", PPG!K649)</f>
        <v>167.61</v>
      </c>
      <c r="V634" s="8">
        <f>IF(PPG!L649="", "", PPG!L649)</f>
        <v>2.2389999999999999</v>
      </c>
      <c r="W634" s="9">
        <f>IF(PPG!M649="", "", PPG!M649)</f>
        <v>161.19999999999999</v>
      </c>
      <c r="X634" s="8">
        <f>IF(PPG!N649="", "", PPG!N649)</f>
        <v>2.1970000000000001</v>
      </c>
      <c r="Y634" s="9">
        <f>IF(PPG!O649="", "", PPG!O649)</f>
        <v>158.18</v>
      </c>
      <c r="Z634" s="32" t="str">
        <f t="shared" si="27"/>
        <v>0.00</v>
      </c>
      <c r="AA634" s="7" t="str">
        <f t="shared" si="28"/>
        <v>0</v>
      </c>
      <c r="AB634" s="7" t="str">
        <f t="shared" si="29"/>
        <v>0</v>
      </c>
    </row>
    <row r="635" spans="1:28">
      <c r="A635" s="7">
        <f>IF(OUT!C650="", "", OUT!C650)</f>
        <v>722</v>
      </c>
      <c r="B635" s="19">
        <f>IF(OUT!A650="", "", OUT!A650)</f>
        <v>91364</v>
      </c>
      <c r="C635" s="7" t="str">
        <f>IF(OUT!D650="", "", OUT!D650)</f>
        <v>O</v>
      </c>
      <c r="D635" s="27"/>
      <c r="E635" s="7" t="str">
        <f>IF(OUT!E650="", "", OUT!E650)</f>
        <v>72 TRAY</v>
      </c>
      <c r="F635" s="24" t="str">
        <f>IF(OUT!AE650="NEW", "✷", "")</f>
        <v/>
      </c>
      <c r="G635" s="10" t="str">
        <f>IF(OUT!B650="", "", OUT!B650)</f>
        <v>RUDBECKIA HIRTA SMILEYZ GIGGLING</v>
      </c>
      <c r="H635" s="20">
        <f>IF(AND($K$3=1,$K$4="N"),P635,IF(AND($K$3=2,$K$4="N"),R635,IF(AND($K$3=3,$K$4="N"),T635,IF(AND($K$3=4,$K$4="N"),V635,IF(AND($K$3=5,$K$4="N"),X635,IF(AND($K$3=1,$K$4="Y"),#REF!,IF(AND($K$3=2,$K$4="Y"),#REF!,IF(AND($K$3=3,$K$4="Y"),#REF!,IF(AND($K$3=4,$K$4="Y"),#REF!,IF(AND($K$3=5,$K$4="Y"),#REF!,"FALSE"))))))))))</f>
        <v>2.5030000000000001</v>
      </c>
      <c r="I635" s="21">
        <f>IF(AND($K$3=1,$K$4="N"),Q635,IF(AND($K$3=2,$K$4="N"),S635,IF(AND($K$3=3,$K$4="N"),U635,IF(AND($K$3=4,$K$4="N"),W635,IF(AND($K$3=5,$K$4="N"),Y635,IF(AND($K$3=1,$K$4="Y"),#REF!,IF(AND($K$3=2,$K$4="Y"),#REF!,IF(AND($K$3=3,$K$4="Y"),#REF!,IF(AND($K$3=4,$K$4="Y"),#REF!,IF(AND($K$3=5,$K$4="Y"),#REF!,"FALSE"))))))))))</f>
        <v>180.21</v>
      </c>
      <c r="J635" s="33" t="str">
        <f>IF(OUT!F650="", "", OUT!F650)</f>
        <v/>
      </c>
      <c r="K635" s="7">
        <f>IF(OUT!P650="", "", OUT!P650)</f>
        <v>72</v>
      </c>
      <c r="L635" s="7" t="str">
        <f>IF(OUT!AE650="", "", OUT!AE650)</f>
        <v/>
      </c>
      <c r="M635" s="7" t="str">
        <f>IF(OUT!AG650="", "", OUT!AG650)</f>
        <v>PAT</v>
      </c>
      <c r="N635" s="7" t="str">
        <f>IF(OUT!AQ650="", "", OUT!AQ650)</f>
        <v/>
      </c>
      <c r="O635" s="7" t="str">
        <f>IF(OUT!BM650="", "", OUT!BM650)</f>
        <v>T3</v>
      </c>
      <c r="P635" s="8">
        <f>IF(OUT!N650="", "", OUT!N650)</f>
        <v>2.5030000000000001</v>
      </c>
      <c r="Q635" s="9">
        <f>IF(OUT!O650="", "", OUT!O650)</f>
        <v>180.21</v>
      </c>
      <c r="R635" s="8">
        <f>IF(PPG!H650="", "", PPG!H650)</f>
        <v>2.3719999999999999</v>
      </c>
      <c r="S635" s="9">
        <f>IF(PPG!I650="", "", PPG!I650)</f>
        <v>170.78</v>
      </c>
      <c r="T635" s="8">
        <f>IF(PPG!J650="", "", PPG!J650)</f>
        <v>2.3279999999999998</v>
      </c>
      <c r="U635" s="9">
        <f>IF(PPG!K650="", "", PPG!K650)</f>
        <v>167.61</v>
      </c>
      <c r="V635" s="8">
        <f>IF(PPG!L650="", "", PPG!L650)</f>
        <v>2.2389999999999999</v>
      </c>
      <c r="W635" s="9">
        <f>IF(PPG!M650="", "", PPG!M650)</f>
        <v>161.19999999999999</v>
      </c>
      <c r="X635" s="8">
        <f>IF(PPG!N650="", "", PPG!N650)</f>
        <v>2.1970000000000001</v>
      </c>
      <c r="Y635" s="9">
        <f>IF(PPG!O650="", "", PPG!O650)</f>
        <v>158.18</v>
      </c>
      <c r="Z635" s="32" t="str">
        <f t="shared" si="27"/>
        <v>0.00</v>
      </c>
      <c r="AA635" s="7" t="str">
        <f t="shared" si="28"/>
        <v>0</v>
      </c>
      <c r="AB635" s="7" t="str">
        <f t="shared" si="29"/>
        <v>0</v>
      </c>
    </row>
    <row r="636" spans="1:28">
      <c r="A636" s="7">
        <f>IF(OUT!C651="", "", OUT!C651)</f>
        <v>722</v>
      </c>
      <c r="B636" s="19">
        <f>IF(OUT!A651="", "", OUT!A651)</f>
        <v>91363</v>
      </c>
      <c r="C636" s="7" t="str">
        <f>IF(OUT!D651="", "", OUT!D651)</f>
        <v>O</v>
      </c>
      <c r="D636" s="27"/>
      <c r="E636" s="7" t="str">
        <f>IF(OUT!E651="", "", OUT!E651)</f>
        <v>72 TRAY</v>
      </c>
      <c r="F636" s="24" t="str">
        <f>IF(OUT!AE651="NEW", "✷", "")</f>
        <v/>
      </c>
      <c r="G636" s="10" t="str">
        <f>IF(OUT!B651="", "", OUT!B651)</f>
        <v>RUDBECKIA HIRTA SMILEYZ GLOWING (GARDEN)</v>
      </c>
      <c r="H636" s="20">
        <f>IF(AND($K$3=1,$K$4="N"),P636,IF(AND($K$3=2,$K$4="N"),R636,IF(AND($K$3=3,$K$4="N"),T636,IF(AND($K$3=4,$K$4="N"),V636,IF(AND($K$3=5,$K$4="N"),X636,IF(AND($K$3=1,$K$4="Y"),#REF!,IF(AND($K$3=2,$K$4="Y"),#REF!,IF(AND($K$3=3,$K$4="Y"),#REF!,IF(AND($K$3=4,$K$4="Y"),#REF!,IF(AND($K$3=5,$K$4="Y"),#REF!,"FALSE"))))))))))</f>
        <v>2.5030000000000001</v>
      </c>
      <c r="I636" s="21">
        <f>IF(AND($K$3=1,$K$4="N"),Q636,IF(AND($K$3=2,$K$4="N"),S636,IF(AND($K$3=3,$K$4="N"),U636,IF(AND($K$3=4,$K$4="N"),W636,IF(AND($K$3=5,$K$4="N"),Y636,IF(AND($K$3=1,$K$4="Y"),#REF!,IF(AND($K$3=2,$K$4="Y"),#REF!,IF(AND($K$3=3,$K$4="Y"),#REF!,IF(AND($K$3=4,$K$4="Y"),#REF!,IF(AND($K$3=5,$K$4="Y"),#REF!,"FALSE"))))))))))</f>
        <v>180.21</v>
      </c>
      <c r="J636" s="33" t="str">
        <f>IF(OUT!F651="", "", OUT!F651)</f>
        <v/>
      </c>
      <c r="K636" s="7">
        <f>IF(OUT!P651="", "", OUT!P651)</f>
        <v>72</v>
      </c>
      <c r="L636" s="7" t="str">
        <f>IF(OUT!AE651="", "", OUT!AE651)</f>
        <v/>
      </c>
      <c r="M636" s="7" t="str">
        <f>IF(OUT!AG651="", "", OUT!AG651)</f>
        <v>PAT</v>
      </c>
      <c r="N636" s="7" t="str">
        <f>IF(OUT!AQ651="", "", OUT!AQ651)</f>
        <v/>
      </c>
      <c r="O636" s="7" t="str">
        <f>IF(OUT!BM651="", "", OUT!BM651)</f>
        <v>T3</v>
      </c>
      <c r="P636" s="8">
        <f>IF(OUT!N651="", "", OUT!N651)</f>
        <v>2.5030000000000001</v>
      </c>
      <c r="Q636" s="9">
        <f>IF(OUT!O651="", "", OUT!O651)</f>
        <v>180.21</v>
      </c>
      <c r="R636" s="8">
        <f>IF(PPG!H651="", "", PPG!H651)</f>
        <v>2.3719999999999999</v>
      </c>
      <c r="S636" s="9">
        <f>IF(PPG!I651="", "", PPG!I651)</f>
        <v>170.78</v>
      </c>
      <c r="T636" s="8">
        <f>IF(PPG!J651="", "", PPG!J651)</f>
        <v>2.3279999999999998</v>
      </c>
      <c r="U636" s="9">
        <f>IF(PPG!K651="", "", PPG!K651)</f>
        <v>167.61</v>
      </c>
      <c r="V636" s="8">
        <f>IF(PPG!L651="", "", PPG!L651)</f>
        <v>2.2389999999999999</v>
      </c>
      <c r="W636" s="9">
        <f>IF(PPG!M651="", "", PPG!M651)</f>
        <v>161.19999999999999</v>
      </c>
      <c r="X636" s="8">
        <f>IF(PPG!N651="", "", PPG!N651)</f>
        <v>2.1970000000000001</v>
      </c>
      <c r="Y636" s="9">
        <f>IF(PPG!O651="", "", PPG!O651)</f>
        <v>158.18</v>
      </c>
      <c r="Z636" s="32" t="str">
        <f t="shared" si="27"/>
        <v>0.00</v>
      </c>
      <c r="AA636" s="7" t="str">
        <f t="shared" si="28"/>
        <v>0</v>
      </c>
      <c r="AB636" s="7" t="str">
        <f t="shared" si="29"/>
        <v>0</v>
      </c>
    </row>
    <row r="637" spans="1:28">
      <c r="A637" s="7">
        <f>IF(OUT!C652="", "", OUT!C652)</f>
        <v>722</v>
      </c>
      <c r="B637" s="19">
        <f>IF(OUT!A652="", "", OUT!A652)</f>
        <v>91365</v>
      </c>
      <c r="C637" s="7" t="str">
        <f>IF(OUT!D652="", "", OUT!D652)</f>
        <v>O</v>
      </c>
      <c r="D637" s="27"/>
      <c r="E637" s="7" t="str">
        <f>IF(OUT!E652="", "", OUT!E652)</f>
        <v>72 TRAY</v>
      </c>
      <c r="F637" s="24" t="str">
        <f>IF(OUT!AE652="NEW", "✷", "")</f>
        <v/>
      </c>
      <c r="G637" s="10" t="str">
        <f>IF(OUT!B652="", "", OUT!B652)</f>
        <v>RUDBECKIA HIRTA SMILEYZ HAPPY</v>
      </c>
      <c r="H637" s="20">
        <f>IF(AND($K$3=1,$K$4="N"),P637,IF(AND($K$3=2,$K$4="N"),R637,IF(AND($K$3=3,$K$4="N"),T637,IF(AND($K$3=4,$K$4="N"),V637,IF(AND($K$3=5,$K$4="N"),X637,IF(AND($K$3=1,$K$4="Y"),#REF!,IF(AND($K$3=2,$K$4="Y"),#REF!,IF(AND($K$3=3,$K$4="Y"),#REF!,IF(AND($K$3=4,$K$4="Y"),#REF!,IF(AND($K$3=5,$K$4="Y"),#REF!,"FALSE"))))))))))</f>
        <v>2.5030000000000001</v>
      </c>
      <c r="I637" s="21">
        <f>IF(AND($K$3=1,$K$4="N"),Q637,IF(AND($K$3=2,$K$4="N"),S637,IF(AND($K$3=3,$K$4="N"),U637,IF(AND($K$3=4,$K$4="N"),W637,IF(AND($K$3=5,$K$4="N"),Y637,IF(AND($K$3=1,$K$4="Y"),#REF!,IF(AND($K$3=2,$K$4="Y"),#REF!,IF(AND($K$3=3,$K$4="Y"),#REF!,IF(AND($K$3=4,$K$4="Y"),#REF!,IF(AND($K$3=5,$K$4="Y"),#REF!,"FALSE"))))))))))</f>
        <v>180.21</v>
      </c>
      <c r="J637" s="33" t="str">
        <f>IF(OUT!F652="", "", OUT!F652)</f>
        <v/>
      </c>
      <c r="K637" s="7">
        <f>IF(OUT!P652="", "", OUT!P652)</f>
        <v>72</v>
      </c>
      <c r="L637" s="7" t="str">
        <f>IF(OUT!AE652="", "", OUT!AE652)</f>
        <v/>
      </c>
      <c r="M637" s="7" t="str">
        <f>IF(OUT!AG652="", "", OUT!AG652)</f>
        <v>PAT</v>
      </c>
      <c r="N637" s="7" t="str">
        <f>IF(OUT!AQ652="", "", OUT!AQ652)</f>
        <v/>
      </c>
      <c r="O637" s="7" t="str">
        <f>IF(OUT!BM652="", "", OUT!BM652)</f>
        <v>T3</v>
      </c>
      <c r="P637" s="8">
        <f>IF(OUT!N652="", "", OUT!N652)</f>
        <v>2.5030000000000001</v>
      </c>
      <c r="Q637" s="9">
        <f>IF(OUT!O652="", "", OUT!O652)</f>
        <v>180.21</v>
      </c>
      <c r="R637" s="8">
        <f>IF(PPG!H652="", "", PPG!H652)</f>
        <v>2.3719999999999999</v>
      </c>
      <c r="S637" s="9">
        <f>IF(PPG!I652="", "", PPG!I652)</f>
        <v>170.78</v>
      </c>
      <c r="T637" s="8">
        <f>IF(PPG!J652="", "", PPG!J652)</f>
        <v>2.3279999999999998</v>
      </c>
      <c r="U637" s="9">
        <f>IF(PPG!K652="", "", PPG!K652)</f>
        <v>167.61</v>
      </c>
      <c r="V637" s="8">
        <f>IF(PPG!L652="", "", PPG!L652)</f>
        <v>2.2389999999999999</v>
      </c>
      <c r="W637" s="9">
        <f>IF(PPG!M652="", "", PPG!M652)</f>
        <v>161.19999999999999</v>
      </c>
      <c r="X637" s="8">
        <f>IF(PPG!N652="", "", PPG!N652)</f>
        <v>2.1970000000000001</v>
      </c>
      <c r="Y637" s="9">
        <f>IF(PPG!O652="", "", PPG!O652)</f>
        <v>158.18</v>
      </c>
      <c r="Z637" s="32" t="str">
        <f t="shared" si="27"/>
        <v>0.00</v>
      </c>
      <c r="AA637" s="7" t="str">
        <f t="shared" si="28"/>
        <v>0</v>
      </c>
      <c r="AB637" s="7" t="str">
        <f t="shared" si="29"/>
        <v>0</v>
      </c>
    </row>
    <row r="638" spans="1:28">
      <c r="A638" s="7">
        <f>IF(OUT!C653="", "", OUT!C653)</f>
        <v>722</v>
      </c>
      <c r="B638" s="19">
        <f>IF(OUT!A653="", "", OUT!A653)</f>
        <v>91366</v>
      </c>
      <c r="C638" s="7" t="str">
        <f>IF(OUT!D653="", "", OUT!D653)</f>
        <v>O</v>
      </c>
      <c r="D638" s="27"/>
      <c r="E638" s="7" t="str">
        <f>IF(OUT!E653="", "", OUT!E653)</f>
        <v>72 TRAY</v>
      </c>
      <c r="F638" s="24" t="str">
        <f>IF(OUT!AE653="NEW", "✷", "")</f>
        <v/>
      </c>
      <c r="G638" s="10" t="str">
        <f>IF(OUT!B653="", "", OUT!B653)</f>
        <v>RUDBECKIA HIRTA SMILEYZ KISSING</v>
      </c>
      <c r="H638" s="20">
        <f>IF(AND($K$3=1,$K$4="N"),P638,IF(AND($K$3=2,$K$4="N"),R638,IF(AND($K$3=3,$K$4="N"),T638,IF(AND($K$3=4,$K$4="N"),V638,IF(AND($K$3=5,$K$4="N"),X638,IF(AND($K$3=1,$K$4="Y"),#REF!,IF(AND($K$3=2,$K$4="Y"),#REF!,IF(AND($K$3=3,$K$4="Y"),#REF!,IF(AND($K$3=4,$K$4="Y"),#REF!,IF(AND($K$3=5,$K$4="Y"),#REF!,"FALSE"))))))))))</f>
        <v>2.5030000000000001</v>
      </c>
      <c r="I638" s="21">
        <f>IF(AND($K$3=1,$K$4="N"),Q638,IF(AND($K$3=2,$K$4="N"),S638,IF(AND($K$3=3,$K$4="N"),U638,IF(AND($K$3=4,$K$4="N"),W638,IF(AND($K$3=5,$K$4="N"),Y638,IF(AND($K$3=1,$K$4="Y"),#REF!,IF(AND($K$3=2,$K$4="Y"),#REF!,IF(AND($K$3=3,$K$4="Y"),#REF!,IF(AND($K$3=4,$K$4="Y"),#REF!,IF(AND($K$3=5,$K$4="Y"),#REF!,"FALSE"))))))))))</f>
        <v>180.21</v>
      </c>
      <c r="J638" s="33" t="str">
        <f>IF(OUT!F653="", "", OUT!F653)</f>
        <v/>
      </c>
      <c r="K638" s="7">
        <f>IF(OUT!P653="", "", OUT!P653)</f>
        <v>72</v>
      </c>
      <c r="L638" s="7" t="str">
        <f>IF(OUT!AE653="", "", OUT!AE653)</f>
        <v/>
      </c>
      <c r="M638" s="7" t="str">
        <f>IF(OUT!AG653="", "", OUT!AG653)</f>
        <v>PAT</v>
      </c>
      <c r="N638" s="7" t="str">
        <f>IF(OUT!AQ653="", "", OUT!AQ653)</f>
        <v/>
      </c>
      <c r="O638" s="7" t="str">
        <f>IF(OUT!BM653="", "", OUT!BM653)</f>
        <v>T3</v>
      </c>
      <c r="P638" s="8">
        <f>IF(OUT!N653="", "", OUT!N653)</f>
        <v>2.5030000000000001</v>
      </c>
      <c r="Q638" s="9">
        <f>IF(OUT!O653="", "", OUT!O653)</f>
        <v>180.21</v>
      </c>
      <c r="R638" s="8">
        <f>IF(PPG!H653="", "", PPG!H653)</f>
        <v>2.3719999999999999</v>
      </c>
      <c r="S638" s="9">
        <f>IF(PPG!I653="", "", PPG!I653)</f>
        <v>170.78</v>
      </c>
      <c r="T638" s="8">
        <f>IF(PPG!J653="", "", PPG!J653)</f>
        <v>2.3279999999999998</v>
      </c>
      <c r="U638" s="9">
        <f>IF(PPG!K653="", "", PPG!K653)</f>
        <v>167.61</v>
      </c>
      <c r="V638" s="8">
        <f>IF(PPG!L653="", "", PPG!L653)</f>
        <v>2.2389999999999999</v>
      </c>
      <c r="W638" s="9">
        <f>IF(PPG!M653="", "", PPG!M653)</f>
        <v>161.19999999999999</v>
      </c>
      <c r="X638" s="8">
        <f>IF(PPG!N653="", "", PPG!N653)</f>
        <v>2.1970000000000001</v>
      </c>
      <c r="Y638" s="9">
        <f>IF(PPG!O653="", "", PPG!O653)</f>
        <v>158.18</v>
      </c>
      <c r="Z638" s="32" t="str">
        <f t="shared" si="27"/>
        <v>0.00</v>
      </c>
      <c r="AA638" s="7" t="str">
        <f t="shared" si="28"/>
        <v>0</v>
      </c>
      <c r="AB638" s="7" t="str">
        <f t="shared" si="29"/>
        <v>0</v>
      </c>
    </row>
    <row r="639" spans="1:28">
      <c r="A639" s="7">
        <f>IF(OUT!C654="", "", OUT!C654)</f>
        <v>722</v>
      </c>
      <c r="B639" s="19">
        <f>IF(OUT!A654="", "", OUT!A654)</f>
        <v>91367</v>
      </c>
      <c r="C639" s="7" t="str">
        <f>IF(OUT!D654="", "", OUT!D654)</f>
        <v>O</v>
      </c>
      <c r="D639" s="27"/>
      <c r="E639" s="7" t="str">
        <f>IF(OUT!E654="", "", OUT!E654)</f>
        <v>72 TRAY</v>
      </c>
      <c r="F639" s="24" t="str">
        <f>IF(OUT!AE654="NEW", "✷", "")</f>
        <v/>
      </c>
      <c r="G639" s="10" t="str">
        <f>IF(OUT!B654="", "", OUT!B654)</f>
        <v>RUDBECKIA HIRTA SMILEYZ LAUGHING</v>
      </c>
      <c r="H639" s="20">
        <f>IF(AND($K$3=1,$K$4="N"),P639,IF(AND($K$3=2,$K$4="N"),R639,IF(AND($K$3=3,$K$4="N"),T639,IF(AND($K$3=4,$K$4="N"),V639,IF(AND($K$3=5,$K$4="N"),X639,IF(AND($K$3=1,$K$4="Y"),#REF!,IF(AND($K$3=2,$K$4="Y"),#REF!,IF(AND($K$3=3,$K$4="Y"),#REF!,IF(AND($K$3=4,$K$4="Y"),#REF!,IF(AND($K$3=5,$K$4="Y"),#REF!,"FALSE"))))))))))</f>
        <v>2.5030000000000001</v>
      </c>
      <c r="I639" s="21">
        <f>IF(AND($K$3=1,$K$4="N"),Q639,IF(AND($K$3=2,$K$4="N"),S639,IF(AND($K$3=3,$K$4="N"),U639,IF(AND($K$3=4,$K$4="N"),W639,IF(AND($K$3=5,$K$4="N"),Y639,IF(AND($K$3=1,$K$4="Y"),#REF!,IF(AND($K$3=2,$K$4="Y"),#REF!,IF(AND($K$3=3,$K$4="Y"),#REF!,IF(AND($K$3=4,$K$4="Y"),#REF!,IF(AND($K$3=5,$K$4="Y"),#REF!,"FALSE"))))))))))</f>
        <v>180.21</v>
      </c>
      <c r="J639" s="33" t="str">
        <f>IF(OUT!F654="", "", OUT!F654)</f>
        <v/>
      </c>
      <c r="K639" s="7">
        <f>IF(OUT!P654="", "", OUT!P654)</f>
        <v>72</v>
      </c>
      <c r="L639" s="7" t="str">
        <f>IF(OUT!AE654="", "", OUT!AE654)</f>
        <v/>
      </c>
      <c r="M639" s="7" t="str">
        <f>IF(OUT!AG654="", "", OUT!AG654)</f>
        <v>PAT</v>
      </c>
      <c r="N639" s="7" t="str">
        <f>IF(OUT!AQ654="", "", OUT!AQ654)</f>
        <v/>
      </c>
      <c r="O639" s="7" t="str">
        <f>IF(OUT!BM654="", "", OUT!BM654)</f>
        <v>T3</v>
      </c>
      <c r="P639" s="8">
        <f>IF(OUT!N654="", "", OUT!N654)</f>
        <v>2.5030000000000001</v>
      </c>
      <c r="Q639" s="9">
        <f>IF(OUT!O654="", "", OUT!O654)</f>
        <v>180.21</v>
      </c>
      <c r="R639" s="8">
        <f>IF(PPG!H654="", "", PPG!H654)</f>
        <v>2.3719999999999999</v>
      </c>
      <c r="S639" s="9">
        <f>IF(PPG!I654="", "", PPG!I654)</f>
        <v>170.78</v>
      </c>
      <c r="T639" s="8">
        <f>IF(PPG!J654="", "", PPG!J654)</f>
        <v>2.3279999999999998</v>
      </c>
      <c r="U639" s="9">
        <f>IF(PPG!K654="", "", PPG!K654)</f>
        <v>167.61</v>
      </c>
      <c r="V639" s="8">
        <f>IF(PPG!L654="", "", PPG!L654)</f>
        <v>2.2389999999999999</v>
      </c>
      <c r="W639" s="9">
        <f>IF(PPG!M654="", "", PPG!M654)</f>
        <v>161.19999999999999</v>
      </c>
      <c r="X639" s="8">
        <f>IF(PPG!N654="", "", PPG!N654)</f>
        <v>2.1970000000000001</v>
      </c>
      <c r="Y639" s="9">
        <f>IF(PPG!O654="", "", PPG!O654)</f>
        <v>158.18</v>
      </c>
      <c r="Z639" s="32" t="str">
        <f t="shared" si="27"/>
        <v>0.00</v>
      </c>
      <c r="AA639" s="7" t="str">
        <f t="shared" si="28"/>
        <v>0</v>
      </c>
      <c r="AB639" s="7" t="str">
        <f t="shared" si="29"/>
        <v>0</v>
      </c>
    </row>
    <row r="640" spans="1:28">
      <c r="A640" s="7">
        <f>IF(OUT!C655="", "", OUT!C655)</f>
        <v>722</v>
      </c>
      <c r="B640" s="19">
        <f>IF(OUT!A655="", "", OUT!A655)</f>
        <v>95144</v>
      </c>
      <c r="C640" s="7" t="str">
        <f>IF(OUT!D655="", "", OUT!D655)</f>
        <v>O</v>
      </c>
      <c r="D640" s="27"/>
      <c r="E640" s="7" t="str">
        <f>IF(OUT!E655="", "", OUT!E655)</f>
        <v>72 TRAY</v>
      </c>
      <c r="F640" s="24" t="str">
        <f>IF(OUT!AE655="NEW", "✷", "")</f>
        <v/>
      </c>
      <c r="G640" s="10" t="str">
        <f>IF(OUT!B655="", "", OUT!B655)</f>
        <v>RUDBECKIA HIRTA SMILEYZ LEMON</v>
      </c>
      <c r="H640" s="20">
        <f>IF(AND($K$3=1,$K$4="N"),P640,IF(AND($K$3=2,$K$4="N"),R640,IF(AND($K$3=3,$K$4="N"),T640,IF(AND($K$3=4,$K$4="N"),V640,IF(AND($K$3=5,$K$4="N"),X640,IF(AND($K$3=1,$K$4="Y"),#REF!,IF(AND($K$3=2,$K$4="Y"),#REF!,IF(AND($K$3=3,$K$4="Y"),#REF!,IF(AND($K$3=4,$K$4="Y"),#REF!,IF(AND($K$3=5,$K$4="Y"),#REF!,"FALSE"))))))))))</f>
        <v>2.5030000000000001</v>
      </c>
      <c r="I640" s="21">
        <f>IF(AND($K$3=1,$K$4="N"),Q640,IF(AND($K$3=2,$K$4="N"),S640,IF(AND($K$3=3,$K$4="N"),U640,IF(AND($K$3=4,$K$4="N"),W640,IF(AND($K$3=5,$K$4="N"),Y640,IF(AND($K$3=1,$K$4="Y"),#REF!,IF(AND($K$3=2,$K$4="Y"),#REF!,IF(AND($K$3=3,$K$4="Y"),#REF!,IF(AND($K$3=4,$K$4="Y"),#REF!,IF(AND($K$3=5,$K$4="Y"),#REF!,"FALSE"))))))))))</f>
        <v>180.21</v>
      </c>
      <c r="J640" s="33" t="str">
        <f>IF(OUT!F655="", "", OUT!F655)</f>
        <v/>
      </c>
      <c r="K640" s="7">
        <f>IF(OUT!P655="", "", OUT!P655)</f>
        <v>72</v>
      </c>
      <c r="L640" s="7" t="str">
        <f>IF(OUT!AE655="", "", OUT!AE655)</f>
        <v/>
      </c>
      <c r="M640" s="7" t="str">
        <f>IF(OUT!AG655="", "", OUT!AG655)</f>
        <v>PAT</v>
      </c>
      <c r="N640" s="7" t="str">
        <f>IF(OUT!AQ655="", "", OUT!AQ655)</f>
        <v/>
      </c>
      <c r="O640" s="7" t="str">
        <f>IF(OUT!BM655="", "", OUT!BM655)</f>
        <v>T3</v>
      </c>
      <c r="P640" s="8">
        <f>IF(OUT!N655="", "", OUT!N655)</f>
        <v>2.5030000000000001</v>
      </c>
      <c r="Q640" s="9">
        <f>IF(OUT!O655="", "", OUT!O655)</f>
        <v>180.21</v>
      </c>
      <c r="R640" s="8">
        <f>IF(PPG!H655="", "", PPG!H655)</f>
        <v>2.3719999999999999</v>
      </c>
      <c r="S640" s="9">
        <f>IF(PPG!I655="", "", PPG!I655)</f>
        <v>170.78</v>
      </c>
      <c r="T640" s="8">
        <f>IF(PPG!J655="", "", PPG!J655)</f>
        <v>2.3279999999999998</v>
      </c>
      <c r="U640" s="9">
        <f>IF(PPG!K655="", "", PPG!K655)</f>
        <v>167.61</v>
      </c>
      <c r="V640" s="8">
        <f>IF(PPG!L655="", "", PPG!L655)</f>
        <v>2.2389999999999999</v>
      </c>
      <c r="W640" s="9">
        <f>IF(PPG!M655="", "", PPG!M655)</f>
        <v>161.19999999999999</v>
      </c>
      <c r="X640" s="8">
        <f>IF(PPG!N655="", "", PPG!N655)</f>
        <v>2.1970000000000001</v>
      </c>
      <c r="Y640" s="9">
        <f>IF(PPG!O655="", "", PPG!O655)</f>
        <v>158.18</v>
      </c>
      <c r="Z640" s="32" t="str">
        <f t="shared" si="27"/>
        <v>0.00</v>
      </c>
      <c r="AA640" s="7" t="str">
        <f t="shared" si="28"/>
        <v>0</v>
      </c>
      <c r="AB640" s="7" t="str">
        <f t="shared" si="29"/>
        <v>0</v>
      </c>
    </row>
    <row r="641" spans="1:28">
      <c r="A641" s="7">
        <f>IF(OUT!C656="", "", OUT!C656)</f>
        <v>722</v>
      </c>
      <c r="B641" s="19">
        <f>IF(OUT!A656="", "", OUT!A656)</f>
        <v>91369</v>
      </c>
      <c r="C641" s="7" t="str">
        <f>IF(OUT!D656="", "", OUT!D656)</f>
        <v>O</v>
      </c>
      <c r="D641" s="27"/>
      <c r="E641" s="7" t="str">
        <f>IF(OUT!E656="", "", OUT!E656)</f>
        <v>72 TRAY</v>
      </c>
      <c r="F641" s="24" t="str">
        <f>IF(OUT!AE656="NEW", "✷", "")</f>
        <v/>
      </c>
      <c r="G641" s="10" t="str">
        <f>IF(OUT!B656="", "", OUT!B656)</f>
        <v>RUDBECKIA HIRTA SMILEYZ SUNNY</v>
      </c>
      <c r="H641" s="20">
        <f>IF(AND($K$3=1,$K$4="N"),P641,IF(AND($K$3=2,$K$4="N"),R641,IF(AND($K$3=3,$K$4="N"),T641,IF(AND($K$3=4,$K$4="N"),V641,IF(AND($K$3=5,$K$4="N"),X641,IF(AND($K$3=1,$K$4="Y"),#REF!,IF(AND($K$3=2,$K$4="Y"),#REF!,IF(AND($K$3=3,$K$4="Y"),#REF!,IF(AND($K$3=4,$K$4="Y"),#REF!,IF(AND($K$3=5,$K$4="Y"),#REF!,"FALSE"))))))))))</f>
        <v>2.5030000000000001</v>
      </c>
      <c r="I641" s="21">
        <f>IF(AND($K$3=1,$K$4="N"),Q641,IF(AND($K$3=2,$K$4="N"),S641,IF(AND($K$3=3,$K$4="N"),U641,IF(AND($K$3=4,$K$4="N"),W641,IF(AND($K$3=5,$K$4="N"),Y641,IF(AND($K$3=1,$K$4="Y"),#REF!,IF(AND($K$3=2,$K$4="Y"),#REF!,IF(AND($K$3=3,$K$4="Y"),#REF!,IF(AND($K$3=4,$K$4="Y"),#REF!,IF(AND($K$3=5,$K$4="Y"),#REF!,"FALSE"))))))))))</f>
        <v>180.21</v>
      </c>
      <c r="J641" s="33" t="str">
        <f>IF(OUT!F656="", "", OUT!F656)</f>
        <v/>
      </c>
      <c r="K641" s="7">
        <f>IF(OUT!P656="", "", OUT!P656)</f>
        <v>72</v>
      </c>
      <c r="L641" s="7" t="str">
        <f>IF(OUT!AE656="", "", OUT!AE656)</f>
        <v/>
      </c>
      <c r="M641" s="7" t="str">
        <f>IF(OUT!AG656="", "", OUT!AG656)</f>
        <v>PAT</v>
      </c>
      <c r="N641" s="7" t="str">
        <f>IF(OUT!AQ656="", "", OUT!AQ656)</f>
        <v/>
      </c>
      <c r="O641" s="7" t="str">
        <f>IF(OUT!BM656="", "", OUT!BM656)</f>
        <v>T3</v>
      </c>
      <c r="P641" s="8">
        <f>IF(OUT!N656="", "", OUT!N656)</f>
        <v>2.5030000000000001</v>
      </c>
      <c r="Q641" s="9">
        <f>IF(OUT!O656="", "", OUT!O656)</f>
        <v>180.21</v>
      </c>
      <c r="R641" s="8">
        <f>IF(PPG!H656="", "", PPG!H656)</f>
        <v>2.3719999999999999</v>
      </c>
      <c r="S641" s="9">
        <f>IF(PPG!I656="", "", PPG!I656)</f>
        <v>170.78</v>
      </c>
      <c r="T641" s="8">
        <f>IF(PPG!J656="", "", PPG!J656)</f>
        <v>2.3279999999999998</v>
      </c>
      <c r="U641" s="9">
        <f>IF(PPG!K656="", "", PPG!K656)</f>
        <v>167.61</v>
      </c>
      <c r="V641" s="8">
        <f>IF(PPG!L656="", "", PPG!L656)</f>
        <v>2.2389999999999999</v>
      </c>
      <c r="W641" s="9">
        <f>IF(PPG!M656="", "", PPG!M656)</f>
        <v>161.19999999999999</v>
      </c>
      <c r="X641" s="8">
        <f>IF(PPG!N656="", "", PPG!N656)</f>
        <v>2.1970000000000001</v>
      </c>
      <c r="Y641" s="9">
        <f>IF(PPG!O656="", "", PPG!O656)</f>
        <v>158.18</v>
      </c>
      <c r="Z641" s="32" t="str">
        <f t="shared" si="27"/>
        <v>0.00</v>
      </c>
      <c r="AA641" s="7" t="str">
        <f t="shared" si="28"/>
        <v>0</v>
      </c>
      <c r="AB641" s="7" t="str">
        <f t="shared" si="29"/>
        <v>0</v>
      </c>
    </row>
    <row r="642" spans="1:28">
      <c r="A642" s="7">
        <f>IF(OUT!C657="", "", OUT!C657)</f>
        <v>722</v>
      </c>
      <c r="B642" s="19">
        <f>IF(OUT!A657="", "", OUT!A657)</f>
        <v>95145</v>
      </c>
      <c r="C642" s="7" t="str">
        <f>IF(OUT!D657="", "", OUT!D657)</f>
        <v>O</v>
      </c>
      <c r="D642" s="27"/>
      <c r="E642" s="7" t="str">
        <f>IF(OUT!E657="", "", OUT!E657)</f>
        <v>72 TRAY</v>
      </c>
      <c r="F642" s="24" t="str">
        <f>IF(OUT!AE657="NEW", "✷", "")</f>
        <v/>
      </c>
      <c r="G642" s="10" t="str">
        <f>IF(OUT!B657="", "", OUT!B657)</f>
        <v>RUDBECKIA HIRTA SMILEYZ TIGER</v>
      </c>
      <c r="H642" s="20">
        <f>IF(AND($K$3=1,$K$4="N"),P642,IF(AND($K$3=2,$K$4="N"),R642,IF(AND($K$3=3,$K$4="N"),T642,IF(AND($K$3=4,$K$4="N"),V642,IF(AND($K$3=5,$K$4="N"),X642,IF(AND($K$3=1,$K$4="Y"),#REF!,IF(AND($K$3=2,$K$4="Y"),#REF!,IF(AND($K$3=3,$K$4="Y"),#REF!,IF(AND($K$3=4,$K$4="Y"),#REF!,IF(AND($K$3=5,$K$4="Y"),#REF!,"FALSE"))))))))))</f>
        <v>2.5030000000000001</v>
      </c>
      <c r="I642" s="21">
        <f>IF(AND($K$3=1,$K$4="N"),Q642,IF(AND($K$3=2,$K$4="N"),S642,IF(AND($K$3=3,$K$4="N"),U642,IF(AND($K$3=4,$K$4="N"),W642,IF(AND($K$3=5,$K$4="N"),Y642,IF(AND($K$3=1,$K$4="Y"),#REF!,IF(AND($K$3=2,$K$4="Y"),#REF!,IF(AND($K$3=3,$K$4="Y"),#REF!,IF(AND($K$3=4,$K$4="Y"),#REF!,IF(AND($K$3=5,$K$4="Y"),#REF!,"FALSE"))))))))))</f>
        <v>180.21</v>
      </c>
      <c r="J642" s="33" t="str">
        <f>IF(OUT!F657="", "", OUT!F657)</f>
        <v/>
      </c>
      <c r="K642" s="7">
        <f>IF(OUT!P657="", "", OUT!P657)</f>
        <v>72</v>
      </c>
      <c r="L642" s="7" t="str">
        <f>IF(OUT!AE657="", "", OUT!AE657)</f>
        <v/>
      </c>
      <c r="M642" s="7" t="str">
        <f>IF(OUT!AG657="", "", OUT!AG657)</f>
        <v>PAT</v>
      </c>
      <c r="N642" s="7" t="str">
        <f>IF(OUT!AQ657="", "", OUT!AQ657)</f>
        <v/>
      </c>
      <c r="O642" s="7" t="str">
        <f>IF(OUT!BM657="", "", OUT!BM657)</f>
        <v>T3</v>
      </c>
      <c r="P642" s="8">
        <f>IF(OUT!N657="", "", OUT!N657)</f>
        <v>2.5030000000000001</v>
      </c>
      <c r="Q642" s="9">
        <f>IF(OUT!O657="", "", OUT!O657)</f>
        <v>180.21</v>
      </c>
      <c r="R642" s="8">
        <f>IF(PPG!H657="", "", PPG!H657)</f>
        <v>2.3719999999999999</v>
      </c>
      <c r="S642" s="9">
        <f>IF(PPG!I657="", "", PPG!I657)</f>
        <v>170.78</v>
      </c>
      <c r="T642" s="8">
        <f>IF(PPG!J657="", "", PPG!J657)</f>
        <v>2.3279999999999998</v>
      </c>
      <c r="U642" s="9">
        <f>IF(PPG!K657="", "", PPG!K657)</f>
        <v>167.61</v>
      </c>
      <c r="V642" s="8">
        <f>IF(PPG!L657="", "", PPG!L657)</f>
        <v>2.2389999999999999</v>
      </c>
      <c r="W642" s="9">
        <f>IF(PPG!M657="", "", PPG!M657)</f>
        <v>161.19999999999999</v>
      </c>
      <c r="X642" s="8">
        <f>IF(PPG!N657="", "", PPG!N657)</f>
        <v>2.1970000000000001</v>
      </c>
      <c r="Y642" s="9">
        <f>IF(PPG!O657="", "", PPG!O657)</f>
        <v>158.18</v>
      </c>
      <c r="Z642" s="32" t="str">
        <f t="shared" si="27"/>
        <v>0.00</v>
      </c>
      <c r="AA642" s="7" t="str">
        <f t="shared" si="28"/>
        <v>0</v>
      </c>
      <c r="AB642" s="7" t="str">
        <f t="shared" si="29"/>
        <v>0</v>
      </c>
    </row>
    <row r="643" spans="1:28">
      <c r="A643" s="7">
        <f>IF(OUT!C658="", "", OUT!C658)</f>
        <v>722</v>
      </c>
      <c r="B643" s="19">
        <f>IF(OUT!A658="", "", OUT!A658)</f>
        <v>96693</v>
      </c>
      <c r="C643" s="7" t="str">
        <f>IF(OUT!D658="", "", OUT!D658)</f>
        <v>O</v>
      </c>
      <c r="D643" s="27"/>
      <c r="E643" s="7" t="str">
        <f>IF(OUT!E658="", "", OUT!E658)</f>
        <v>72 TRAY</v>
      </c>
      <c r="F643" s="24" t="str">
        <f>IF(OUT!AE658="NEW", "✷", "")</f>
        <v>✷</v>
      </c>
      <c r="G643" s="10" t="str">
        <f>IF(OUT!B658="", "", OUT!B658)</f>
        <v>RUDBECKIA LIONS CUB</v>
      </c>
      <c r="H643" s="20">
        <f>IF(AND($K$3=1,$K$4="N"),P643,IF(AND($K$3=2,$K$4="N"),R643,IF(AND($K$3=3,$K$4="N"),T643,IF(AND($K$3=4,$K$4="N"),V643,IF(AND($K$3=5,$K$4="N"),X643,IF(AND($K$3=1,$K$4="Y"),#REF!,IF(AND($K$3=2,$K$4="Y"),#REF!,IF(AND($K$3=3,$K$4="Y"),#REF!,IF(AND($K$3=4,$K$4="Y"),#REF!,IF(AND($K$3=5,$K$4="Y"),#REF!,"FALSE"))))))))))</f>
        <v>2.488</v>
      </c>
      <c r="I643" s="21">
        <f>IF(AND($K$3=1,$K$4="N"),Q643,IF(AND($K$3=2,$K$4="N"),S643,IF(AND($K$3=3,$K$4="N"),U643,IF(AND($K$3=4,$K$4="N"),W643,IF(AND($K$3=5,$K$4="N"),Y643,IF(AND($K$3=1,$K$4="Y"),#REF!,IF(AND($K$3=2,$K$4="Y"),#REF!,IF(AND($K$3=3,$K$4="Y"),#REF!,IF(AND($K$3=4,$K$4="Y"),#REF!,IF(AND($K$3=5,$K$4="Y"),#REF!,"FALSE"))))))))))</f>
        <v>179.13</v>
      </c>
      <c r="J643" s="33" t="str">
        <f>IF(OUT!F658="", "", OUT!F658)</f>
        <v/>
      </c>
      <c r="K643" s="7">
        <f>IF(OUT!P658="", "", OUT!P658)</f>
        <v>72</v>
      </c>
      <c r="L643" s="7" t="str">
        <f>IF(OUT!AE658="", "", OUT!AE658)</f>
        <v>NEW</v>
      </c>
      <c r="M643" s="7" t="str">
        <f>IF(OUT!AG658="", "", OUT!AG658)</f>
        <v>PAT</v>
      </c>
      <c r="N643" s="7" t="str">
        <f>IF(OUT!AQ658="", "", OUT!AQ658)</f>
        <v/>
      </c>
      <c r="O643" s="7" t="str">
        <f>IF(OUT!BM658="", "", OUT!BM658)</f>
        <v>T3</v>
      </c>
      <c r="P643" s="8">
        <f>IF(OUT!N658="", "", OUT!N658)</f>
        <v>2.488</v>
      </c>
      <c r="Q643" s="9">
        <f>IF(OUT!O658="", "", OUT!O658)</f>
        <v>179.13</v>
      </c>
      <c r="R643" s="8">
        <f>IF(PPG!H658="", "", PPG!H658)</f>
        <v>2.35</v>
      </c>
      <c r="S643" s="9">
        <f>IF(PPG!I658="", "", PPG!I658)</f>
        <v>169.2</v>
      </c>
      <c r="T643" s="8">
        <f>IF(PPG!J658="", "", PPG!J658)</f>
        <v>2.3039999999999998</v>
      </c>
      <c r="U643" s="9">
        <f>IF(PPG!K658="", "", PPG!K658)</f>
        <v>165.88</v>
      </c>
      <c r="V643" s="8">
        <f>IF(PPG!L658="", "", PPG!L658)</f>
        <v>2.2130000000000001</v>
      </c>
      <c r="W643" s="9">
        <f>IF(PPG!M658="", "", PPG!M658)</f>
        <v>159.33000000000001</v>
      </c>
      <c r="X643" s="8">
        <f>IF(PPG!N658="", "", PPG!N658)</f>
        <v>2.1680000000000001</v>
      </c>
      <c r="Y643" s="9">
        <f>IF(PPG!O658="", "", PPG!O658)</f>
        <v>156.09</v>
      </c>
      <c r="Z643" s="32" t="str">
        <f t="shared" si="27"/>
        <v>0.00</v>
      </c>
      <c r="AA643" s="7" t="str">
        <f t="shared" si="28"/>
        <v>0</v>
      </c>
      <c r="AB643" s="7" t="str">
        <f t="shared" si="29"/>
        <v>0</v>
      </c>
    </row>
    <row r="644" spans="1:28">
      <c r="A644" s="7">
        <f>IF(OUT!C659="", "", OUT!C659)</f>
        <v>722</v>
      </c>
      <c r="B644" s="19">
        <f>IF(OUT!A659="", "", OUT!A659)</f>
        <v>65944</v>
      </c>
      <c r="C644" s="7" t="str">
        <f>IF(OUT!D659="", "", OUT!D659)</f>
        <v>O</v>
      </c>
      <c r="D644" s="27"/>
      <c r="E644" s="7" t="str">
        <f>IF(OUT!E659="", "", OUT!E659)</f>
        <v>72 TRAY</v>
      </c>
      <c r="F644" s="24" t="str">
        <f>IF(OUT!AE659="NEW", "✷", "")</f>
        <v/>
      </c>
      <c r="G644" s="10" t="str">
        <f>IF(OUT!B659="", "", OUT!B659)</f>
        <v>RUELLIA ELEGANS RAGIN CAJUN (Vivid Red)</v>
      </c>
      <c r="H644" s="20">
        <f>IF(AND($K$3=1,$K$4="N"),P644,IF(AND($K$3=2,$K$4="N"),R644,IF(AND($K$3=3,$K$4="N"),T644,IF(AND($K$3=4,$K$4="N"),V644,IF(AND($K$3=5,$K$4="N"),X644,IF(AND($K$3=1,$K$4="Y"),#REF!,IF(AND($K$3=2,$K$4="Y"),#REF!,IF(AND($K$3=3,$K$4="Y"),#REF!,IF(AND($K$3=4,$K$4="Y"),#REF!,IF(AND($K$3=5,$K$4="Y"),#REF!,"FALSE"))))))))))</f>
        <v>0.745</v>
      </c>
      <c r="I644" s="21">
        <f>IF(AND($K$3=1,$K$4="N"),Q644,IF(AND($K$3=2,$K$4="N"),S644,IF(AND($K$3=3,$K$4="N"),U644,IF(AND($K$3=4,$K$4="N"),W644,IF(AND($K$3=5,$K$4="N"),Y644,IF(AND($K$3=1,$K$4="Y"),#REF!,IF(AND($K$3=2,$K$4="Y"),#REF!,IF(AND($K$3=3,$K$4="Y"),#REF!,IF(AND($K$3=4,$K$4="Y"),#REF!,IF(AND($K$3=5,$K$4="Y"),#REF!,"FALSE"))))))))))</f>
        <v>53.64</v>
      </c>
      <c r="J644" s="33" t="str">
        <f>IF(OUT!F659="", "", OUT!F659)</f>
        <v/>
      </c>
      <c r="K644" s="7">
        <f>IF(OUT!P659="", "", OUT!P659)</f>
        <v>72</v>
      </c>
      <c r="L644" s="7" t="str">
        <f>IF(OUT!AE659="", "", OUT!AE659)</f>
        <v/>
      </c>
      <c r="M644" s="7" t="str">
        <f>IF(OUT!AG659="", "", OUT!AG659)</f>
        <v/>
      </c>
      <c r="N644" s="7" t="str">
        <f>IF(OUT!AQ659="", "", OUT!AQ659)</f>
        <v/>
      </c>
      <c r="O644" s="7" t="str">
        <f>IF(OUT!BM659="", "", OUT!BM659)</f>
        <v>T3</v>
      </c>
      <c r="P644" s="8">
        <f>IF(OUT!N659="", "", OUT!N659)</f>
        <v>0.745</v>
      </c>
      <c r="Q644" s="9">
        <f>IF(OUT!O659="", "", OUT!O659)</f>
        <v>53.64</v>
      </c>
      <c r="R644" s="8">
        <f>IF(PPG!H659="", "", PPG!H659)</f>
        <v>0.70099999999999996</v>
      </c>
      <c r="S644" s="9">
        <f>IF(PPG!I659="", "", PPG!I659)</f>
        <v>50.47</v>
      </c>
      <c r="T644" s="8">
        <f>IF(PPG!J659="", "", PPG!J659)</f>
        <v>0.68500000000000005</v>
      </c>
      <c r="U644" s="9">
        <f>IF(PPG!K659="", "", PPG!K659)</f>
        <v>49.32</v>
      </c>
      <c r="V644" s="8">
        <f>IF(PPG!L659="", "", PPG!L659)</f>
        <v>0.65800000000000003</v>
      </c>
      <c r="W644" s="9">
        <f>IF(PPG!M659="", "", PPG!M659)</f>
        <v>47.37</v>
      </c>
      <c r="X644" s="8">
        <f>IF(PPG!N659="", "", PPG!N659)</f>
        <v>0.64300000000000002</v>
      </c>
      <c r="Y644" s="9">
        <f>IF(PPG!O659="", "", PPG!O659)</f>
        <v>46.29</v>
      </c>
      <c r="Z644" s="32" t="str">
        <f t="shared" si="27"/>
        <v>0.00</v>
      </c>
      <c r="AA644" s="7" t="str">
        <f t="shared" si="28"/>
        <v>0</v>
      </c>
      <c r="AB644" s="7" t="str">
        <f t="shared" si="29"/>
        <v>0</v>
      </c>
    </row>
    <row r="645" spans="1:28">
      <c r="A645" s="7">
        <f>IF(OUT!C660="", "", OUT!C660)</f>
        <v>722</v>
      </c>
      <c r="B645" s="19">
        <f>IF(OUT!A660="", "", OUT!A660)</f>
        <v>30815</v>
      </c>
      <c r="C645" s="7" t="str">
        <f>IF(OUT!D660="", "", OUT!D660)</f>
        <v>O</v>
      </c>
      <c r="D645" s="27"/>
      <c r="E645" s="7" t="str">
        <f>IF(OUT!E660="", "", OUT!E660)</f>
        <v>72 TRAY</v>
      </c>
      <c r="F645" s="24" t="str">
        <f>IF(OUT!AE660="NEW", "✷", "")</f>
        <v/>
      </c>
      <c r="G645" s="10" t="str">
        <f>IF(OUT!B660="", "", OUT!B660)</f>
        <v>SAGINA SUBULATA AUREA  SCOTCH MOSS (Gold)</v>
      </c>
      <c r="H645" s="20">
        <f>IF(AND($K$3=1,$K$4="N"),P645,IF(AND($K$3=2,$K$4="N"),R645,IF(AND($K$3=3,$K$4="N"),T645,IF(AND($K$3=4,$K$4="N"),V645,IF(AND($K$3=5,$K$4="N"),X645,IF(AND($K$3=1,$K$4="Y"),#REF!,IF(AND($K$3=2,$K$4="Y"),#REF!,IF(AND($K$3=3,$K$4="Y"),#REF!,IF(AND($K$3=4,$K$4="Y"),#REF!,IF(AND($K$3=5,$K$4="Y"),#REF!,"FALSE"))))))))))</f>
        <v>0.81699999999999995</v>
      </c>
      <c r="I645" s="21">
        <f>IF(AND($K$3=1,$K$4="N"),Q645,IF(AND($K$3=2,$K$4="N"),S645,IF(AND($K$3=3,$K$4="N"),U645,IF(AND($K$3=4,$K$4="N"),W645,IF(AND($K$3=5,$K$4="N"),Y645,IF(AND($K$3=1,$K$4="Y"),#REF!,IF(AND($K$3=2,$K$4="Y"),#REF!,IF(AND($K$3=3,$K$4="Y"),#REF!,IF(AND($K$3=4,$K$4="Y"),#REF!,IF(AND($K$3=5,$K$4="Y"),#REF!,"FALSE"))))))))))</f>
        <v>58.82</v>
      </c>
      <c r="J645" s="33" t="str">
        <f>IF(OUT!F660="", "", OUT!F660)</f>
        <v/>
      </c>
      <c r="K645" s="7">
        <f>IF(OUT!P660="", "", OUT!P660)</f>
        <v>72</v>
      </c>
      <c r="L645" s="7" t="str">
        <f>IF(OUT!AE660="", "", OUT!AE660)</f>
        <v/>
      </c>
      <c r="M645" s="7" t="str">
        <f>IF(OUT!AG660="", "", OUT!AG660)</f>
        <v/>
      </c>
      <c r="N645" s="7" t="str">
        <f>IF(OUT!AQ660="", "", OUT!AQ660)</f>
        <v/>
      </c>
      <c r="O645" s="7" t="str">
        <f>IF(OUT!BM660="", "", OUT!BM660)</f>
        <v>T3</v>
      </c>
      <c r="P645" s="8">
        <f>IF(OUT!N660="", "", OUT!N660)</f>
        <v>0.81699999999999995</v>
      </c>
      <c r="Q645" s="9">
        <f>IF(OUT!O660="", "", OUT!O660)</f>
        <v>58.82</v>
      </c>
      <c r="R645" s="8">
        <f>IF(PPG!H660="", "", PPG!H660)</f>
        <v>0.76800000000000002</v>
      </c>
      <c r="S645" s="9">
        <f>IF(PPG!I660="", "", PPG!I660)</f>
        <v>55.29</v>
      </c>
      <c r="T645" s="8">
        <f>IF(PPG!J660="", "", PPG!J660)</f>
        <v>0.752</v>
      </c>
      <c r="U645" s="9">
        <f>IF(PPG!K660="", "", PPG!K660)</f>
        <v>54.14</v>
      </c>
      <c r="V645" s="8">
        <f>IF(PPG!L660="", "", PPG!L660)</f>
        <v>0.72</v>
      </c>
      <c r="W645" s="9">
        <f>IF(PPG!M660="", "", PPG!M660)</f>
        <v>51.84</v>
      </c>
      <c r="X645" s="8">
        <f>IF(PPG!N660="", "", PPG!N660)</f>
        <v>0.70399999999999996</v>
      </c>
      <c r="Y645" s="9">
        <f>IF(PPG!O660="", "", PPG!O660)</f>
        <v>50.68</v>
      </c>
      <c r="Z645" s="32" t="str">
        <f t="shared" si="27"/>
        <v>0.00</v>
      </c>
      <c r="AA645" s="7" t="str">
        <f t="shared" si="28"/>
        <v>0</v>
      </c>
      <c r="AB645" s="7" t="str">
        <f t="shared" si="29"/>
        <v>0</v>
      </c>
    </row>
    <row r="646" spans="1:28">
      <c r="A646" s="7">
        <f>IF(OUT!C661="", "", OUT!C661)</f>
        <v>722</v>
      </c>
      <c r="B646" s="19">
        <f>IF(OUT!A661="", "", OUT!A661)</f>
        <v>31047</v>
      </c>
      <c r="C646" s="7" t="str">
        <f>IF(OUT!D661="", "", OUT!D661)</f>
        <v>O</v>
      </c>
      <c r="D646" s="27"/>
      <c r="E646" s="7" t="str">
        <f>IF(OUT!E661="", "", OUT!E661)</f>
        <v>72 TRAY</v>
      </c>
      <c r="F646" s="24" t="str">
        <f>IF(OUT!AE661="NEW", "✷", "")</f>
        <v/>
      </c>
      <c r="G646" s="10" t="str">
        <f>IF(OUT!B661="", "", OUT!B661)</f>
        <v>SAGINA SUBULATA IRISH MOSS (Green)</v>
      </c>
      <c r="H646" s="20">
        <f>IF(AND($K$3=1,$K$4="N"),P646,IF(AND($K$3=2,$K$4="N"),R646,IF(AND($K$3=3,$K$4="N"),T646,IF(AND($K$3=4,$K$4="N"),V646,IF(AND($K$3=5,$K$4="N"),X646,IF(AND($K$3=1,$K$4="Y"),#REF!,IF(AND($K$3=2,$K$4="Y"),#REF!,IF(AND($K$3=3,$K$4="Y"),#REF!,IF(AND($K$3=4,$K$4="Y"),#REF!,IF(AND($K$3=5,$K$4="Y"),#REF!,"FALSE"))))))))))</f>
        <v>0.81699999999999995</v>
      </c>
      <c r="I646" s="21">
        <f>IF(AND($K$3=1,$K$4="N"),Q646,IF(AND($K$3=2,$K$4="N"),S646,IF(AND($K$3=3,$K$4="N"),U646,IF(AND($K$3=4,$K$4="N"),W646,IF(AND($K$3=5,$K$4="N"),Y646,IF(AND($K$3=1,$K$4="Y"),#REF!,IF(AND($K$3=2,$K$4="Y"),#REF!,IF(AND($K$3=3,$K$4="Y"),#REF!,IF(AND($K$3=4,$K$4="Y"),#REF!,IF(AND($K$3=5,$K$4="Y"),#REF!,"FALSE"))))))))))</f>
        <v>58.82</v>
      </c>
      <c r="J646" s="33" t="str">
        <f>IF(OUT!F661="", "", OUT!F661)</f>
        <v/>
      </c>
      <c r="K646" s="7">
        <f>IF(OUT!P661="", "", OUT!P661)</f>
        <v>72</v>
      </c>
      <c r="L646" s="7" t="str">
        <f>IF(OUT!AE661="", "", OUT!AE661)</f>
        <v/>
      </c>
      <c r="M646" s="7" t="str">
        <f>IF(OUT!AG661="", "", OUT!AG661)</f>
        <v/>
      </c>
      <c r="N646" s="7" t="str">
        <f>IF(OUT!AQ661="", "", OUT!AQ661)</f>
        <v/>
      </c>
      <c r="O646" s="7" t="str">
        <f>IF(OUT!BM661="", "", OUT!BM661)</f>
        <v>T3</v>
      </c>
      <c r="P646" s="8">
        <f>IF(OUT!N661="", "", OUT!N661)</f>
        <v>0.81699999999999995</v>
      </c>
      <c r="Q646" s="9">
        <f>IF(OUT!O661="", "", OUT!O661)</f>
        <v>58.82</v>
      </c>
      <c r="R646" s="8">
        <f>IF(PPG!H661="", "", PPG!H661)</f>
        <v>0.76800000000000002</v>
      </c>
      <c r="S646" s="9">
        <f>IF(PPG!I661="", "", PPG!I661)</f>
        <v>55.29</v>
      </c>
      <c r="T646" s="8">
        <f>IF(PPG!J661="", "", PPG!J661)</f>
        <v>0.752</v>
      </c>
      <c r="U646" s="9">
        <f>IF(PPG!K661="", "", PPG!K661)</f>
        <v>54.14</v>
      </c>
      <c r="V646" s="8">
        <f>IF(PPG!L661="", "", PPG!L661)</f>
        <v>0.72</v>
      </c>
      <c r="W646" s="9">
        <f>IF(PPG!M661="", "", PPG!M661)</f>
        <v>51.84</v>
      </c>
      <c r="X646" s="8">
        <f>IF(PPG!N661="", "", PPG!N661)</f>
        <v>0.70399999999999996</v>
      </c>
      <c r="Y646" s="9">
        <f>IF(PPG!O661="", "", PPG!O661)</f>
        <v>50.68</v>
      </c>
      <c r="Z646" s="32" t="str">
        <f t="shared" si="27"/>
        <v>0.00</v>
      </c>
      <c r="AA646" s="7" t="str">
        <f t="shared" si="28"/>
        <v>0</v>
      </c>
      <c r="AB646" s="7" t="str">
        <f t="shared" si="29"/>
        <v>0</v>
      </c>
    </row>
    <row r="647" spans="1:28">
      <c r="A647" s="7">
        <f>IF(OUT!C662="", "", OUT!C662)</f>
        <v>722</v>
      </c>
      <c r="B647" s="19">
        <f>IF(OUT!A662="", "", OUT!A662)</f>
        <v>89113</v>
      </c>
      <c r="C647" s="7" t="str">
        <f>IF(OUT!D662="", "", OUT!D662)</f>
        <v>O</v>
      </c>
      <c r="D647" s="27"/>
      <c r="E647" s="7" t="str">
        <f>IF(OUT!E662="", "", OUT!E662)</f>
        <v>72 TRAY</v>
      </c>
      <c r="F647" s="24" t="str">
        <f>IF(OUT!AE662="NEW", "✷", "")</f>
        <v/>
      </c>
      <c r="G647" s="10" t="str">
        <f>IF(OUT!B662="", "", OUT!B662)</f>
        <v>SALVIA BLUE BOUQUETTA</v>
      </c>
      <c r="H647" s="20">
        <f>IF(AND($K$3=1,$K$4="N"),P647,IF(AND($K$3=2,$K$4="N"),R647,IF(AND($K$3=3,$K$4="N"),T647,IF(AND($K$3=4,$K$4="N"),V647,IF(AND($K$3=5,$K$4="N"),X647,IF(AND($K$3=1,$K$4="Y"),#REF!,IF(AND($K$3=2,$K$4="Y"),#REF!,IF(AND($K$3=3,$K$4="Y"),#REF!,IF(AND($K$3=4,$K$4="Y"),#REF!,IF(AND($K$3=5,$K$4="Y"),#REF!,"FALSE"))))))))))</f>
        <v>1.294</v>
      </c>
      <c r="I647" s="21">
        <f>IF(AND($K$3=1,$K$4="N"),Q647,IF(AND($K$3=2,$K$4="N"),S647,IF(AND($K$3=3,$K$4="N"),U647,IF(AND($K$3=4,$K$4="N"),W647,IF(AND($K$3=5,$K$4="N"),Y647,IF(AND($K$3=1,$K$4="Y"),#REF!,IF(AND($K$3=2,$K$4="Y"),#REF!,IF(AND($K$3=3,$K$4="Y"),#REF!,IF(AND($K$3=4,$K$4="Y"),#REF!,IF(AND($K$3=5,$K$4="Y"),#REF!,"FALSE"))))))))))</f>
        <v>93.16</v>
      </c>
      <c r="J647" s="33" t="str">
        <f>IF(OUT!F662="", "", OUT!F662)</f>
        <v/>
      </c>
      <c r="K647" s="7">
        <f>IF(OUT!P662="", "", OUT!P662)</f>
        <v>72</v>
      </c>
      <c r="L647" s="7" t="str">
        <f>IF(OUT!AE662="", "", OUT!AE662)</f>
        <v/>
      </c>
      <c r="M647" s="7" t="str">
        <f>IF(OUT!AG662="", "", OUT!AG662)</f>
        <v>PAT</v>
      </c>
      <c r="N647" s="7" t="str">
        <f>IF(OUT!AQ662="", "", OUT!AQ662)</f>
        <v/>
      </c>
      <c r="O647" s="7" t="str">
        <f>IF(OUT!BM662="", "", OUT!BM662)</f>
        <v>T3</v>
      </c>
      <c r="P647" s="8">
        <f>IF(OUT!N662="", "", OUT!N662)</f>
        <v>1.294</v>
      </c>
      <c r="Q647" s="9">
        <f>IF(OUT!O662="", "", OUT!O662)</f>
        <v>93.16</v>
      </c>
      <c r="R647" s="8">
        <f>IF(PPG!H662="", "", PPG!H662)</f>
        <v>1.2270000000000001</v>
      </c>
      <c r="S647" s="9">
        <f>IF(PPG!I662="", "", PPG!I662)</f>
        <v>88.34</v>
      </c>
      <c r="T647" s="8">
        <f>IF(PPG!J662="", "", PPG!J662)</f>
        <v>1.206</v>
      </c>
      <c r="U647" s="9">
        <f>IF(PPG!K662="", "", PPG!K662)</f>
        <v>86.83</v>
      </c>
      <c r="V647" s="8">
        <f>IF(PPG!L662="", "", PPG!L662)</f>
        <v>1.1599999999999999</v>
      </c>
      <c r="W647" s="9">
        <f>IF(PPG!M662="", "", PPG!M662)</f>
        <v>83.52</v>
      </c>
      <c r="X647" s="8">
        <f>IF(PPG!N662="", "", PPG!N662)</f>
        <v>1.1379999999999999</v>
      </c>
      <c r="Y647" s="9">
        <f>IF(PPG!O662="", "", PPG!O662)</f>
        <v>81.93</v>
      </c>
      <c r="Z647" s="32" t="str">
        <f t="shared" ref="Z647:Z710" si="30">IF(D647&lt;&gt;"",D647*I647, "0.00")</f>
        <v>0.00</v>
      </c>
      <c r="AA647" s="7" t="str">
        <f t="shared" ref="AA647:AA710" si="31">IF(D647&lt;&gt;"",D647, "0")</f>
        <v>0</v>
      </c>
      <c r="AB647" s="7" t="str">
        <f t="shared" ref="AB647:AB710" si="32">IF(D647&lt;&gt;"",D647*K647, "0")</f>
        <v>0</v>
      </c>
    </row>
    <row r="648" spans="1:28">
      <c r="A648" s="7">
        <f>IF(OUT!C663="", "", OUT!C663)</f>
        <v>722</v>
      </c>
      <c r="B648" s="19">
        <f>IF(OUT!A663="", "", OUT!A663)</f>
        <v>67304</v>
      </c>
      <c r="C648" s="7" t="str">
        <f>IF(OUT!D663="", "", OUT!D663)</f>
        <v>O</v>
      </c>
      <c r="D648" s="27"/>
      <c r="E648" s="7" t="str">
        <f>IF(OUT!E663="", "", OUT!E663)</f>
        <v>72 TRAY</v>
      </c>
      <c r="F648" s="24" t="str">
        <f>IF(OUT!AE663="NEW", "✷", "")</f>
        <v/>
      </c>
      <c r="G648" s="10" t="str">
        <f>IF(OUT!B663="", "", OUT!B663)</f>
        <v>SALVIA GREGGII HOT LIPS (Red/White)</v>
      </c>
      <c r="H648" s="20">
        <f>IF(AND($K$3=1,$K$4="N"),P648,IF(AND($K$3=2,$K$4="N"),R648,IF(AND($K$3=3,$K$4="N"),T648,IF(AND($K$3=4,$K$4="N"),V648,IF(AND($K$3=5,$K$4="N"),X648,IF(AND($K$3=1,$K$4="Y"),#REF!,IF(AND($K$3=2,$K$4="Y"),#REF!,IF(AND($K$3=3,$K$4="Y"),#REF!,IF(AND($K$3=4,$K$4="Y"),#REF!,IF(AND($K$3=5,$K$4="Y"),#REF!,"FALSE"))))))))))</f>
        <v>0.88800000000000001</v>
      </c>
      <c r="I648" s="21">
        <f>IF(AND($K$3=1,$K$4="N"),Q648,IF(AND($K$3=2,$K$4="N"),S648,IF(AND($K$3=3,$K$4="N"),U648,IF(AND($K$3=4,$K$4="N"),W648,IF(AND($K$3=5,$K$4="N"),Y648,IF(AND($K$3=1,$K$4="Y"),#REF!,IF(AND($K$3=2,$K$4="Y"),#REF!,IF(AND($K$3=3,$K$4="Y"),#REF!,IF(AND($K$3=4,$K$4="Y"),#REF!,IF(AND($K$3=5,$K$4="Y"),#REF!,"FALSE"))))))))))</f>
        <v>63.93</v>
      </c>
      <c r="J648" s="33" t="str">
        <f>IF(OUT!F663="", "", OUT!F663)</f>
        <v/>
      </c>
      <c r="K648" s="7">
        <f>IF(OUT!P663="", "", OUT!P663)</f>
        <v>72</v>
      </c>
      <c r="L648" s="7" t="str">
        <f>IF(OUT!AE663="", "", OUT!AE663)</f>
        <v/>
      </c>
      <c r="M648" s="7" t="str">
        <f>IF(OUT!AG663="", "", OUT!AG663)</f>
        <v/>
      </c>
      <c r="N648" s="7" t="str">
        <f>IF(OUT!AQ663="", "", OUT!AQ663)</f>
        <v/>
      </c>
      <c r="O648" s="7" t="str">
        <f>IF(OUT!BM663="", "", OUT!BM663)</f>
        <v>T3</v>
      </c>
      <c r="P648" s="8">
        <f>IF(OUT!N663="", "", OUT!N663)</f>
        <v>0.88800000000000001</v>
      </c>
      <c r="Q648" s="9">
        <f>IF(OUT!O663="", "", OUT!O663)</f>
        <v>63.93</v>
      </c>
      <c r="R648" s="8">
        <f>IF(PPG!H663="", "", PPG!H663)</f>
        <v>0.83499999999999996</v>
      </c>
      <c r="S648" s="9">
        <f>IF(PPG!I663="", "", PPG!I663)</f>
        <v>60.12</v>
      </c>
      <c r="T648" s="8">
        <f>IF(PPG!J663="", "", PPG!J663)</f>
        <v>0.81699999999999995</v>
      </c>
      <c r="U648" s="9">
        <f>IF(PPG!K663="", "", PPG!K663)</f>
        <v>58.82</v>
      </c>
      <c r="V648" s="8">
        <f>IF(PPG!L663="", "", PPG!L663)</f>
        <v>0.78300000000000003</v>
      </c>
      <c r="W648" s="9">
        <f>IF(PPG!M663="", "", PPG!M663)</f>
        <v>56.37</v>
      </c>
      <c r="X648" s="8">
        <f>IF(PPG!N663="", "", PPG!N663)</f>
        <v>0.76500000000000001</v>
      </c>
      <c r="Y648" s="9">
        <f>IF(PPG!O663="", "", PPG!O663)</f>
        <v>55.08</v>
      </c>
      <c r="Z648" s="32" t="str">
        <f t="shared" si="30"/>
        <v>0.00</v>
      </c>
      <c r="AA648" s="7" t="str">
        <f t="shared" si="31"/>
        <v>0</v>
      </c>
      <c r="AB648" s="7" t="str">
        <f t="shared" si="32"/>
        <v>0</v>
      </c>
    </row>
    <row r="649" spans="1:28">
      <c r="A649" s="7">
        <f>IF(OUT!C664="", "", OUT!C664)</f>
        <v>722</v>
      </c>
      <c r="B649" s="19">
        <f>IF(OUT!A664="", "", OUT!A664)</f>
        <v>68982</v>
      </c>
      <c r="C649" s="7" t="str">
        <f>IF(OUT!D664="", "", OUT!D664)</f>
        <v>O</v>
      </c>
      <c r="D649" s="27"/>
      <c r="E649" s="7" t="str">
        <f>IF(OUT!E664="", "", OUT!E664)</f>
        <v>72 TRAY</v>
      </c>
      <c r="F649" s="24" t="str">
        <f>IF(OUT!AE664="NEW", "✷", "")</f>
        <v/>
      </c>
      <c r="G649" s="10" t="str">
        <f>IF(OUT!B664="", "", OUT!B664)</f>
        <v>SALVIA GREGGII MIRAGE CHERRY RED</v>
      </c>
      <c r="H649" s="20">
        <f>IF(AND($K$3=1,$K$4="N"),P649,IF(AND($K$3=2,$K$4="N"),R649,IF(AND($K$3=3,$K$4="N"),T649,IF(AND($K$3=4,$K$4="N"),V649,IF(AND($K$3=5,$K$4="N"),X649,IF(AND($K$3=1,$K$4="Y"),#REF!,IF(AND($K$3=2,$K$4="Y"),#REF!,IF(AND($K$3=3,$K$4="Y"),#REF!,IF(AND($K$3=4,$K$4="Y"),#REF!,IF(AND($K$3=5,$K$4="Y"),#REF!,"FALSE"))))))))))</f>
        <v>0.99</v>
      </c>
      <c r="I649" s="21">
        <f>IF(AND($K$3=1,$K$4="N"),Q649,IF(AND($K$3=2,$K$4="N"),S649,IF(AND($K$3=3,$K$4="N"),U649,IF(AND($K$3=4,$K$4="N"),W649,IF(AND($K$3=5,$K$4="N"),Y649,IF(AND($K$3=1,$K$4="Y"),#REF!,IF(AND($K$3=2,$K$4="Y"),#REF!,IF(AND($K$3=3,$K$4="Y"),#REF!,IF(AND($K$3=4,$K$4="Y"),#REF!,IF(AND($K$3=5,$K$4="Y"),#REF!,"FALSE"))))))))))</f>
        <v>71.28</v>
      </c>
      <c r="J649" s="33" t="str">
        <f>IF(OUT!F664="", "", OUT!F664)</f>
        <v/>
      </c>
      <c r="K649" s="7">
        <f>IF(OUT!P664="", "", OUT!P664)</f>
        <v>72</v>
      </c>
      <c r="L649" s="7" t="str">
        <f>IF(OUT!AE664="", "", OUT!AE664)</f>
        <v/>
      </c>
      <c r="M649" s="7" t="str">
        <f>IF(OUT!AG664="", "", OUT!AG664)</f>
        <v>PAT</v>
      </c>
      <c r="N649" s="7" t="str">
        <f>IF(OUT!AQ664="", "", OUT!AQ664)</f>
        <v/>
      </c>
      <c r="O649" s="7" t="str">
        <f>IF(OUT!BM664="", "", OUT!BM664)</f>
        <v>T3</v>
      </c>
      <c r="P649" s="8">
        <f>IF(OUT!N664="", "", OUT!N664)</f>
        <v>0.99</v>
      </c>
      <c r="Q649" s="9">
        <f>IF(OUT!O664="", "", OUT!O664)</f>
        <v>71.28</v>
      </c>
      <c r="R649" s="8">
        <f>IF(PPG!H664="", "", PPG!H664)</f>
        <v>0.93700000000000006</v>
      </c>
      <c r="S649" s="9">
        <f>IF(PPG!I664="", "", PPG!I664)</f>
        <v>67.459999999999994</v>
      </c>
      <c r="T649" s="8">
        <f>IF(PPG!J664="", "", PPG!J664)</f>
        <v>0.91900000000000004</v>
      </c>
      <c r="U649" s="9">
        <f>IF(PPG!K664="", "", PPG!K664)</f>
        <v>66.16</v>
      </c>
      <c r="V649" s="8">
        <f>IF(PPG!L664="", "", PPG!L664)</f>
        <v>0.88300000000000001</v>
      </c>
      <c r="W649" s="9">
        <f>IF(PPG!M664="", "", PPG!M664)</f>
        <v>63.57</v>
      </c>
      <c r="X649" s="8">
        <f>IF(PPG!N664="", "", PPG!N664)</f>
        <v>0.86499999999999999</v>
      </c>
      <c r="Y649" s="9">
        <f>IF(PPG!O664="", "", PPG!O664)</f>
        <v>62.28</v>
      </c>
      <c r="Z649" s="32" t="str">
        <f t="shared" si="30"/>
        <v>0.00</v>
      </c>
      <c r="AA649" s="7" t="str">
        <f t="shared" si="31"/>
        <v>0</v>
      </c>
      <c r="AB649" s="7" t="str">
        <f t="shared" si="32"/>
        <v>0</v>
      </c>
    </row>
    <row r="650" spans="1:28">
      <c r="A650" s="7">
        <f>IF(OUT!C665="", "", OUT!C665)</f>
        <v>722</v>
      </c>
      <c r="B650" s="19">
        <f>IF(OUT!A665="", "", OUT!A665)</f>
        <v>68984</v>
      </c>
      <c r="C650" s="7" t="str">
        <f>IF(OUT!D665="", "", OUT!D665)</f>
        <v>O</v>
      </c>
      <c r="D650" s="27"/>
      <c r="E650" s="7" t="str">
        <f>IF(OUT!E665="", "", OUT!E665)</f>
        <v>72 TRAY</v>
      </c>
      <c r="F650" s="24" t="str">
        <f>IF(OUT!AE665="NEW", "✷", "")</f>
        <v/>
      </c>
      <c r="G650" s="10" t="str">
        <f>IF(OUT!B665="", "", OUT!B665)</f>
        <v>SALVIA GREGGII MIRAGE DEEP PURPLE</v>
      </c>
      <c r="H650" s="20">
        <f>IF(AND($K$3=1,$K$4="N"),P650,IF(AND($K$3=2,$K$4="N"),R650,IF(AND($K$3=3,$K$4="N"),T650,IF(AND($K$3=4,$K$4="N"),V650,IF(AND($K$3=5,$K$4="N"),X650,IF(AND($K$3=1,$K$4="Y"),#REF!,IF(AND($K$3=2,$K$4="Y"),#REF!,IF(AND($K$3=3,$K$4="Y"),#REF!,IF(AND($K$3=4,$K$4="Y"),#REF!,IF(AND($K$3=5,$K$4="Y"),#REF!,"FALSE"))))))))))</f>
        <v>0.99</v>
      </c>
      <c r="I650" s="21">
        <f>IF(AND($K$3=1,$K$4="N"),Q650,IF(AND($K$3=2,$K$4="N"),S650,IF(AND($K$3=3,$K$4="N"),U650,IF(AND($K$3=4,$K$4="N"),W650,IF(AND($K$3=5,$K$4="N"),Y650,IF(AND($K$3=1,$K$4="Y"),#REF!,IF(AND($K$3=2,$K$4="Y"),#REF!,IF(AND($K$3=3,$K$4="Y"),#REF!,IF(AND($K$3=4,$K$4="Y"),#REF!,IF(AND($K$3=5,$K$4="Y"),#REF!,"FALSE"))))))))))</f>
        <v>71.28</v>
      </c>
      <c r="J650" s="33" t="str">
        <f>IF(OUT!F665="", "", OUT!F665)</f>
        <v/>
      </c>
      <c r="K650" s="7">
        <f>IF(OUT!P665="", "", OUT!P665)</f>
        <v>72</v>
      </c>
      <c r="L650" s="7" t="str">
        <f>IF(OUT!AE665="", "", OUT!AE665)</f>
        <v/>
      </c>
      <c r="M650" s="7" t="str">
        <f>IF(OUT!AG665="", "", OUT!AG665)</f>
        <v>PAT</v>
      </c>
      <c r="N650" s="7" t="str">
        <f>IF(OUT!AQ665="", "", OUT!AQ665)</f>
        <v/>
      </c>
      <c r="O650" s="7" t="str">
        <f>IF(OUT!BM665="", "", OUT!BM665)</f>
        <v>T3</v>
      </c>
      <c r="P650" s="8">
        <f>IF(OUT!N665="", "", OUT!N665)</f>
        <v>0.99</v>
      </c>
      <c r="Q650" s="9">
        <f>IF(OUT!O665="", "", OUT!O665)</f>
        <v>71.28</v>
      </c>
      <c r="R650" s="8">
        <f>IF(PPG!H665="", "", PPG!H665)</f>
        <v>0.93700000000000006</v>
      </c>
      <c r="S650" s="9">
        <f>IF(PPG!I665="", "", PPG!I665)</f>
        <v>67.459999999999994</v>
      </c>
      <c r="T650" s="8">
        <f>IF(PPG!J665="", "", PPG!J665)</f>
        <v>0.91900000000000004</v>
      </c>
      <c r="U650" s="9">
        <f>IF(PPG!K665="", "", PPG!K665)</f>
        <v>66.16</v>
      </c>
      <c r="V650" s="8">
        <f>IF(PPG!L665="", "", PPG!L665)</f>
        <v>0.88300000000000001</v>
      </c>
      <c r="W650" s="9">
        <f>IF(PPG!M665="", "", PPG!M665)</f>
        <v>63.57</v>
      </c>
      <c r="X650" s="8">
        <f>IF(PPG!N665="", "", PPG!N665)</f>
        <v>0.86499999999999999</v>
      </c>
      <c r="Y650" s="9">
        <f>IF(PPG!O665="", "", PPG!O665)</f>
        <v>62.28</v>
      </c>
      <c r="Z650" s="32" t="str">
        <f t="shared" si="30"/>
        <v>0.00</v>
      </c>
      <c r="AA650" s="7" t="str">
        <f t="shared" si="31"/>
        <v>0</v>
      </c>
      <c r="AB650" s="7" t="str">
        <f t="shared" si="32"/>
        <v>0</v>
      </c>
    </row>
    <row r="651" spans="1:28">
      <c r="A651" s="7">
        <f>IF(OUT!C666="", "", OUT!C666)</f>
        <v>722</v>
      </c>
      <c r="B651" s="19">
        <f>IF(OUT!A666="", "", OUT!A666)</f>
        <v>91920</v>
      </c>
      <c r="C651" s="7" t="str">
        <f>IF(OUT!D666="", "", OUT!D666)</f>
        <v>O</v>
      </c>
      <c r="D651" s="27"/>
      <c r="E651" s="7" t="str">
        <f>IF(OUT!E666="", "", OUT!E666)</f>
        <v>72 TRAY</v>
      </c>
      <c r="F651" s="24" t="str">
        <f>IF(OUT!AE666="NEW", "✷", "")</f>
        <v/>
      </c>
      <c r="G651" s="10" t="str">
        <f>IF(OUT!B666="", "", OUT!B666)</f>
        <v>SALVIA GREGGII MIRAGE ROSE BICOLOR</v>
      </c>
      <c r="H651" s="20">
        <f>IF(AND($K$3=1,$K$4="N"),P651,IF(AND($K$3=2,$K$4="N"),R651,IF(AND($K$3=3,$K$4="N"),T651,IF(AND($K$3=4,$K$4="N"),V651,IF(AND($K$3=5,$K$4="N"),X651,IF(AND($K$3=1,$K$4="Y"),#REF!,IF(AND($K$3=2,$K$4="Y"),#REF!,IF(AND($K$3=3,$K$4="Y"),#REF!,IF(AND($K$3=4,$K$4="Y"),#REF!,IF(AND($K$3=5,$K$4="Y"),#REF!,"FALSE"))))))))))</f>
        <v>0.99</v>
      </c>
      <c r="I651" s="21">
        <f>IF(AND($K$3=1,$K$4="N"),Q651,IF(AND($K$3=2,$K$4="N"),S651,IF(AND($K$3=3,$K$4="N"),U651,IF(AND($K$3=4,$K$4="N"),W651,IF(AND($K$3=5,$K$4="N"),Y651,IF(AND($K$3=1,$K$4="Y"),#REF!,IF(AND($K$3=2,$K$4="Y"),#REF!,IF(AND($K$3=3,$K$4="Y"),#REF!,IF(AND($K$3=4,$K$4="Y"),#REF!,IF(AND($K$3=5,$K$4="Y"),#REF!,"FALSE"))))))))))</f>
        <v>71.28</v>
      </c>
      <c r="J651" s="33" t="str">
        <f>IF(OUT!F666="", "", OUT!F666)</f>
        <v/>
      </c>
      <c r="K651" s="7">
        <f>IF(OUT!P666="", "", OUT!P666)</f>
        <v>72</v>
      </c>
      <c r="L651" s="7" t="str">
        <f>IF(OUT!AE666="", "", OUT!AE666)</f>
        <v/>
      </c>
      <c r="M651" s="7" t="str">
        <f>IF(OUT!AG666="", "", OUT!AG666)</f>
        <v>PAT</v>
      </c>
      <c r="N651" s="7" t="str">
        <f>IF(OUT!AQ666="", "", OUT!AQ666)</f>
        <v/>
      </c>
      <c r="O651" s="7" t="str">
        <f>IF(OUT!BM666="", "", OUT!BM666)</f>
        <v>T3</v>
      </c>
      <c r="P651" s="8">
        <f>IF(OUT!N666="", "", OUT!N666)</f>
        <v>0.99</v>
      </c>
      <c r="Q651" s="9">
        <f>IF(OUT!O666="", "", OUT!O666)</f>
        <v>71.28</v>
      </c>
      <c r="R651" s="8">
        <f>IF(PPG!H666="", "", PPG!H666)</f>
        <v>0.93700000000000006</v>
      </c>
      <c r="S651" s="9">
        <f>IF(PPG!I666="", "", PPG!I666)</f>
        <v>67.459999999999994</v>
      </c>
      <c r="T651" s="8">
        <f>IF(PPG!J666="", "", PPG!J666)</f>
        <v>0.91900000000000004</v>
      </c>
      <c r="U651" s="9">
        <f>IF(PPG!K666="", "", PPG!K666)</f>
        <v>66.16</v>
      </c>
      <c r="V651" s="8">
        <f>IF(PPG!L666="", "", PPG!L666)</f>
        <v>0.88300000000000001</v>
      </c>
      <c r="W651" s="9">
        <f>IF(PPG!M666="", "", PPG!M666)</f>
        <v>63.57</v>
      </c>
      <c r="X651" s="8">
        <f>IF(PPG!N666="", "", PPG!N666)</f>
        <v>0.86499999999999999</v>
      </c>
      <c r="Y651" s="9">
        <f>IF(PPG!O666="", "", PPG!O666)</f>
        <v>62.28</v>
      </c>
      <c r="Z651" s="32" t="str">
        <f t="shared" si="30"/>
        <v>0.00</v>
      </c>
      <c r="AA651" s="7" t="str">
        <f t="shared" si="31"/>
        <v>0</v>
      </c>
      <c r="AB651" s="7" t="str">
        <f t="shared" si="32"/>
        <v>0</v>
      </c>
    </row>
    <row r="652" spans="1:28">
      <c r="A652" s="7">
        <f>IF(OUT!C667="", "", OUT!C667)</f>
        <v>722</v>
      </c>
      <c r="B652" s="19">
        <f>IF(OUT!A667="", "", OUT!A667)</f>
        <v>85984</v>
      </c>
      <c r="C652" s="7" t="str">
        <f>IF(OUT!D667="", "", OUT!D667)</f>
        <v>O</v>
      </c>
      <c r="D652" s="27"/>
      <c r="E652" s="7" t="str">
        <f>IF(OUT!E667="", "", OUT!E667)</f>
        <v>72 TRAY</v>
      </c>
      <c r="F652" s="24" t="str">
        <f>IF(OUT!AE667="NEW", "✷", "")</f>
        <v/>
      </c>
      <c r="G652" s="10" t="str">
        <f>IF(OUT!B667="", "", OUT!B667)</f>
        <v>SALVIA GREGGII RADIO RED</v>
      </c>
      <c r="H652" s="20">
        <f>IF(AND($K$3=1,$K$4="N"),P652,IF(AND($K$3=2,$K$4="N"),R652,IF(AND($K$3=3,$K$4="N"),T652,IF(AND($K$3=4,$K$4="N"),V652,IF(AND($K$3=5,$K$4="N"),X652,IF(AND($K$3=1,$K$4="Y"),#REF!,IF(AND($K$3=2,$K$4="Y"),#REF!,IF(AND($K$3=3,$K$4="Y"),#REF!,IF(AND($K$3=4,$K$4="Y"),#REF!,IF(AND($K$3=5,$K$4="Y"),#REF!,"FALSE"))))))))))</f>
        <v>0.98799999999999999</v>
      </c>
      <c r="I652" s="21">
        <f>IF(AND($K$3=1,$K$4="N"),Q652,IF(AND($K$3=2,$K$4="N"),S652,IF(AND($K$3=3,$K$4="N"),U652,IF(AND($K$3=4,$K$4="N"),W652,IF(AND($K$3=5,$K$4="N"),Y652,IF(AND($K$3=1,$K$4="Y"),#REF!,IF(AND($K$3=2,$K$4="Y"),#REF!,IF(AND($K$3=3,$K$4="Y"),#REF!,IF(AND($K$3=4,$K$4="Y"),#REF!,IF(AND($K$3=5,$K$4="Y"),#REF!,"FALSE"))))))))))</f>
        <v>71.13</v>
      </c>
      <c r="J652" s="33" t="str">
        <f>IF(OUT!F667="", "", OUT!F667)</f>
        <v/>
      </c>
      <c r="K652" s="7">
        <f>IF(OUT!P667="", "", OUT!P667)</f>
        <v>72</v>
      </c>
      <c r="L652" s="7" t="str">
        <f>IF(OUT!AE667="", "", OUT!AE667)</f>
        <v/>
      </c>
      <c r="M652" s="7" t="str">
        <f>IF(OUT!AG667="", "", OUT!AG667)</f>
        <v>PAT</v>
      </c>
      <c r="N652" s="7" t="str">
        <f>IF(OUT!AQ667="", "", OUT!AQ667)</f>
        <v/>
      </c>
      <c r="O652" s="7" t="str">
        <f>IF(OUT!BM667="", "", OUT!BM667)</f>
        <v>T3</v>
      </c>
      <c r="P652" s="8">
        <f>IF(OUT!N667="", "", OUT!N667)</f>
        <v>0.98799999999999999</v>
      </c>
      <c r="Q652" s="9">
        <f>IF(OUT!O667="", "", OUT!O667)</f>
        <v>71.13</v>
      </c>
      <c r="R652" s="8">
        <f>IF(PPG!H667="", "", PPG!H667)</f>
        <v>0.93400000000000005</v>
      </c>
      <c r="S652" s="9">
        <f>IF(PPG!I667="", "", PPG!I667)</f>
        <v>67.239999999999995</v>
      </c>
      <c r="T652" s="8">
        <f>IF(PPG!J667="", "", PPG!J667)</f>
        <v>0.91600000000000004</v>
      </c>
      <c r="U652" s="9">
        <f>IF(PPG!K667="", "", PPG!K667)</f>
        <v>65.95</v>
      </c>
      <c r="V652" s="8">
        <f>IF(PPG!L667="", "", PPG!L667)</f>
        <v>0.88</v>
      </c>
      <c r="W652" s="9">
        <f>IF(PPG!M667="", "", PPG!M667)</f>
        <v>63.36</v>
      </c>
      <c r="X652" s="8">
        <f>IF(PPG!N667="", "", PPG!N667)</f>
        <v>0.86299999999999999</v>
      </c>
      <c r="Y652" s="9">
        <f>IF(PPG!O667="", "", PPG!O667)</f>
        <v>62.13</v>
      </c>
      <c r="Z652" s="32" t="str">
        <f t="shared" si="30"/>
        <v>0.00</v>
      </c>
      <c r="AA652" s="7" t="str">
        <f t="shared" si="31"/>
        <v>0</v>
      </c>
      <c r="AB652" s="7" t="str">
        <f t="shared" si="32"/>
        <v>0</v>
      </c>
    </row>
    <row r="653" spans="1:28">
      <c r="A653" s="7">
        <f>IF(OUT!C668="", "", OUT!C668)</f>
        <v>722</v>
      </c>
      <c r="B653" s="19">
        <f>IF(OUT!A668="", "", OUT!A668)</f>
        <v>64353</v>
      </c>
      <c r="C653" s="7" t="str">
        <f>IF(OUT!D668="", "", OUT!D668)</f>
        <v>O</v>
      </c>
      <c r="D653" s="27"/>
      <c r="E653" s="7" t="str">
        <f>IF(OUT!E668="", "", OUT!E668)</f>
        <v>72 TRAY</v>
      </c>
      <c r="F653" s="24" t="str">
        <f>IF(OUT!AE668="NEW", "✷", "")</f>
        <v/>
      </c>
      <c r="G653" s="10" t="str">
        <f>IF(OUT!B668="", "", OUT!B668)</f>
        <v>SALVIA GUARANITICA BLACK AND BLUE</v>
      </c>
      <c r="H653" s="20">
        <f>IF(AND($K$3=1,$K$4="N"),P653,IF(AND($K$3=2,$K$4="N"),R653,IF(AND($K$3=3,$K$4="N"),T653,IF(AND($K$3=4,$K$4="N"),V653,IF(AND($K$3=5,$K$4="N"),X653,IF(AND($K$3=1,$K$4="Y"),#REF!,IF(AND($K$3=2,$K$4="Y"),#REF!,IF(AND($K$3=3,$K$4="Y"),#REF!,IF(AND($K$3=4,$K$4="Y"),#REF!,IF(AND($K$3=5,$K$4="Y"),#REF!,"FALSE"))))))))))</f>
        <v>0.878</v>
      </c>
      <c r="I653" s="21">
        <f>IF(AND($K$3=1,$K$4="N"),Q653,IF(AND($K$3=2,$K$4="N"),S653,IF(AND($K$3=3,$K$4="N"),U653,IF(AND($K$3=4,$K$4="N"),W653,IF(AND($K$3=5,$K$4="N"),Y653,IF(AND($K$3=1,$K$4="Y"),#REF!,IF(AND($K$3=2,$K$4="Y"),#REF!,IF(AND($K$3=3,$K$4="Y"),#REF!,IF(AND($K$3=4,$K$4="Y"),#REF!,IF(AND($K$3=5,$K$4="Y"),#REF!,"FALSE"))))))))))</f>
        <v>63.21</v>
      </c>
      <c r="J653" s="33" t="str">
        <f>IF(OUT!F668="", "", OUT!F668)</f>
        <v/>
      </c>
      <c r="K653" s="7">
        <f>IF(OUT!P668="", "", OUT!P668)</f>
        <v>72</v>
      </c>
      <c r="L653" s="7" t="str">
        <f>IF(OUT!AE668="", "", OUT!AE668)</f>
        <v/>
      </c>
      <c r="M653" s="7" t="str">
        <f>IF(OUT!AG668="", "", OUT!AG668)</f>
        <v/>
      </c>
      <c r="N653" s="7" t="str">
        <f>IF(OUT!AQ668="", "", OUT!AQ668)</f>
        <v/>
      </c>
      <c r="O653" s="7" t="str">
        <f>IF(OUT!BM668="", "", OUT!BM668)</f>
        <v>T3</v>
      </c>
      <c r="P653" s="8">
        <f>IF(OUT!N668="", "", OUT!N668)</f>
        <v>0.878</v>
      </c>
      <c r="Q653" s="9">
        <f>IF(OUT!O668="", "", OUT!O668)</f>
        <v>63.21</v>
      </c>
      <c r="R653" s="8">
        <f>IF(PPG!H668="", "", PPG!H668)</f>
        <v>0.82599999999999996</v>
      </c>
      <c r="S653" s="9">
        <f>IF(PPG!I668="", "", PPG!I668)</f>
        <v>59.47</v>
      </c>
      <c r="T653" s="8">
        <f>IF(PPG!J668="", "", PPG!J668)</f>
        <v>0.80800000000000005</v>
      </c>
      <c r="U653" s="9">
        <f>IF(PPG!K668="", "", PPG!K668)</f>
        <v>58.17</v>
      </c>
      <c r="V653" s="8">
        <f>IF(PPG!L668="", "", PPG!L668)</f>
        <v>0.77400000000000002</v>
      </c>
      <c r="W653" s="9">
        <f>IF(PPG!M668="", "", PPG!M668)</f>
        <v>55.72</v>
      </c>
      <c r="X653" s="8">
        <f>IF(PPG!N668="", "", PPG!N668)</f>
        <v>0.75700000000000001</v>
      </c>
      <c r="Y653" s="9">
        <f>IF(PPG!O668="", "", PPG!O668)</f>
        <v>54.5</v>
      </c>
      <c r="Z653" s="32" t="str">
        <f t="shared" si="30"/>
        <v>0.00</v>
      </c>
      <c r="AA653" s="7" t="str">
        <f t="shared" si="31"/>
        <v>0</v>
      </c>
      <c r="AB653" s="7" t="str">
        <f t="shared" si="32"/>
        <v>0</v>
      </c>
    </row>
    <row r="654" spans="1:28">
      <c r="A654" s="7">
        <f>IF(OUT!C669="", "", OUT!C669)</f>
        <v>722</v>
      </c>
      <c r="B654" s="19">
        <f>IF(OUT!A669="", "", OUT!A669)</f>
        <v>30446</v>
      </c>
      <c r="C654" s="7" t="str">
        <f>IF(OUT!D669="", "", OUT!D669)</f>
        <v>O</v>
      </c>
      <c r="D654" s="27"/>
      <c r="E654" s="7" t="str">
        <f>IF(OUT!E669="", "", OUT!E669)</f>
        <v>72 TRAY</v>
      </c>
      <c r="F654" s="24" t="str">
        <f>IF(OUT!AE669="NEW", "✷", "")</f>
        <v/>
      </c>
      <c r="G654" s="10" t="str">
        <f>IF(OUT!B669="", "", OUT!B669)</f>
        <v>SALVIA NEMOROSA BLUE HILL (True Blue)</v>
      </c>
      <c r="H654" s="20">
        <f>IF(AND($K$3=1,$K$4="N"),P654,IF(AND($K$3=2,$K$4="N"),R654,IF(AND($K$3=3,$K$4="N"),T654,IF(AND($K$3=4,$K$4="N"),V654,IF(AND($K$3=5,$K$4="N"),X654,IF(AND($K$3=1,$K$4="Y"),#REF!,IF(AND($K$3=2,$K$4="Y"),#REF!,IF(AND($K$3=3,$K$4="Y"),#REF!,IF(AND($K$3=4,$K$4="Y"),#REF!,IF(AND($K$3=5,$K$4="Y"),#REF!,"FALSE"))))))))))</f>
        <v>0.88800000000000001</v>
      </c>
      <c r="I654" s="21">
        <f>IF(AND($K$3=1,$K$4="N"),Q654,IF(AND($K$3=2,$K$4="N"),S654,IF(AND($K$3=3,$K$4="N"),U654,IF(AND($K$3=4,$K$4="N"),W654,IF(AND($K$3=5,$K$4="N"),Y654,IF(AND($K$3=1,$K$4="Y"),#REF!,IF(AND($K$3=2,$K$4="Y"),#REF!,IF(AND($K$3=3,$K$4="Y"),#REF!,IF(AND($K$3=4,$K$4="Y"),#REF!,IF(AND($K$3=5,$K$4="Y"),#REF!,"FALSE"))))))))))</f>
        <v>63.93</v>
      </c>
      <c r="J654" s="33" t="str">
        <f>IF(OUT!F669="", "", OUT!F669)</f>
        <v/>
      </c>
      <c r="K654" s="7">
        <f>IF(OUT!P669="", "", OUT!P669)</f>
        <v>72</v>
      </c>
      <c r="L654" s="7" t="str">
        <f>IF(OUT!AE669="", "", OUT!AE669)</f>
        <v/>
      </c>
      <c r="M654" s="7" t="str">
        <f>IF(OUT!AG669="", "", OUT!AG669)</f>
        <v/>
      </c>
      <c r="N654" s="7" t="str">
        <f>IF(OUT!AQ669="", "", OUT!AQ669)</f>
        <v>CUT</v>
      </c>
      <c r="O654" s="7" t="str">
        <f>IF(OUT!BM669="", "", OUT!BM669)</f>
        <v>T3</v>
      </c>
      <c r="P654" s="8">
        <f>IF(OUT!N669="", "", OUT!N669)</f>
        <v>0.88800000000000001</v>
      </c>
      <c r="Q654" s="9">
        <f>IF(OUT!O669="", "", OUT!O669)</f>
        <v>63.93</v>
      </c>
      <c r="R654" s="8">
        <f>IF(PPG!H669="", "", PPG!H669)</f>
        <v>0.83499999999999996</v>
      </c>
      <c r="S654" s="9">
        <f>IF(PPG!I669="", "", PPG!I669)</f>
        <v>60.12</v>
      </c>
      <c r="T654" s="8">
        <f>IF(PPG!J669="", "", PPG!J669)</f>
        <v>0.81699999999999995</v>
      </c>
      <c r="U654" s="9">
        <f>IF(PPG!K669="", "", PPG!K669)</f>
        <v>58.82</v>
      </c>
      <c r="V654" s="8">
        <f>IF(PPG!L669="", "", PPG!L669)</f>
        <v>0.78300000000000003</v>
      </c>
      <c r="W654" s="9">
        <f>IF(PPG!M669="", "", PPG!M669)</f>
        <v>56.37</v>
      </c>
      <c r="X654" s="8">
        <f>IF(PPG!N669="", "", PPG!N669)</f>
        <v>0.76500000000000001</v>
      </c>
      <c r="Y654" s="9">
        <f>IF(PPG!O669="", "", PPG!O669)</f>
        <v>55.08</v>
      </c>
      <c r="Z654" s="32" t="str">
        <f t="shared" si="30"/>
        <v>0.00</v>
      </c>
      <c r="AA654" s="7" t="str">
        <f t="shared" si="31"/>
        <v>0</v>
      </c>
      <c r="AB654" s="7" t="str">
        <f t="shared" si="32"/>
        <v>0</v>
      </c>
    </row>
    <row r="655" spans="1:28">
      <c r="A655" s="7">
        <f>IF(OUT!C670="", "", OUT!C670)</f>
        <v>722</v>
      </c>
      <c r="B655" s="19">
        <f>IF(OUT!A670="", "", OUT!A670)</f>
        <v>58884</v>
      </c>
      <c r="C655" s="7" t="str">
        <f>IF(OUT!D670="", "", OUT!D670)</f>
        <v>O</v>
      </c>
      <c r="D655" s="27"/>
      <c r="E655" s="7" t="str">
        <f>IF(OUT!E670="", "", OUT!E670)</f>
        <v>72 TRAY</v>
      </c>
      <c r="F655" s="24" t="str">
        <f>IF(OUT!AE670="NEW", "✷", "")</f>
        <v/>
      </c>
      <c r="G655" s="10" t="str">
        <f>IF(OUT!B670="", "", OUT!B670)</f>
        <v>SALVIA NEMOROSA CARADONNA (Violet Blue w/Dark Stems)</v>
      </c>
      <c r="H655" s="20">
        <f>IF(AND($K$3=1,$K$4="N"),P655,IF(AND($K$3=2,$K$4="N"),R655,IF(AND($K$3=3,$K$4="N"),T655,IF(AND($K$3=4,$K$4="N"),V655,IF(AND($K$3=5,$K$4="N"),X655,IF(AND($K$3=1,$K$4="Y"),#REF!,IF(AND($K$3=2,$K$4="Y"),#REF!,IF(AND($K$3=3,$K$4="Y"),#REF!,IF(AND($K$3=4,$K$4="Y"),#REF!,IF(AND($K$3=5,$K$4="Y"),#REF!,"FALSE"))))))))))</f>
        <v>0.88800000000000001</v>
      </c>
      <c r="I655" s="21">
        <f>IF(AND($K$3=1,$K$4="N"),Q655,IF(AND($K$3=2,$K$4="N"),S655,IF(AND($K$3=3,$K$4="N"),U655,IF(AND($K$3=4,$K$4="N"),W655,IF(AND($K$3=5,$K$4="N"),Y655,IF(AND($K$3=1,$K$4="Y"),#REF!,IF(AND($K$3=2,$K$4="Y"),#REF!,IF(AND($K$3=3,$K$4="Y"),#REF!,IF(AND($K$3=4,$K$4="Y"),#REF!,IF(AND($K$3=5,$K$4="Y"),#REF!,"FALSE"))))))))))</f>
        <v>63.93</v>
      </c>
      <c r="J655" s="33" t="str">
        <f>IF(OUT!F670="", "", OUT!F670)</f>
        <v/>
      </c>
      <c r="K655" s="7">
        <f>IF(OUT!P670="", "", OUT!P670)</f>
        <v>72</v>
      </c>
      <c r="L655" s="7" t="str">
        <f>IF(OUT!AE670="", "", OUT!AE670)</f>
        <v/>
      </c>
      <c r="M655" s="7" t="str">
        <f>IF(OUT!AG670="", "", OUT!AG670)</f>
        <v/>
      </c>
      <c r="N655" s="7" t="str">
        <f>IF(OUT!AQ670="", "", OUT!AQ670)</f>
        <v>CUT</v>
      </c>
      <c r="O655" s="7" t="str">
        <f>IF(OUT!BM670="", "", OUT!BM670)</f>
        <v>T3</v>
      </c>
      <c r="P655" s="8">
        <f>IF(OUT!N670="", "", OUT!N670)</f>
        <v>0.88800000000000001</v>
      </c>
      <c r="Q655" s="9">
        <f>IF(OUT!O670="", "", OUT!O670)</f>
        <v>63.93</v>
      </c>
      <c r="R655" s="8">
        <f>IF(PPG!H670="", "", PPG!H670)</f>
        <v>0.83499999999999996</v>
      </c>
      <c r="S655" s="9">
        <f>IF(PPG!I670="", "", PPG!I670)</f>
        <v>60.12</v>
      </c>
      <c r="T655" s="8">
        <f>IF(PPG!J670="", "", PPG!J670)</f>
        <v>0.81699999999999995</v>
      </c>
      <c r="U655" s="9">
        <f>IF(PPG!K670="", "", PPG!K670)</f>
        <v>58.82</v>
      </c>
      <c r="V655" s="8">
        <f>IF(PPG!L670="", "", PPG!L670)</f>
        <v>0.78300000000000003</v>
      </c>
      <c r="W655" s="9">
        <f>IF(PPG!M670="", "", PPG!M670)</f>
        <v>56.37</v>
      </c>
      <c r="X655" s="8">
        <f>IF(PPG!N670="", "", PPG!N670)</f>
        <v>0.76500000000000001</v>
      </c>
      <c r="Y655" s="9">
        <f>IF(PPG!O670="", "", PPG!O670)</f>
        <v>55.08</v>
      </c>
      <c r="Z655" s="32" t="str">
        <f t="shared" si="30"/>
        <v>0.00</v>
      </c>
      <c r="AA655" s="7" t="str">
        <f t="shared" si="31"/>
        <v>0</v>
      </c>
      <c r="AB655" s="7" t="str">
        <f t="shared" si="32"/>
        <v>0</v>
      </c>
    </row>
    <row r="656" spans="1:28">
      <c r="A656" s="7">
        <f>IF(OUT!C671="", "", OUT!C671)</f>
        <v>722</v>
      </c>
      <c r="B656" s="19">
        <f>IF(OUT!A671="", "", OUT!A671)</f>
        <v>81062</v>
      </c>
      <c r="C656" s="7" t="str">
        <f>IF(OUT!D671="", "", OUT!D671)</f>
        <v>O</v>
      </c>
      <c r="D656" s="27"/>
      <c r="E656" s="7" t="str">
        <f>IF(OUT!E671="", "", OUT!E671)</f>
        <v>72 TRAY</v>
      </c>
      <c r="F656" s="24" t="str">
        <f>IF(OUT!AE671="NEW", "✷", "")</f>
        <v/>
      </c>
      <c r="G656" s="10" t="str">
        <f>IF(OUT!B671="", "", OUT!B671)</f>
        <v>SALVIA NEMOROSA LYRICAL BLUES</v>
      </c>
      <c r="H656" s="20">
        <f>IF(AND($K$3=1,$K$4="N"),P656,IF(AND($K$3=2,$K$4="N"),R656,IF(AND($K$3=3,$K$4="N"),T656,IF(AND($K$3=4,$K$4="N"),V656,IF(AND($K$3=5,$K$4="N"),X656,IF(AND($K$3=1,$K$4="Y"),#REF!,IF(AND($K$3=2,$K$4="Y"),#REF!,IF(AND($K$3=3,$K$4="Y"),#REF!,IF(AND($K$3=4,$K$4="Y"),#REF!,IF(AND($K$3=5,$K$4="Y"),#REF!,"FALSE"))))))))))</f>
        <v>1.0820000000000001</v>
      </c>
      <c r="I656" s="21">
        <f>IF(AND($K$3=1,$K$4="N"),Q656,IF(AND($K$3=2,$K$4="N"),S656,IF(AND($K$3=3,$K$4="N"),U656,IF(AND($K$3=4,$K$4="N"),W656,IF(AND($K$3=5,$K$4="N"),Y656,IF(AND($K$3=1,$K$4="Y"),#REF!,IF(AND($K$3=2,$K$4="Y"),#REF!,IF(AND($K$3=3,$K$4="Y"),#REF!,IF(AND($K$3=4,$K$4="Y"),#REF!,IF(AND($K$3=5,$K$4="Y"),#REF!,"FALSE"))))))))))</f>
        <v>77.900000000000006</v>
      </c>
      <c r="J656" s="33" t="str">
        <f>IF(OUT!F671="", "", OUT!F671)</f>
        <v/>
      </c>
      <c r="K656" s="7">
        <f>IF(OUT!P671="", "", OUT!P671)</f>
        <v>72</v>
      </c>
      <c r="L656" s="7" t="str">
        <f>IF(OUT!AE671="", "", OUT!AE671)</f>
        <v/>
      </c>
      <c r="M656" s="7" t="str">
        <f>IF(OUT!AG671="", "", OUT!AG671)</f>
        <v>PAT</v>
      </c>
      <c r="N656" s="7" t="str">
        <f>IF(OUT!AQ671="", "", OUT!AQ671)</f>
        <v/>
      </c>
      <c r="O656" s="7" t="str">
        <f>IF(OUT!BM671="", "", OUT!BM671)</f>
        <v>T3</v>
      </c>
      <c r="P656" s="8">
        <f>IF(OUT!N671="", "", OUT!N671)</f>
        <v>1.0820000000000001</v>
      </c>
      <c r="Q656" s="9">
        <f>IF(OUT!O671="", "", OUT!O671)</f>
        <v>77.900000000000006</v>
      </c>
      <c r="R656" s="8">
        <f>IF(PPG!H671="", "", PPG!H671)</f>
        <v>1.0229999999999999</v>
      </c>
      <c r="S656" s="9">
        <f>IF(PPG!I671="", "", PPG!I671)</f>
        <v>73.650000000000006</v>
      </c>
      <c r="T656" s="8">
        <f>IF(PPG!J671="", "", PPG!J671)</f>
        <v>1.004</v>
      </c>
      <c r="U656" s="9">
        <f>IF(PPG!K671="", "", PPG!K671)</f>
        <v>72.28</v>
      </c>
      <c r="V656" s="8">
        <f>IF(PPG!L671="", "", PPG!L671)</f>
        <v>0.96399999999999997</v>
      </c>
      <c r="W656" s="9">
        <f>IF(PPG!M671="", "", PPG!M671)</f>
        <v>69.400000000000006</v>
      </c>
      <c r="X656" s="8">
        <f>IF(PPG!N671="", "", PPG!N671)</f>
        <v>0.94499999999999995</v>
      </c>
      <c r="Y656" s="9">
        <f>IF(PPG!O671="", "", PPG!O671)</f>
        <v>68.040000000000006</v>
      </c>
      <c r="Z656" s="32" t="str">
        <f t="shared" si="30"/>
        <v>0.00</v>
      </c>
      <c r="AA656" s="7" t="str">
        <f t="shared" si="31"/>
        <v>0</v>
      </c>
      <c r="AB656" s="7" t="str">
        <f t="shared" si="32"/>
        <v>0</v>
      </c>
    </row>
    <row r="657" spans="1:28">
      <c r="A657" s="7">
        <f>IF(OUT!C672="", "", OUT!C672)</f>
        <v>722</v>
      </c>
      <c r="B657" s="19">
        <f>IF(OUT!A672="", "", OUT!A672)</f>
        <v>82516</v>
      </c>
      <c r="C657" s="7" t="str">
        <f>IF(OUT!D672="", "", OUT!D672)</f>
        <v>O</v>
      </c>
      <c r="D657" s="27"/>
      <c r="E657" s="7" t="str">
        <f>IF(OUT!E672="", "", OUT!E672)</f>
        <v>72 TRAY</v>
      </c>
      <c r="F657" s="24" t="str">
        <f>IF(OUT!AE672="NEW", "✷", "")</f>
        <v/>
      </c>
      <c r="G657" s="10" t="str">
        <f>IF(OUT!B672="", "", OUT!B672)</f>
        <v>SALVIA NEMOROSA LYRICAL ROSE</v>
      </c>
      <c r="H657" s="20">
        <f>IF(AND($K$3=1,$K$4="N"),P657,IF(AND($K$3=2,$K$4="N"),R657,IF(AND($K$3=3,$K$4="N"),T657,IF(AND($K$3=4,$K$4="N"),V657,IF(AND($K$3=5,$K$4="N"),X657,IF(AND($K$3=1,$K$4="Y"),#REF!,IF(AND($K$3=2,$K$4="Y"),#REF!,IF(AND($K$3=3,$K$4="Y"),#REF!,IF(AND($K$3=4,$K$4="Y"),#REF!,IF(AND($K$3=5,$K$4="Y"),#REF!,"FALSE"))))))))))</f>
        <v>1.0820000000000001</v>
      </c>
      <c r="I657" s="21">
        <f>IF(AND($K$3=1,$K$4="N"),Q657,IF(AND($K$3=2,$K$4="N"),S657,IF(AND($K$3=3,$K$4="N"),U657,IF(AND($K$3=4,$K$4="N"),W657,IF(AND($K$3=5,$K$4="N"),Y657,IF(AND($K$3=1,$K$4="Y"),#REF!,IF(AND($K$3=2,$K$4="Y"),#REF!,IF(AND($K$3=3,$K$4="Y"),#REF!,IF(AND($K$3=4,$K$4="Y"),#REF!,IF(AND($K$3=5,$K$4="Y"),#REF!,"FALSE"))))))))))</f>
        <v>77.900000000000006</v>
      </c>
      <c r="J657" s="33" t="str">
        <f>IF(OUT!F672="", "", OUT!F672)</f>
        <v/>
      </c>
      <c r="K657" s="7">
        <f>IF(OUT!P672="", "", OUT!P672)</f>
        <v>72</v>
      </c>
      <c r="L657" s="7" t="str">
        <f>IF(OUT!AE672="", "", OUT!AE672)</f>
        <v/>
      </c>
      <c r="M657" s="7" t="str">
        <f>IF(OUT!AG672="", "", OUT!AG672)</f>
        <v>PAT</v>
      </c>
      <c r="N657" s="7" t="str">
        <f>IF(OUT!AQ672="", "", OUT!AQ672)</f>
        <v/>
      </c>
      <c r="O657" s="7" t="str">
        <f>IF(OUT!BM672="", "", OUT!BM672)</f>
        <v>T3</v>
      </c>
      <c r="P657" s="8">
        <f>IF(OUT!N672="", "", OUT!N672)</f>
        <v>1.0820000000000001</v>
      </c>
      <c r="Q657" s="9">
        <f>IF(OUT!O672="", "", OUT!O672)</f>
        <v>77.900000000000006</v>
      </c>
      <c r="R657" s="8">
        <f>IF(PPG!H672="", "", PPG!H672)</f>
        <v>1.0229999999999999</v>
      </c>
      <c r="S657" s="9">
        <f>IF(PPG!I672="", "", PPG!I672)</f>
        <v>73.650000000000006</v>
      </c>
      <c r="T657" s="8">
        <f>IF(PPG!J672="", "", PPG!J672)</f>
        <v>1.004</v>
      </c>
      <c r="U657" s="9">
        <f>IF(PPG!K672="", "", PPG!K672)</f>
        <v>72.28</v>
      </c>
      <c r="V657" s="8">
        <f>IF(PPG!L672="", "", PPG!L672)</f>
        <v>0.96399999999999997</v>
      </c>
      <c r="W657" s="9">
        <f>IF(PPG!M672="", "", PPG!M672)</f>
        <v>69.400000000000006</v>
      </c>
      <c r="X657" s="8">
        <f>IF(PPG!N672="", "", PPG!N672)</f>
        <v>0.94499999999999995</v>
      </c>
      <c r="Y657" s="9">
        <f>IF(PPG!O672="", "", PPG!O672)</f>
        <v>68.040000000000006</v>
      </c>
      <c r="Z657" s="32" t="str">
        <f t="shared" si="30"/>
        <v>0.00</v>
      </c>
      <c r="AA657" s="7" t="str">
        <f t="shared" si="31"/>
        <v>0</v>
      </c>
      <c r="AB657" s="7" t="str">
        <f t="shared" si="32"/>
        <v>0</v>
      </c>
    </row>
    <row r="658" spans="1:28">
      <c r="A658" s="7">
        <f>IF(OUT!C673="", "", OUT!C673)</f>
        <v>722</v>
      </c>
      <c r="B658" s="19">
        <f>IF(OUT!A673="", "", OUT!A673)</f>
        <v>84618</v>
      </c>
      <c r="C658" s="7" t="str">
        <f>IF(OUT!D673="", "", OUT!D673)</f>
        <v>O</v>
      </c>
      <c r="D658" s="27"/>
      <c r="E658" s="7" t="str">
        <f>IF(OUT!E673="", "", OUT!E673)</f>
        <v>72 TRAY</v>
      </c>
      <c r="F658" s="24" t="str">
        <f>IF(OUT!AE673="NEW", "✷", "")</f>
        <v/>
      </c>
      <c r="G658" s="10" t="str">
        <f>IF(OUT!B673="", "", OUT!B673)</f>
        <v>SALVIA NEMOROSA LYRICAL WHITE</v>
      </c>
      <c r="H658" s="20">
        <f>IF(AND($K$3=1,$K$4="N"),P658,IF(AND($K$3=2,$K$4="N"),R658,IF(AND($K$3=3,$K$4="N"),T658,IF(AND($K$3=4,$K$4="N"),V658,IF(AND($K$3=5,$K$4="N"),X658,IF(AND($K$3=1,$K$4="Y"),#REF!,IF(AND($K$3=2,$K$4="Y"),#REF!,IF(AND($K$3=3,$K$4="Y"),#REF!,IF(AND($K$3=4,$K$4="Y"),#REF!,IF(AND($K$3=5,$K$4="Y"),#REF!,"FALSE"))))))))))</f>
        <v>1.0820000000000001</v>
      </c>
      <c r="I658" s="21">
        <f>IF(AND($K$3=1,$K$4="N"),Q658,IF(AND($K$3=2,$K$4="N"),S658,IF(AND($K$3=3,$K$4="N"),U658,IF(AND($K$3=4,$K$4="N"),W658,IF(AND($K$3=5,$K$4="N"),Y658,IF(AND($K$3=1,$K$4="Y"),#REF!,IF(AND($K$3=2,$K$4="Y"),#REF!,IF(AND($K$3=3,$K$4="Y"),#REF!,IF(AND($K$3=4,$K$4="Y"),#REF!,IF(AND($K$3=5,$K$4="Y"),#REF!,"FALSE"))))))))))</f>
        <v>77.900000000000006</v>
      </c>
      <c r="J658" s="33" t="str">
        <f>IF(OUT!F673="", "", OUT!F673)</f>
        <v/>
      </c>
      <c r="K658" s="7">
        <f>IF(OUT!P673="", "", OUT!P673)</f>
        <v>72</v>
      </c>
      <c r="L658" s="7" t="str">
        <f>IF(OUT!AE673="", "", OUT!AE673)</f>
        <v/>
      </c>
      <c r="M658" s="7" t="str">
        <f>IF(OUT!AG673="", "", OUT!AG673)</f>
        <v>PAT</v>
      </c>
      <c r="N658" s="7" t="str">
        <f>IF(OUT!AQ673="", "", OUT!AQ673)</f>
        <v/>
      </c>
      <c r="O658" s="7" t="str">
        <f>IF(OUT!BM673="", "", OUT!BM673)</f>
        <v>T3</v>
      </c>
      <c r="P658" s="8">
        <f>IF(OUT!N673="", "", OUT!N673)</f>
        <v>1.0820000000000001</v>
      </c>
      <c r="Q658" s="9">
        <f>IF(OUT!O673="", "", OUT!O673)</f>
        <v>77.900000000000006</v>
      </c>
      <c r="R658" s="8">
        <f>IF(PPG!H673="", "", PPG!H673)</f>
        <v>1.0229999999999999</v>
      </c>
      <c r="S658" s="9">
        <f>IF(PPG!I673="", "", PPG!I673)</f>
        <v>73.650000000000006</v>
      </c>
      <c r="T658" s="8">
        <f>IF(PPG!J673="", "", PPG!J673)</f>
        <v>1.004</v>
      </c>
      <c r="U658" s="9">
        <f>IF(PPG!K673="", "", PPG!K673)</f>
        <v>72.28</v>
      </c>
      <c r="V658" s="8">
        <f>IF(PPG!L673="", "", PPG!L673)</f>
        <v>0.96399999999999997</v>
      </c>
      <c r="W658" s="9">
        <f>IF(PPG!M673="", "", PPG!M673)</f>
        <v>69.400000000000006</v>
      </c>
      <c r="X658" s="8">
        <f>IF(PPG!N673="", "", PPG!N673)</f>
        <v>0.94499999999999995</v>
      </c>
      <c r="Y658" s="9">
        <f>IF(PPG!O673="", "", PPG!O673)</f>
        <v>68.040000000000006</v>
      </c>
      <c r="Z658" s="32" t="str">
        <f t="shared" si="30"/>
        <v>0.00</v>
      </c>
      <c r="AA658" s="7" t="str">
        <f t="shared" si="31"/>
        <v>0</v>
      </c>
      <c r="AB658" s="7" t="str">
        <f t="shared" si="32"/>
        <v>0</v>
      </c>
    </row>
    <row r="659" spans="1:28">
      <c r="A659" s="7">
        <f>IF(OUT!C674="", "", OUT!C674)</f>
        <v>722</v>
      </c>
      <c r="B659" s="19">
        <f>IF(OUT!A674="", "", OUT!A674)</f>
        <v>64927</v>
      </c>
      <c r="C659" s="7" t="str">
        <f>IF(OUT!D674="", "", OUT!D674)</f>
        <v>O</v>
      </c>
      <c r="D659" s="27"/>
      <c r="E659" s="7" t="str">
        <f>IF(OUT!E674="", "", OUT!E674)</f>
        <v>72 TRAY</v>
      </c>
      <c r="F659" s="24" t="str">
        <f>IF(OUT!AE674="NEW", "✷", "")</f>
        <v/>
      </c>
      <c r="G659" s="10" t="str">
        <f>IF(OUT!B674="", "", OUT!B674)</f>
        <v>SALVIA NEMOROSA MARCUS (Compact Deep Violet)</v>
      </c>
      <c r="H659" s="20">
        <f>IF(AND($K$3=1,$K$4="N"),P659,IF(AND($K$3=2,$K$4="N"),R659,IF(AND($K$3=3,$K$4="N"),T659,IF(AND($K$3=4,$K$4="N"),V659,IF(AND($K$3=5,$K$4="N"),X659,IF(AND($K$3=1,$K$4="Y"),#REF!,IF(AND($K$3=2,$K$4="Y"),#REF!,IF(AND($K$3=3,$K$4="Y"),#REF!,IF(AND($K$3=4,$K$4="Y"),#REF!,IF(AND($K$3=5,$K$4="Y"),#REF!,"FALSE"))))))))))</f>
        <v>0.89800000000000002</v>
      </c>
      <c r="I659" s="21">
        <f>IF(AND($K$3=1,$K$4="N"),Q659,IF(AND($K$3=2,$K$4="N"),S659,IF(AND($K$3=3,$K$4="N"),U659,IF(AND($K$3=4,$K$4="N"),W659,IF(AND($K$3=5,$K$4="N"),Y659,IF(AND($K$3=1,$K$4="Y"),#REF!,IF(AND($K$3=2,$K$4="Y"),#REF!,IF(AND($K$3=3,$K$4="Y"),#REF!,IF(AND($K$3=4,$K$4="Y"),#REF!,IF(AND($K$3=5,$K$4="Y"),#REF!,"FALSE"))))))))))</f>
        <v>64.650000000000006</v>
      </c>
      <c r="J659" s="33" t="str">
        <f>IF(OUT!F674="", "", OUT!F674)</f>
        <v/>
      </c>
      <c r="K659" s="7">
        <f>IF(OUT!P674="", "", OUT!P674)</f>
        <v>72</v>
      </c>
      <c r="L659" s="7" t="str">
        <f>IF(OUT!AE674="", "", OUT!AE674)</f>
        <v/>
      </c>
      <c r="M659" s="7" t="str">
        <f>IF(OUT!AG674="", "", OUT!AG674)</f>
        <v>PAT</v>
      </c>
      <c r="N659" s="7" t="str">
        <f>IF(OUT!AQ674="", "", OUT!AQ674)</f>
        <v/>
      </c>
      <c r="O659" s="7" t="str">
        <f>IF(OUT!BM674="", "", OUT!BM674)</f>
        <v>T3</v>
      </c>
      <c r="P659" s="8">
        <f>IF(OUT!N674="", "", OUT!N674)</f>
        <v>0.89800000000000002</v>
      </c>
      <c r="Q659" s="9">
        <f>IF(OUT!O674="", "", OUT!O674)</f>
        <v>64.650000000000006</v>
      </c>
      <c r="R659" s="8">
        <f>IF(PPG!H674="", "", PPG!H674)</f>
        <v>0.84499999999999997</v>
      </c>
      <c r="S659" s="9">
        <f>IF(PPG!I674="", "", PPG!I674)</f>
        <v>60.84</v>
      </c>
      <c r="T659" s="8">
        <f>IF(PPG!J674="", "", PPG!J674)</f>
        <v>0.82699999999999996</v>
      </c>
      <c r="U659" s="9">
        <f>IF(PPG!K674="", "", PPG!K674)</f>
        <v>59.54</v>
      </c>
      <c r="V659" s="8">
        <f>IF(PPG!L674="", "", PPG!L674)</f>
        <v>0.79300000000000004</v>
      </c>
      <c r="W659" s="9">
        <f>IF(PPG!M674="", "", PPG!M674)</f>
        <v>57.09</v>
      </c>
      <c r="X659" s="8">
        <f>IF(PPG!N674="", "", PPG!N674)</f>
        <v>0.77500000000000002</v>
      </c>
      <c r="Y659" s="9">
        <f>IF(PPG!O674="", "", PPG!O674)</f>
        <v>55.8</v>
      </c>
      <c r="Z659" s="32" t="str">
        <f t="shared" si="30"/>
        <v>0.00</v>
      </c>
      <c r="AA659" s="7" t="str">
        <f t="shared" si="31"/>
        <v>0</v>
      </c>
      <c r="AB659" s="7" t="str">
        <f t="shared" si="32"/>
        <v>0</v>
      </c>
    </row>
    <row r="660" spans="1:28">
      <c r="A660" s="7">
        <f>IF(OUT!C675="", "", OUT!C675)</f>
        <v>722</v>
      </c>
      <c r="B660" s="19">
        <f>IF(OUT!A675="", "", OUT!A675)</f>
        <v>86310</v>
      </c>
      <c r="C660" s="7" t="str">
        <f>IF(OUT!D675="", "", OUT!D675)</f>
        <v>O</v>
      </c>
      <c r="D660" s="27"/>
      <c r="E660" s="7" t="str">
        <f>IF(OUT!E675="", "", OUT!E675)</f>
        <v>72 TRAY</v>
      </c>
      <c r="F660" s="24" t="str">
        <f>IF(OUT!AE675="NEW", "✷", "")</f>
        <v/>
      </c>
      <c r="G660" s="10" t="str">
        <f>IF(OUT!B675="", "", OUT!B675)</f>
        <v>SALVIA NEMOROSA MARVEL BLUE</v>
      </c>
      <c r="H660" s="20">
        <f>IF(AND($K$3=1,$K$4="N"),P660,IF(AND($K$3=2,$K$4="N"),R660,IF(AND($K$3=3,$K$4="N"),T660,IF(AND($K$3=4,$K$4="N"),V660,IF(AND($K$3=5,$K$4="N"),X660,IF(AND($K$3=1,$K$4="Y"),#REF!,IF(AND($K$3=2,$K$4="Y"),#REF!,IF(AND($K$3=3,$K$4="Y"),#REF!,IF(AND($K$3=4,$K$4="Y"),#REF!,IF(AND($K$3=5,$K$4="Y"),#REF!,"FALSE"))))))))))</f>
        <v>1.08</v>
      </c>
      <c r="I660" s="21">
        <f>IF(AND($K$3=1,$K$4="N"),Q660,IF(AND($K$3=2,$K$4="N"),S660,IF(AND($K$3=3,$K$4="N"),U660,IF(AND($K$3=4,$K$4="N"),W660,IF(AND($K$3=5,$K$4="N"),Y660,IF(AND($K$3=1,$K$4="Y"),#REF!,IF(AND($K$3=2,$K$4="Y"),#REF!,IF(AND($K$3=3,$K$4="Y"),#REF!,IF(AND($K$3=4,$K$4="Y"),#REF!,IF(AND($K$3=5,$K$4="Y"),#REF!,"FALSE"))))))))))</f>
        <v>77.760000000000005</v>
      </c>
      <c r="J660" s="33" t="str">
        <f>IF(OUT!F675="", "", OUT!F675)</f>
        <v/>
      </c>
      <c r="K660" s="7">
        <f>IF(OUT!P675="", "", OUT!P675)</f>
        <v>72</v>
      </c>
      <c r="L660" s="7" t="str">
        <f>IF(OUT!AE675="", "", OUT!AE675)</f>
        <v/>
      </c>
      <c r="M660" s="7" t="str">
        <f>IF(OUT!AG675="", "", OUT!AG675)</f>
        <v>PAT</v>
      </c>
      <c r="N660" s="7" t="str">
        <f>IF(OUT!AQ675="", "", OUT!AQ675)</f>
        <v/>
      </c>
      <c r="O660" s="7" t="str">
        <f>IF(OUT!BM675="", "", OUT!BM675)</f>
        <v>T3</v>
      </c>
      <c r="P660" s="8">
        <f>IF(OUT!N675="", "", OUT!N675)</f>
        <v>1.08</v>
      </c>
      <c r="Q660" s="9">
        <f>IF(OUT!O675="", "", OUT!O675)</f>
        <v>77.760000000000005</v>
      </c>
      <c r="R660" s="8">
        <f>IF(PPG!H675="", "", PPG!H675)</f>
        <v>1.026</v>
      </c>
      <c r="S660" s="9">
        <f>IF(PPG!I675="", "", PPG!I675)</f>
        <v>73.87</v>
      </c>
      <c r="T660" s="8">
        <f>IF(PPG!J675="", "", PPG!J675)</f>
        <v>1.008</v>
      </c>
      <c r="U660" s="9">
        <f>IF(PPG!K675="", "", PPG!K675)</f>
        <v>72.569999999999993</v>
      </c>
      <c r="V660" s="8">
        <f>IF(PPG!L675="", "", PPG!L675)</f>
        <v>0.97</v>
      </c>
      <c r="W660" s="9">
        <f>IF(PPG!M675="", "", PPG!M675)</f>
        <v>69.84</v>
      </c>
      <c r="X660" s="8">
        <f>IF(PPG!N675="", "", PPG!N675)</f>
        <v>0.95299999999999996</v>
      </c>
      <c r="Y660" s="9">
        <f>IF(PPG!O675="", "", PPG!O675)</f>
        <v>68.61</v>
      </c>
      <c r="Z660" s="32" t="str">
        <f t="shared" si="30"/>
        <v>0.00</v>
      </c>
      <c r="AA660" s="7" t="str">
        <f t="shared" si="31"/>
        <v>0</v>
      </c>
      <c r="AB660" s="7" t="str">
        <f t="shared" si="32"/>
        <v>0</v>
      </c>
    </row>
    <row r="661" spans="1:28">
      <c r="A661" s="7">
        <f>IF(OUT!C676="", "", OUT!C676)</f>
        <v>722</v>
      </c>
      <c r="B661" s="19">
        <f>IF(OUT!A676="", "", OUT!A676)</f>
        <v>88136</v>
      </c>
      <c r="C661" s="7" t="str">
        <f>IF(OUT!D676="", "", OUT!D676)</f>
        <v>O</v>
      </c>
      <c r="D661" s="27"/>
      <c r="E661" s="7" t="str">
        <f>IF(OUT!E676="", "", OUT!E676)</f>
        <v>72 TRAY</v>
      </c>
      <c r="F661" s="24" t="str">
        <f>IF(OUT!AE676="NEW", "✷", "")</f>
        <v/>
      </c>
      <c r="G661" s="10" t="str">
        <f>IF(OUT!B676="", "", OUT!B676)</f>
        <v>SALVIA NEMOROSA MARVEL ROSE</v>
      </c>
      <c r="H661" s="20">
        <f>IF(AND($K$3=1,$K$4="N"),P661,IF(AND($K$3=2,$K$4="N"),R661,IF(AND($K$3=3,$K$4="N"),T661,IF(AND($K$3=4,$K$4="N"),V661,IF(AND($K$3=5,$K$4="N"),X661,IF(AND($K$3=1,$K$4="Y"),#REF!,IF(AND($K$3=2,$K$4="Y"),#REF!,IF(AND($K$3=3,$K$4="Y"),#REF!,IF(AND($K$3=4,$K$4="Y"),#REF!,IF(AND($K$3=5,$K$4="Y"),#REF!,"FALSE"))))))))))</f>
        <v>1.08</v>
      </c>
      <c r="I661" s="21">
        <f>IF(AND($K$3=1,$K$4="N"),Q661,IF(AND($K$3=2,$K$4="N"),S661,IF(AND($K$3=3,$K$4="N"),U661,IF(AND($K$3=4,$K$4="N"),W661,IF(AND($K$3=5,$K$4="N"),Y661,IF(AND($K$3=1,$K$4="Y"),#REF!,IF(AND($K$3=2,$K$4="Y"),#REF!,IF(AND($K$3=3,$K$4="Y"),#REF!,IF(AND($K$3=4,$K$4="Y"),#REF!,IF(AND($K$3=5,$K$4="Y"),#REF!,"FALSE"))))))))))</f>
        <v>77.760000000000005</v>
      </c>
      <c r="J661" s="33" t="str">
        <f>IF(OUT!F676="", "", OUT!F676)</f>
        <v/>
      </c>
      <c r="K661" s="7">
        <f>IF(OUT!P676="", "", OUT!P676)</f>
        <v>72</v>
      </c>
      <c r="L661" s="7" t="str">
        <f>IF(OUT!AE676="", "", OUT!AE676)</f>
        <v/>
      </c>
      <c r="M661" s="7" t="str">
        <f>IF(OUT!AG676="", "", OUT!AG676)</f>
        <v>PAT</v>
      </c>
      <c r="N661" s="7" t="str">
        <f>IF(OUT!AQ676="", "", OUT!AQ676)</f>
        <v/>
      </c>
      <c r="O661" s="7" t="str">
        <f>IF(OUT!BM676="", "", OUT!BM676)</f>
        <v>T3</v>
      </c>
      <c r="P661" s="8">
        <f>IF(OUT!N676="", "", OUT!N676)</f>
        <v>1.08</v>
      </c>
      <c r="Q661" s="9">
        <f>IF(OUT!O676="", "", OUT!O676)</f>
        <v>77.760000000000005</v>
      </c>
      <c r="R661" s="8">
        <f>IF(PPG!H676="", "", PPG!H676)</f>
        <v>1.026</v>
      </c>
      <c r="S661" s="9">
        <f>IF(PPG!I676="", "", PPG!I676)</f>
        <v>73.87</v>
      </c>
      <c r="T661" s="8">
        <f>IF(PPG!J676="", "", PPG!J676)</f>
        <v>1.008</v>
      </c>
      <c r="U661" s="9">
        <f>IF(PPG!K676="", "", PPG!K676)</f>
        <v>72.569999999999993</v>
      </c>
      <c r="V661" s="8">
        <f>IF(PPG!L676="", "", PPG!L676)</f>
        <v>0.97</v>
      </c>
      <c r="W661" s="9">
        <f>IF(PPG!M676="", "", PPG!M676)</f>
        <v>69.84</v>
      </c>
      <c r="X661" s="8">
        <f>IF(PPG!N676="", "", PPG!N676)</f>
        <v>0.95299999999999996</v>
      </c>
      <c r="Y661" s="9">
        <f>IF(PPG!O676="", "", PPG!O676)</f>
        <v>68.61</v>
      </c>
      <c r="Z661" s="32" t="str">
        <f t="shared" si="30"/>
        <v>0.00</v>
      </c>
      <c r="AA661" s="7" t="str">
        <f t="shared" si="31"/>
        <v>0</v>
      </c>
      <c r="AB661" s="7" t="str">
        <f t="shared" si="32"/>
        <v>0</v>
      </c>
    </row>
    <row r="662" spans="1:28">
      <c r="A662" s="7">
        <f>IF(OUT!C227="", "", OUT!C227)</f>
        <v>722</v>
      </c>
      <c r="B662" s="19">
        <f>IF(OUT!A227="", "", OUT!A227)</f>
        <v>30451</v>
      </c>
      <c r="C662" s="7" t="str">
        <f>IF(OUT!D227="", "", OUT!D227)</f>
        <v>M</v>
      </c>
      <c r="D662" s="27"/>
      <c r="E662" s="7" t="str">
        <f>IF(OUT!E227="", "", OUT!E227)</f>
        <v>50 TRAY</v>
      </c>
      <c r="F662" s="24" t="str">
        <f>IF(OUT!AE227="NEW", "✷", "")</f>
        <v/>
      </c>
      <c r="G662" s="10" t="str">
        <f>IF(OUT!B227="", "", OUT!B227)</f>
        <v>SALVIA NEMOROSA MAY NIGHT (Indigo Blue)</v>
      </c>
      <c r="H662" s="20">
        <f>IF(AND($K$3=1,$K$4="N"),P662,IF(AND($K$3=2,$K$4="N"),R662,IF(AND($K$3=3,$K$4="N"),T662,IF(AND($K$3=4,$K$4="N"),V662,IF(AND($K$3=5,$K$4="N"),X662,IF(AND($K$3=1,$K$4="Y"),#REF!,IF(AND($K$3=2,$K$4="Y"),#REF!,IF(AND($K$3=3,$K$4="Y"),#REF!,IF(AND($K$3=4,$K$4="Y"),#REF!,IF(AND($K$3=5,$K$4="Y"),#REF!,"FALSE"))))))))))</f>
        <v>1.0620000000000001</v>
      </c>
      <c r="I662" s="21">
        <f>IF(AND($K$3=1,$K$4="N"),Q662,IF(AND($K$3=2,$K$4="N"),S662,IF(AND($K$3=3,$K$4="N"),U662,IF(AND($K$3=4,$K$4="N"),W662,IF(AND($K$3=5,$K$4="N"),Y662,IF(AND($K$3=1,$K$4="Y"),#REF!,IF(AND($K$3=2,$K$4="Y"),#REF!,IF(AND($K$3=3,$K$4="Y"),#REF!,IF(AND($K$3=4,$K$4="Y"),#REF!,IF(AND($K$3=5,$K$4="Y"),#REF!,"FALSE"))))))))))</f>
        <v>53.1</v>
      </c>
      <c r="J662" s="33" t="str">
        <f>IF(OUT!F227="", "", OUT!F227)</f>
        <v/>
      </c>
      <c r="K662" s="7">
        <f>IF(OUT!P227="", "", OUT!P227)</f>
        <v>50</v>
      </c>
      <c r="L662" s="7" t="str">
        <f>IF(OUT!AE227="", "", OUT!AE227)</f>
        <v/>
      </c>
      <c r="M662" s="7" t="str">
        <f>IF(OUT!AG227="", "", OUT!AG227)</f>
        <v/>
      </c>
      <c r="N662" s="7" t="str">
        <f>IF(OUT!AQ227="", "", OUT!AQ227)</f>
        <v/>
      </c>
      <c r="O662" s="7" t="str">
        <f>IF(OUT!BM227="", "", OUT!BM227)</f>
        <v>T3</v>
      </c>
      <c r="P662" s="8">
        <f>IF(OUT!N227="", "", OUT!N227)</f>
        <v>1.0620000000000001</v>
      </c>
      <c r="Q662" s="9">
        <f>IF(OUT!O227="", "", OUT!O227)</f>
        <v>53.1</v>
      </c>
      <c r="R662" s="8">
        <f>IF(PPG!H227="", "", PPG!H227)</f>
        <v>0.998</v>
      </c>
      <c r="S662" s="9">
        <f>IF(PPG!I227="", "", PPG!I227)</f>
        <v>49.9</v>
      </c>
      <c r="T662" s="8">
        <f>IF(PPG!J227="", "", PPG!J227)</f>
        <v>0.97599999999999998</v>
      </c>
      <c r="U662" s="9">
        <f>IF(PPG!K227="", "", PPG!K227)</f>
        <v>48.8</v>
      </c>
      <c r="V662" s="8">
        <f>IF(PPG!L227="", "", PPG!L227)</f>
        <v>0.93700000000000006</v>
      </c>
      <c r="W662" s="9">
        <f>IF(PPG!M227="", "", PPG!M227)</f>
        <v>46.85</v>
      </c>
      <c r="X662" s="8">
        <f>IF(PPG!N227="", "", PPG!N227)</f>
        <v>0.91500000000000004</v>
      </c>
      <c r="Y662" s="9">
        <f>IF(PPG!O227="", "", PPG!O227)</f>
        <v>45.75</v>
      </c>
      <c r="Z662" s="32" t="str">
        <f t="shared" si="30"/>
        <v>0.00</v>
      </c>
      <c r="AA662" s="7" t="str">
        <f t="shared" si="31"/>
        <v>0</v>
      </c>
      <c r="AB662" s="7" t="str">
        <f t="shared" si="32"/>
        <v>0</v>
      </c>
    </row>
    <row r="663" spans="1:28">
      <c r="A663" s="7">
        <f>IF(OUT!C228="", "", OUT!C228)</f>
        <v>722</v>
      </c>
      <c r="B663" s="19">
        <f>IF(OUT!A228="", "", OUT!A228)</f>
        <v>86311</v>
      </c>
      <c r="C663" s="7" t="str">
        <f>IF(OUT!D228="", "", OUT!D228)</f>
        <v>M</v>
      </c>
      <c r="D663" s="27"/>
      <c r="E663" s="7" t="str">
        <f>IF(OUT!E228="", "", OUT!E228)</f>
        <v>50 TRAY</v>
      </c>
      <c r="F663" s="24" t="str">
        <f>IF(OUT!AE228="NEW", "✷", "")</f>
        <v/>
      </c>
      <c r="G663" s="10" t="str">
        <f>IF(OUT!B228="", "", OUT!B228)</f>
        <v>SALVIA NEMOROSA SALLYROSA APRIL NIGHT</v>
      </c>
      <c r="H663" s="20">
        <f>IF(AND($K$3=1,$K$4="N"),P663,IF(AND($K$3=2,$K$4="N"),R663,IF(AND($K$3=3,$K$4="N"),T663,IF(AND($K$3=4,$K$4="N"),V663,IF(AND($K$3=5,$K$4="N"),X663,IF(AND($K$3=1,$K$4="Y"),#REF!,IF(AND($K$3=2,$K$4="Y"),#REF!,IF(AND($K$3=3,$K$4="Y"),#REF!,IF(AND($K$3=4,$K$4="Y"),#REF!,IF(AND($K$3=5,$K$4="Y"),#REF!,"FALSE"))))))))))</f>
        <v>1.2450000000000001</v>
      </c>
      <c r="I663" s="21">
        <f>IF(AND($K$3=1,$K$4="N"),Q663,IF(AND($K$3=2,$K$4="N"),S663,IF(AND($K$3=3,$K$4="N"),U663,IF(AND($K$3=4,$K$4="N"),W663,IF(AND($K$3=5,$K$4="N"),Y663,IF(AND($K$3=1,$K$4="Y"),#REF!,IF(AND($K$3=2,$K$4="Y"),#REF!,IF(AND($K$3=3,$K$4="Y"),#REF!,IF(AND($K$3=4,$K$4="Y"),#REF!,IF(AND($K$3=5,$K$4="Y"),#REF!,"FALSE"))))))))))</f>
        <v>62.25</v>
      </c>
      <c r="J663" s="33" t="str">
        <f>IF(OUT!F228="", "", OUT!F228)</f>
        <v/>
      </c>
      <c r="K663" s="7">
        <f>IF(OUT!P228="", "", OUT!P228)</f>
        <v>50</v>
      </c>
      <c r="L663" s="7" t="str">
        <f>IF(OUT!AE228="", "", OUT!AE228)</f>
        <v/>
      </c>
      <c r="M663" s="7" t="str">
        <f>IF(OUT!AG228="", "", OUT!AG228)</f>
        <v>PAT</v>
      </c>
      <c r="N663" s="7" t="str">
        <f>IF(OUT!AQ228="", "", OUT!AQ228)</f>
        <v/>
      </c>
      <c r="O663" s="7" t="str">
        <f>IF(OUT!BM228="", "", OUT!BM228)</f>
        <v>T3</v>
      </c>
      <c r="P663" s="8">
        <f>IF(OUT!N228="", "", OUT!N228)</f>
        <v>1.2450000000000001</v>
      </c>
      <c r="Q663" s="9">
        <f>IF(OUT!O228="", "", OUT!O228)</f>
        <v>62.25</v>
      </c>
      <c r="R663" s="8">
        <f>IF(PPG!H228="", "", PPG!H228)</f>
        <v>1.1759999999999999</v>
      </c>
      <c r="S663" s="9">
        <f>IF(PPG!I228="", "", PPG!I228)</f>
        <v>58.8</v>
      </c>
      <c r="T663" s="8">
        <f>IF(PPG!J228="", "", PPG!J228)</f>
        <v>1.1539999999999999</v>
      </c>
      <c r="U663" s="9">
        <f>IF(PPG!K228="", "", PPG!K228)</f>
        <v>57.7</v>
      </c>
      <c r="V663" s="8">
        <f>IF(PPG!L228="", "", PPG!L228)</f>
        <v>1.1080000000000001</v>
      </c>
      <c r="W663" s="9">
        <f>IF(PPG!M228="", "", PPG!M228)</f>
        <v>55.4</v>
      </c>
      <c r="X663" s="8">
        <f>IF(PPG!N228="", "", PPG!N228)</f>
        <v>1.085</v>
      </c>
      <c r="Y663" s="9">
        <f>IF(PPG!O228="", "", PPG!O228)</f>
        <v>54.25</v>
      </c>
      <c r="Z663" s="32" t="str">
        <f t="shared" si="30"/>
        <v>0.00</v>
      </c>
      <c r="AA663" s="7" t="str">
        <f t="shared" si="31"/>
        <v>0</v>
      </c>
      <c r="AB663" s="7" t="str">
        <f t="shared" si="32"/>
        <v>0</v>
      </c>
    </row>
    <row r="664" spans="1:28">
      <c r="A664" s="7">
        <f>IF(OUT!C677="", "", OUT!C677)</f>
        <v>722</v>
      </c>
      <c r="B664" s="19">
        <f>IF(OUT!A677="", "", OUT!A677)</f>
        <v>30459</v>
      </c>
      <c r="C664" s="7" t="str">
        <f>IF(OUT!D677="", "", OUT!D677)</f>
        <v>O</v>
      </c>
      <c r="D664" s="27"/>
      <c r="E664" s="7" t="str">
        <f>IF(OUT!E677="", "", OUT!E677)</f>
        <v>72 TRAY</v>
      </c>
      <c r="F664" s="24" t="str">
        <f>IF(OUT!AE677="NEW", "✷", "")</f>
        <v/>
      </c>
      <c r="G664" s="10" t="str">
        <f>IF(OUT!B677="", "", OUT!B677)</f>
        <v>SCABIOSA COLUMBARIA BUTTERFLY BLUE</v>
      </c>
      <c r="H664" s="20">
        <f>IF(AND($K$3=1,$K$4="N"),P664,IF(AND($K$3=2,$K$4="N"),R664,IF(AND($K$3=3,$K$4="N"),T664,IF(AND($K$3=4,$K$4="N"),V664,IF(AND($K$3=5,$K$4="N"),X664,IF(AND($K$3=1,$K$4="Y"),#REF!,IF(AND($K$3=2,$K$4="Y"),#REF!,IF(AND($K$3=3,$K$4="Y"),#REF!,IF(AND($K$3=4,$K$4="Y"),#REF!,IF(AND($K$3=5,$K$4="Y"),#REF!,"FALSE"))))))))))</f>
        <v>0.92900000000000005</v>
      </c>
      <c r="I664" s="21">
        <f>IF(AND($K$3=1,$K$4="N"),Q664,IF(AND($K$3=2,$K$4="N"),S664,IF(AND($K$3=3,$K$4="N"),U664,IF(AND($K$3=4,$K$4="N"),W664,IF(AND($K$3=5,$K$4="N"),Y664,IF(AND($K$3=1,$K$4="Y"),#REF!,IF(AND($K$3=2,$K$4="Y"),#REF!,IF(AND($K$3=3,$K$4="Y"),#REF!,IF(AND($K$3=4,$K$4="Y"),#REF!,IF(AND($K$3=5,$K$4="Y"),#REF!,"FALSE"))))))))))</f>
        <v>66.88</v>
      </c>
      <c r="J664" s="33" t="str">
        <f>IF(OUT!F677="", "", OUT!F677)</f>
        <v/>
      </c>
      <c r="K664" s="7">
        <f>IF(OUT!P677="", "", OUT!P677)</f>
        <v>72</v>
      </c>
      <c r="L664" s="7" t="str">
        <f>IF(OUT!AE677="", "", OUT!AE677)</f>
        <v/>
      </c>
      <c r="M664" s="7" t="str">
        <f>IF(OUT!AG677="", "", OUT!AG677)</f>
        <v/>
      </c>
      <c r="N664" s="7" t="str">
        <f>IF(OUT!AQ677="", "", OUT!AQ677)</f>
        <v>CUT</v>
      </c>
      <c r="O664" s="7" t="str">
        <f>IF(OUT!BM677="", "", OUT!BM677)</f>
        <v>T3</v>
      </c>
      <c r="P664" s="8">
        <f>IF(OUT!N677="", "", OUT!N677)</f>
        <v>0.92900000000000005</v>
      </c>
      <c r="Q664" s="9">
        <f>IF(OUT!O677="", "", OUT!O677)</f>
        <v>66.88</v>
      </c>
      <c r="R664" s="8">
        <f>IF(PPG!H677="", "", PPG!H677)</f>
        <v>0.873</v>
      </c>
      <c r="S664" s="9">
        <f>IF(PPG!I677="", "", PPG!I677)</f>
        <v>62.85</v>
      </c>
      <c r="T664" s="8">
        <f>IF(PPG!J677="", "", PPG!J677)</f>
        <v>0.85499999999999998</v>
      </c>
      <c r="U664" s="9">
        <f>IF(PPG!K677="", "", PPG!K677)</f>
        <v>61.56</v>
      </c>
      <c r="V664" s="8">
        <f>IF(PPG!L677="", "", PPG!L677)</f>
        <v>0.81899999999999995</v>
      </c>
      <c r="W664" s="9">
        <f>IF(PPG!M677="", "", PPG!M677)</f>
        <v>58.96</v>
      </c>
      <c r="X664" s="8">
        <f>IF(PPG!N677="", "", PPG!N677)</f>
        <v>0.80200000000000005</v>
      </c>
      <c r="Y664" s="9">
        <f>IF(PPG!O677="", "", PPG!O677)</f>
        <v>57.74</v>
      </c>
      <c r="Z664" s="32" t="str">
        <f t="shared" si="30"/>
        <v>0.00</v>
      </c>
      <c r="AA664" s="7" t="str">
        <f t="shared" si="31"/>
        <v>0</v>
      </c>
      <c r="AB664" s="7" t="str">
        <f t="shared" si="32"/>
        <v>0</v>
      </c>
    </row>
    <row r="665" spans="1:28">
      <c r="A665" s="7">
        <f>IF(OUT!C678="", "", OUT!C678)</f>
        <v>722</v>
      </c>
      <c r="B665" s="19">
        <f>IF(OUT!A678="", "", OUT!A678)</f>
        <v>30460</v>
      </c>
      <c r="C665" s="7" t="str">
        <f>IF(OUT!D678="", "", OUT!D678)</f>
        <v>O</v>
      </c>
      <c r="D665" s="27"/>
      <c r="E665" s="7" t="str">
        <f>IF(OUT!E678="", "", OUT!E678)</f>
        <v>72 TRAY</v>
      </c>
      <c r="F665" s="24" t="str">
        <f>IF(OUT!AE678="NEW", "✷", "")</f>
        <v/>
      </c>
      <c r="G665" s="10" t="str">
        <f>IF(OUT!B678="", "", OUT!B678)</f>
        <v>SCABIOSA COLUMBARIA PINK MIST</v>
      </c>
      <c r="H665" s="20">
        <f>IF(AND($K$3=1,$K$4="N"),P665,IF(AND($K$3=2,$K$4="N"),R665,IF(AND($K$3=3,$K$4="N"),T665,IF(AND($K$3=4,$K$4="N"),V665,IF(AND($K$3=5,$K$4="N"),X665,IF(AND($K$3=1,$K$4="Y"),#REF!,IF(AND($K$3=2,$K$4="Y"),#REF!,IF(AND($K$3=3,$K$4="Y"),#REF!,IF(AND($K$3=4,$K$4="Y"),#REF!,IF(AND($K$3=5,$K$4="Y"),#REF!,"FALSE"))))))))))</f>
        <v>0.92900000000000005</v>
      </c>
      <c r="I665" s="21">
        <f>IF(AND($K$3=1,$K$4="N"),Q665,IF(AND($K$3=2,$K$4="N"),S665,IF(AND($K$3=3,$K$4="N"),U665,IF(AND($K$3=4,$K$4="N"),W665,IF(AND($K$3=5,$K$4="N"),Y665,IF(AND($K$3=1,$K$4="Y"),#REF!,IF(AND($K$3=2,$K$4="Y"),#REF!,IF(AND($K$3=3,$K$4="Y"),#REF!,IF(AND($K$3=4,$K$4="Y"),#REF!,IF(AND($K$3=5,$K$4="Y"),#REF!,"FALSE"))))))))))</f>
        <v>66.88</v>
      </c>
      <c r="J665" s="33" t="str">
        <f>IF(OUT!F678="", "", OUT!F678)</f>
        <v/>
      </c>
      <c r="K665" s="7">
        <f>IF(OUT!P678="", "", OUT!P678)</f>
        <v>72</v>
      </c>
      <c r="L665" s="7" t="str">
        <f>IF(OUT!AE678="", "", OUT!AE678)</f>
        <v/>
      </c>
      <c r="M665" s="7" t="str">
        <f>IF(OUT!AG678="", "", OUT!AG678)</f>
        <v>PAT</v>
      </c>
      <c r="N665" s="7" t="str">
        <f>IF(OUT!AQ678="", "", OUT!AQ678)</f>
        <v/>
      </c>
      <c r="O665" s="7" t="str">
        <f>IF(OUT!BM678="", "", OUT!BM678)</f>
        <v>T3</v>
      </c>
      <c r="P665" s="8">
        <f>IF(OUT!N678="", "", OUT!N678)</f>
        <v>0.92900000000000005</v>
      </c>
      <c r="Q665" s="9">
        <f>IF(OUT!O678="", "", OUT!O678)</f>
        <v>66.88</v>
      </c>
      <c r="R665" s="8">
        <f>IF(PPG!H678="", "", PPG!H678)</f>
        <v>0.873</v>
      </c>
      <c r="S665" s="9">
        <f>IF(PPG!I678="", "", PPG!I678)</f>
        <v>62.85</v>
      </c>
      <c r="T665" s="8">
        <f>IF(PPG!J678="", "", PPG!J678)</f>
        <v>0.85499999999999998</v>
      </c>
      <c r="U665" s="9">
        <f>IF(PPG!K678="", "", PPG!K678)</f>
        <v>61.56</v>
      </c>
      <c r="V665" s="8">
        <f>IF(PPG!L678="", "", PPG!L678)</f>
        <v>0.81899999999999995</v>
      </c>
      <c r="W665" s="9">
        <f>IF(PPG!M678="", "", PPG!M678)</f>
        <v>58.96</v>
      </c>
      <c r="X665" s="8">
        <f>IF(PPG!N678="", "", PPG!N678)</f>
        <v>0.80200000000000005</v>
      </c>
      <c r="Y665" s="9">
        <f>IF(PPG!O678="", "", PPG!O678)</f>
        <v>57.74</v>
      </c>
      <c r="Z665" s="32" t="str">
        <f t="shared" si="30"/>
        <v>0.00</v>
      </c>
      <c r="AA665" s="7" t="str">
        <f t="shared" si="31"/>
        <v>0</v>
      </c>
      <c r="AB665" s="7" t="str">
        <f t="shared" si="32"/>
        <v>0</v>
      </c>
    </row>
    <row r="666" spans="1:28">
      <c r="A666" s="7">
        <f>IF(OUT!C679="", "", OUT!C679)</f>
        <v>722</v>
      </c>
      <c r="B666" s="19">
        <f>IF(OUT!A679="", "", OUT!A679)</f>
        <v>40156</v>
      </c>
      <c r="C666" s="7" t="str">
        <f>IF(OUT!D679="", "", OUT!D679)</f>
        <v>O</v>
      </c>
      <c r="D666" s="27"/>
      <c r="E666" s="7" t="str">
        <f>IF(OUT!E679="", "", OUT!E679)</f>
        <v>72 TRAY</v>
      </c>
      <c r="F666" s="24" t="str">
        <f>IF(OUT!AE679="NEW", "✷", "")</f>
        <v/>
      </c>
      <c r="G666" s="10" t="str">
        <f>IF(OUT!B679="", "", OUT!B679)</f>
        <v>SEDUM  GROUNDCOVER ATLANTIS (Dark Green w/Cream Marfin)</v>
      </c>
      <c r="H666" s="20">
        <f>IF(AND($K$3=1,$K$4="N"),P666,IF(AND($K$3=2,$K$4="N"),R666,IF(AND($K$3=3,$K$4="N"),T666,IF(AND($K$3=4,$K$4="N"),V666,IF(AND($K$3=5,$K$4="N"),X666,IF(AND($K$3=1,$K$4="Y"),#REF!,IF(AND($K$3=2,$K$4="Y"),#REF!,IF(AND($K$3=3,$K$4="Y"),#REF!,IF(AND($K$3=4,$K$4="Y"),#REF!,IF(AND($K$3=5,$K$4="Y"),#REF!,"FALSE"))))))))))</f>
        <v>1.0920000000000001</v>
      </c>
      <c r="I666" s="21">
        <f>IF(AND($K$3=1,$K$4="N"),Q666,IF(AND($K$3=2,$K$4="N"),S666,IF(AND($K$3=3,$K$4="N"),U666,IF(AND($K$3=4,$K$4="N"),W666,IF(AND($K$3=5,$K$4="N"),Y666,IF(AND($K$3=1,$K$4="Y"),#REF!,IF(AND($K$3=2,$K$4="Y"),#REF!,IF(AND($K$3=3,$K$4="Y"),#REF!,IF(AND($K$3=4,$K$4="Y"),#REF!,IF(AND($K$3=5,$K$4="Y"),#REF!,"FALSE"))))))))))</f>
        <v>78.62</v>
      </c>
      <c r="J666" s="33" t="str">
        <f>IF(OUT!F679="", "", OUT!F679)</f>
        <v/>
      </c>
      <c r="K666" s="7">
        <f>IF(OUT!P679="", "", OUT!P679)</f>
        <v>72</v>
      </c>
      <c r="L666" s="7" t="str">
        <f>IF(OUT!AE679="", "", OUT!AE679)</f>
        <v/>
      </c>
      <c r="M666" s="7" t="str">
        <f>IF(OUT!AG679="", "", OUT!AG679)</f>
        <v>PAT</v>
      </c>
      <c r="N666" s="7" t="str">
        <f>IF(OUT!AQ679="", "", OUT!AQ679)</f>
        <v/>
      </c>
      <c r="O666" s="7" t="str">
        <f>IF(OUT!BM679="", "", OUT!BM679)</f>
        <v>T3</v>
      </c>
      <c r="P666" s="8">
        <f>IF(OUT!N679="", "", OUT!N679)</f>
        <v>1.0920000000000001</v>
      </c>
      <c r="Q666" s="9">
        <f>IF(OUT!O679="", "", OUT!O679)</f>
        <v>78.62</v>
      </c>
      <c r="R666" s="8">
        <f>IF(PPG!H679="", "", PPG!H679)</f>
        <v>1.0389999999999999</v>
      </c>
      <c r="S666" s="9">
        <f>IF(PPG!I679="", "", PPG!I679)</f>
        <v>74.8</v>
      </c>
      <c r="T666" s="8">
        <f>IF(PPG!J679="", "", PPG!J679)</f>
        <v>1.0209999999999999</v>
      </c>
      <c r="U666" s="9">
        <f>IF(PPG!K679="", "", PPG!K679)</f>
        <v>73.510000000000005</v>
      </c>
      <c r="V666" s="8">
        <f>IF(PPG!L679="", "", PPG!L679)</f>
        <v>0.98299999999999998</v>
      </c>
      <c r="W666" s="9">
        <f>IF(PPG!M679="", "", PPG!M679)</f>
        <v>70.77</v>
      </c>
      <c r="X666" s="8">
        <f>IF(PPG!N679="", "", PPG!N679)</f>
        <v>0.96499999999999997</v>
      </c>
      <c r="Y666" s="9">
        <f>IF(PPG!O679="", "", PPG!O679)</f>
        <v>69.48</v>
      </c>
      <c r="Z666" s="32" t="str">
        <f t="shared" si="30"/>
        <v>0.00</v>
      </c>
      <c r="AA666" s="7" t="str">
        <f t="shared" si="31"/>
        <v>0</v>
      </c>
      <c r="AB666" s="7" t="str">
        <f t="shared" si="32"/>
        <v>0</v>
      </c>
    </row>
    <row r="667" spans="1:28">
      <c r="A667" s="7">
        <f>IF(OUT!C680="", "", OUT!C680)</f>
        <v>722</v>
      </c>
      <c r="B667" s="19">
        <f>IF(OUT!A680="", "", OUT!A680)</f>
        <v>30831</v>
      </c>
      <c r="C667" s="7" t="str">
        <f>IF(OUT!D680="", "", OUT!D680)</f>
        <v>O</v>
      </c>
      <c r="D667" s="27"/>
      <c r="E667" s="7" t="str">
        <f>IF(OUT!E680="", "", OUT!E680)</f>
        <v>72 TRAY</v>
      </c>
      <c r="F667" s="24" t="str">
        <f>IF(OUT!AE680="NEW", "✷", "")</f>
        <v/>
      </c>
      <c r="G667" s="10" t="str">
        <f>IF(OUT!B680="", "", OUT!B680)</f>
        <v>SEDUM  GROUNDCOVER BLUE SPRUCE (Yellow)</v>
      </c>
      <c r="H667" s="20">
        <f>IF(AND($K$3=1,$K$4="N"),P667,IF(AND($K$3=2,$K$4="N"),R667,IF(AND($K$3=3,$K$4="N"),T667,IF(AND($K$3=4,$K$4="N"),V667,IF(AND($K$3=5,$K$4="N"),X667,IF(AND($K$3=1,$K$4="Y"),#REF!,IF(AND($K$3=2,$K$4="Y"),#REF!,IF(AND($K$3=3,$K$4="Y"),#REF!,IF(AND($K$3=4,$K$4="Y"),#REF!,IF(AND($K$3=5,$K$4="Y"),#REF!,"FALSE"))))))))))</f>
        <v>0.84699999999999998</v>
      </c>
      <c r="I667" s="21">
        <f>IF(AND($K$3=1,$K$4="N"),Q667,IF(AND($K$3=2,$K$4="N"),S667,IF(AND($K$3=3,$K$4="N"),U667,IF(AND($K$3=4,$K$4="N"),W667,IF(AND($K$3=5,$K$4="N"),Y667,IF(AND($K$3=1,$K$4="Y"),#REF!,IF(AND($K$3=2,$K$4="Y"),#REF!,IF(AND($K$3=3,$K$4="Y"),#REF!,IF(AND($K$3=4,$K$4="Y"),#REF!,IF(AND($K$3=5,$K$4="Y"),#REF!,"FALSE"))))))))))</f>
        <v>60.98</v>
      </c>
      <c r="J667" s="33" t="str">
        <f>IF(OUT!F680="", "", OUT!F680)</f>
        <v/>
      </c>
      <c r="K667" s="7">
        <f>IF(OUT!P680="", "", OUT!P680)</f>
        <v>72</v>
      </c>
      <c r="L667" s="7" t="str">
        <f>IF(OUT!AE680="", "", OUT!AE680)</f>
        <v/>
      </c>
      <c r="M667" s="7" t="str">
        <f>IF(OUT!AG680="", "", OUT!AG680)</f>
        <v/>
      </c>
      <c r="N667" s="7" t="str">
        <f>IF(OUT!AQ680="", "", OUT!AQ680)</f>
        <v/>
      </c>
      <c r="O667" s="7" t="str">
        <f>IF(OUT!BM680="", "", OUT!BM680)</f>
        <v>T3</v>
      </c>
      <c r="P667" s="8">
        <f>IF(OUT!N680="", "", OUT!N680)</f>
        <v>0.84699999999999998</v>
      </c>
      <c r="Q667" s="9">
        <f>IF(OUT!O680="", "", OUT!O680)</f>
        <v>60.98</v>
      </c>
      <c r="R667" s="8">
        <f>IF(PPG!H680="", "", PPG!H680)</f>
        <v>0.79600000000000004</v>
      </c>
      <c r="S667" s="9">
        <f>IF(PPG!I680="", "", PPG!I680)</f>
        <v>57.31</v>
      </c>
      <c r="T667" s="8">
        <f>IF(PPG!J680="", "", PPG!J680)</f>
        <v>0.78</v>
      </c>
      <c r="U667" s="9">
        <f>IF(PPG!K680="", "", PPG!K680)</f>
        <v>56.16</v>
      </c>
      <c r="V667" s="8">
        <f>IF(PPG!L680="", "", PPG!L680)</f>
        <v>0.748</v>
      </c>
      <c r="W667" s="9">
        <f>IF(PPG!M680="", "", PPG!M680)</f>
        <v>53.85</v>
      </c>
      <c r="X667" s="8">
        <f>IF(PPG!N680="", "", PPG!N680)</f>
        <v>0.73</v>
      </c>
      <c r="Y667" s="9">
        <f>IF(PPG!O680="", "", PPG!O680)</f>
        <v>52.56</v>
      </c>
      <c r="Z667" s="32" t="str">
        <f t="shared" si="30"/>
        <v>0.00</v>
      </c>
      <c r="AA667" s="7" t="str">
        <f t="shared" si="31"/>
        <v>0</v>
      </c>
      <c r="AB667" s="7" t="str">
        <f t="shared" si="32"/>
        <v>0</v>
      </c>
    </row>
    <row r="668" spans="1:28">
      <c r="A668" s="7">
        <f>IF(OUT!C681="", "", OUT!C681)</f>
        <v>722</v>
      </c>
      <c r="B668" s="19">
        <f>IF(OUT!A681="", "", OUT!A681)</f>
        <v>70414</v>
      </c>
      <c r="C668" s="7" t="str">
        <f>IF(OUT!D681="", "", OUT!D681)</f>
        <v>O</v>
      </c>
      <c r="D668" s="27"/>
      <c r="E668" s="7" t="str">
        <f>IF(OUT!E681="", "", OUT!E681)</f>
        <v>72 TRAY</v>
      </c>
      <c r="F668" s="24" t="str">
        <f>IF(OUT!AE681="NEW", "✷", "")</f>
        <v/>
      </c>
      <c r="G668" s="10" t="str">
        <f>IF(OUT!B681="", "", OUT!B681)</f>
        <v>SEDUM  GROUNDCOVER CORAL REEF</v>
      </c>
      <c r="H668" s="20">
        <f>IF(AND($K$3=1,$K$4="N"),P668,IF(AND($K$3=2,$K$4="N"),R668,IF(AND($K$3=3,$K$4="N"),T668,IF(AND($K$3=4,$K$4="N"),V668,IF(AND($K$3=5,$K$4="N"),X668,IF(AND($K$3=1,$K$4="Y"),#REF!,IF(AND($K$3=2,$K$4="Y"),#REF!,IF(AND($K$3=3,$K$4="Y"),#REF!,IF(AND($K$3=4,$K$4="Y"),#REF!,IF(AND($K$3=5,$K$4="Y"),#REF!,"FALSE"))))))))))</f>
        <v>0.84699999999999998</v>
      </c>
      <c r="I668" s="21">
        <f>IF(AND($K$3=1,$K$4="N"),Q668,IF(AND($K$3=2,$K$4="N"),S668,IF(AND($K$3=3,$K$4="N"),U668,IF(AND($K$3=4,$K$4="N"),W668,IF(AND($K$3=5,$K$4="N"),Y668,IF(AND($K$3=1,$K$4="Y"),#REF!,IF(AND($K$3=2,$K$4="Y"),#REF!,IF(AND($K$3=3,$K$4="Y"),#REF!,IF(AND($K$3=4,$K$4="Y"),#REF!,IF(AND($K$3=5,$K$4="Y"),#REF!,"FALSE"))))))))))</f>
        <v>60.98</v>
      </c>
      <c r="J668" s="33" t="str">
        <f>IF(OUT!F681="", "", OUT!F681)</f>
        <v/>
      </c>
      <c r="K668" s="7">
        <f>IF(OUT!P681="", "", OUT!P681)</f>
        <v>72</v>
      </c>
      <c r="L668" s="7" t="str">
        <f>IF(OUT!AE681="", "", OUT!AE681)</f>
        <v/>
      </c>
      <c r="M668" s="7" t="str">
        <f>IF(OUT!AG681="", "", OUT!AG681)</f>
        <v/>
      </c>
      <c r="N668" s="7" t="str">
        <f>IF(OUT!AQ681="", "", OUT!AQ681)</f>
        <v/>
      </c>
      <c r="O668" s="7" t="str">
        <f>IF(OUT!BM681="", "", OUT!BM681)</f>
        <v>T3</v>
      </c>
      <c r="P668" s="8">
        <f>IF(OUT!N681="", "", OUT!N681)</f>
        <v>0.84699999999999998</v>
      </c>
      <c r="Q668" s="9">
        <f>IF(OUT!O681="", "", OUT!O681)</f>
        <v>60.98</v>
      </c>
      <c r="R668" s="8">
        <f>IF(PPG!H681="", "", PPG!H681)</f>
        <v>0.79600000000000004</v>
      </c>
      <c r="S668" s="9">
        <f>IF(PPG!I681="", "", PPG!I681)</f>
        <v>57.31</v>
      </c>
      <c r="T668" s="8">
        <f>IF(PPG!J681="", "", PPG!J681)</f>
        <v>0.78</v>
      </c>
      <c r="U668" s="9">
        <f>IF(PPG!K681="", "", PPG!K681)</f>
        <v>56.16</v>
      </c>
      <c r="V668" s="8">
        <f>IF(PPG!L681="", "", PPG!L681)</f>
        <v>0.748</v>
      </c>
      <c r="W668" s="9">
        <f>IF(PPG!M681="", "", PPG!M681)</f>
        <v>53.85</v>
      </c>
      <c r="X668" s="8">
        <f>IF(PPG!N681="", "", PPG!N681)</f>
        <v>0.73</v>
      </c>
      <c r="Y668" s="9">
        <f>IF(PPG!O681="", "", PPG!O681)</f>
        <v>52.56</v>
      </c>
      <c r="Z668" s="32" t="str">
        <f t="shared" si="30"/>
        <v>0.00</v>
      </c>
      <c r="AA668" s="7" t="str">
        <f t="shared" si="31"/>
        <v>0</v>
      </c>
      <c r="AB668" s="7" t="str">
        <f t="shared" si="32"/>
        <v>0</v>
      </c>
    </row>
    <row r="669" spans="1:28">
      <c r="A669" s="7">
        <f>IF(OUT!C682="", "", OUT!C682)</f>
        <v>722</v>
      </c>
      <c r="B669" s="19">
        <f>IF(OUT!A682="", "", OUT!A682)</f>
        <v>6247</v>
      </c>
      <c r="C669" s="7" t="str">
        <f>IF(OUT!D682="", "", OUT!D682)</f>
        <v>O</v>
      </c>
      <c r="D669" s="27"/>
      <c r="E669" s="7" t="str">
        <f>IF(OUT!E682="", "", OUT!E682)</f>
        <v>72 TRAY</v>
      </c>
      <c r="F669" s="24" t="str">
        <f>IF(OUT!AE682="NEW", "✷", "")</f>
        <v/>
      </c>
      <c r="G669" s="10" t="str">
        <f>IF(OUT!B682="", "", OUT!B682)</f>
        <v>SEDUM  GROUNDCOVER DRAGON'S BLOOD (Neon Red)</v>
      </c>
      <c r="H669" s="20">
        <f>IF(AND($K$3=1,$K$4="N"),P669,IF(AND($K$3=2,$K$4="N"),R669,IF(AND($K$3=3,$K$4="N"),T669,IF(AND($K$3=4,$K$4="N"),V669,IF(AND($K$3=5,$K$4="N"),X669,IF(AND($K$3=1,$K$4="Y"),#REF!,IF(AND($K$3=2,$K$4="Y"),#REF!,IF(AND($K$3=3,$K$4="Y"),#REF!,IF(AND($K$3=4,$K$4="Y"),#REF!,IF(AND($K$3=5,$K$4="Y"),#REF!,"FALSE"))))))))))</f>
        <v>0.84699999999999998</v>
      </c>
      <c r="I669" s="21">
        <f>IF(AND($K$3=1,$K$4="N"),Q669,IF(AND($K$3=2,$K$4="N"),S669,IF(AND($K$3=3,$K$4="N"),U669,IF(AND($K$3=4,$K$4="N"),W669,IF(AND($K$3=5,$K$4="N"),Y669,IF(AND($K$3=1,$K$4="Y"),#REF!,IF(AND($K$3=2,$K$4="Y"),#REF!,IF(AND($K$3=3,$K$4="Y"),#REF!,IF(AND($K$3=4,$K$4="Y"),#REF!,IF(AND($K$3=5,$K$4="Y"),#REF!,"FALSE"))))))))))</f>
        <v>60.98</v>
      </c>
      <c r="J669" s="33" t="str">
        <f>IF(OUT!F682="", "", OUT!F682)</f>
        <v/>
      </c>
      <c r="K669" s="7">
        <f>IF(OUT!P682="", "", OUT!P682)</f>
        <v>72</v>
      </c>
      <c r="L669" s="7" t="str">
        <f>IF(OUT!AE682="", "", OUT!AE682)</f>
        <v/>
      </c>
      <c r="M669" s="7" t="str">
        <f>IF(OUT!AG682="", "", OUT!AG682)</f>
        <v/>
      </c>
      <c r="N669" s="7" t="str">
        <f>IF(OUT!AQ682="", "", OUT!AQ682)</f>
        <v/>
      </c>
      <c r="O669" s="7" t="str">
        <f>IF(OUT!BM682="", "", OUT!BM682)</f>
        <v>T3</v>
      </c>
      <c r="P669" s="8">
        <f>IF(OUT!N682="", "", OUT!N682)</f>
        <v>0.84699999999999998</v>
      </c>
      <c r="Q669" s="9">
        <f>IF(OUT!O682="", "", OUT!O682)</f>
        <v>60.98</v>
      </c>
      <c r="R669" s="8">
        <f>IF(PPG!H682="", "", PPG!H682)</f>
        <v>0.79600000000000004</v>
      </c>
      <c r="S669" s="9">
        <f>IF(PPG!I682="", "", PPG!I682)</f>
        <v>57.31</v>
      </c>
      <c r="T669" s="8">
        <f>IF(PPG!J682="", "", PPG!J682)</f>
        <v>0.78</v>
      </c>
      <c r="U669" s="9">
        <f>IF(PPG!K682="", "", PPG!K682)</f>
        <v>56.16</v>
      </c>
      <c r="V669" s="8">
        <f>IF(PPG!L682="", "", PPG!L682)</f>
        <v>0.748</v>
      </c>
      <c r="W669" s="9">
        <f>IF(PPG!M682="", "", PPG!M682)</f>
        <v>53.85</v>
      </c>
      <c r="X669" s="8">
        <f>IF(PPG!N682="", "", PPG!N682)</f>
        <v>0.73</v>
      </c>
      <c r="Y669" s="9">
        <f>IF(PPG!O682="", "", PPG!O682)</f>
        <v>52.56</v>
      </c>
      <c r="Z669" s="32" t="str">
        <f t="shared" si="30"/>
        <v>0.00</v>
      </c>
      <c r="AA669" s="7" t="str">
        <f t="shared" si="31"/>
        <v>0</v>
      </c>
      <c r="AB669" s="7" t="str">
        <f t="shared" si="32"/>
        <v>0</v>
      </c>
    </row>
    <row r="670" spans="1:28">
      <c r="A670" s="7">
        <f>IF(OUT!C683="", "", OUT!C683)</f>
        <v>722</v>
      </c>
      <c r="B670" s="19">
        <f>IF(OUT!A683="", "", OUT!A683)</f>
        <v>53037</v>
      </c>
      <c r="C670" s="7" t="str">
        <f>IF(OUT!D683="", "", OUT!D683)</f>
        <v>O</v>
      </c>
      <c r="D670" s="27"/>
      <c r="E670" s="7" t="str">
        <f>IF(OUT!E683="", "", OUT!E683)</f>
        <v>72 TRAY</v>
      </c>
      <c r="F670" s="24" t="str">
        <f>IF(OUT!AE683="NEW", "✷", "")</f>
        <v/>
      </c>
      <c r="G670" s="10" t="str">
        <f>IF(OUT!B683="", "", OUT!B683)</f>
        <v>SEDUM  GROUNDCOVER JOHN CREECH (Pink)</v>
      </c>
      <c r="H670" s="20">
        <f>IF(AND($K$3=1,$K$4="N"),P670,IF(AND($K$3=2,$K$4="N"),R670,IF(AND($K$3=3,$K$4="N"),T670,IF(AND($K$3=4,$K$4="N"),V670,IF(AND($K$3=5,$K$4="N"),X670,IF(AND($K$3=1,$K$4="Y"),#REF!,IF(AND($K$3=2,$K$4="Y"),#REF!,IF(AND($K$3=3,$K$4="Y"),#REF!,IF(AND($K$3=4,$K$4="Y"),#REF!,IF(AND($K$3=5,$K$4="Y"),#REF!,"FALSE"))))))))))</f>
        <v>0.84699999999999998</v>
      </c>
      <c r="I670" s="21">
        <f>IF(AND($K$3=1,$K$4="N"),Q670,IF(AND($K$3=2,$K$4="N"),S670,IF(AND($K$3=3,$K$4="N"),U670,IF(AND($K$3=4,$K$4="N"),W670,IF(AND($K$3=5,$K$4="N"),Y670,IF(AND($K$3=1,$K$4="Y"),#REF!,IF(AND($K$3=2,$K$4="Y"),#REF!,IF(AND($K$3=3,$K$4="Y"),#REF!,IF(AND($K$3=4,$K$4="Y"),#REF!,IF(AND($K$3=5,$K$4="Y"),#REF!,"FALSE"))))))))))</f>
        <v>60.98</v>
      </c>
      <c r="J670" s="33" t="str">
        <f>IF(OUT!F683="", "", OUT!F683)</f>
        <v/>
      </c>
      <c r="K670" s="7">
        <f>IF(OUT!P683="", "", OUT!P683)</f>
        <v>72</v>
      </c>
      <c r="L670" s="7" t="str">
        <f>IF(OUT!AE683="", "", OUT!AE683)</f>
        <v/>
      </c>
      <c r="M670" s="7" t="str">
        <f>IF(OUT!AG683="", "", OUT!AG683)</f>
        <v/>
      </c>
      <c r="N670" s="7" t="str">
        <f>IF(OUT!AQ683="", "", OUT!AQ683)</f>
        <v/>
      </c>
      <c r="O670" s="7" t="str">
        <f>IF(OUT!BM683="", "", OUT!BM683)</f>
        <v>T3</v>
      </c>
      <c r="P670" s="8">
        <f>IF(OUT!N683="", "", OUT!N683)</f>
        <v>0.84699999999999998</v>
      </c>
      <c r="Q670" s="9">
        <f>IF(OUT!O683="", "", OUT!O683)</f>
        <v>60.98</v>
      </c>
      <c r="R670" s="8">
        <f>IF(PPG!H683="", "", PPG!H683)</f>
        <v>0.79600000000000004</v>
      </c>
      <c r="S670" s="9">
        <f>IF(PPG!I683="", "", PPG!I683)</f>
        <v>57.31</v>
      </c>
      <c r="T670" s="8">
        <f>IF(PPG!J683="", "", PPG!J683)</f>
        <v>0.78</v>
      </c>
      <c r="U670" s="9">
        <f>IF(PPG!K683="", "", PPG!K683)</f>
        <v>56.16</v>
      </c>
      <c r="V670" s="8">
        <f>IF(PPG!L683="", "", PPG!L683)</f>
        <v>0.748</v>
      </c>
      <c r="W670" s="9">
        <f>IF(PPG!M683="", "", PPG!M683)</f>
        <v>53.85</v>
      </c>
      <c r="X670" s="8">
        <f>IF(PPG!N683="", "", PPG!N683)</f>
        <v>0.73</v>
      </c>
      <c r="Y670" s="9">
        <f>IF(PPG!O683="", "", PPG!O683)</f>
        <v>52.56</v>
      </c>
      <c r="Z670" s="32" t="str">
        <f t="shared" si="30"/>
        <v>0.00</v>
      </c>
      <c r="AA670" s="7" t="str">
        <f t="shared" si="31"/>
        <v>0</v>
      </c>
      <c r="AB670" s="7" t="str">
        <f t="shared" si="32"/>
        <v>0</v>
      </c>
    </row>
    <row r="671" spans="1:28">
      <c r="A671" s="7">
        <f>IF(OUT!C684="", "", OUT!C684)</f>
        <v>722</v>
      </c>
      <c r="B671" s="19">
        <f>IF(OUT!A684="", "", OUT!A684)</f>
        <v>30466</v>
      </c>
      <c r="C671" s="7" t="str">
        <f>IF(OUT!D684="", "", OUT!D684)</f>
        <v>O</v>
      </c>
      <c r="D671" s="27"/>
      <c r="E671" s="7" t="str">
        <f>IF(OUT!E684="", "", OUT!E684)</f>
        <v>72 TRAY</v>
      </c>
      <c r="F671" s="24" t="str">
        <f>IF(OUT!AE684="NEW", "✷", "")</f>
        <v/>
      </c>
      <c r="G671" s="10" t="str">
        <f>IF(OUT!B684="", "", OUT!B684)</f>
        <v>SEDUM  GROUNDCOVER KAMTSCHATICUM VARIEGATUM (Yellow w/Green /White Leaf)</v>
      </c>
      <c r="H671" s="20">
        <f>IF(AND($K$3=1,$K$4="N"),P671,IF(AND($K$3=2,$K$4="N"),R671,IF(AND($K$3=3,$K$4="N"),T671,IF(AND($K$3=4,$K$4="N"),V671,IF(AND($K$3=5,$K$4="N"),X671,IF(AND($K$3=1,$K$4="Y"),#REF!,IF(AND($K$3=2,$K$4="Y"),#REF!,IF(AND($K$3=3,$K$4="Y"),#REF!,IF(AND($K$3=4,$K$4="Y"),#REF!,IF(AND($K$3=5,$K$4="Y"),#REF!,"FALSE"))))))))))</f>
        <v>0.84699999999999998</v>
      </c>
      <c r="I671" s="21">
        <f>IF(AND($K$3=1,$K$4="N"),Q671,IF(AND($K$3=2,$K$4="N"),S671,IF(AND($K$3=3,$K$4="N"),U671,IF(AND($K$3=4,$K$4="N"),W671,IF(AND($K$3=5,$K$4="N"),Y671,IF(AND($K$3=1,$K$4="Y"),#REF!,IF(AND($K$3=2,$K$4="Y"),#REF!,IF(AND($K$3=3,$K$4="Y"),#REF!,IF(AND($K$3=4,$K$4="Y"),#REF!,IF(AND($K$3=5,$K$4="Y"),#REF!,"FALSE"))))))))))</f>
        <v>60.98</v>
      </c>
      <c r="J671" s="33" t="str">
        <f>IF(OUT!F684="", "", OUT!F684)</f>
        <v/>
      </c>
      <c r="K671" s="7">
        <f>IF(OUT!P684="", "", OUT!P684)</f>
        <v>72</v>
      </c>
      <c r="L671" s="7" t="str">
        <f>IF(OUT!AE684="", "", OUT!AE684)</f>
        <v/>
      </c>
      <c r="M671" s="7" t="str">
        <f>IF(OUT!AG684="", "", OUT!AG684)</f>
        <v/>
      </c>
      <c r="N671" s="7" t="str">
        <f>IF(OUT!AQ684="", "", OUT!AQ684)</f>
        <v/>
      </c>
      <c r="O671" s="7" t="str">
        <f>IF(OUT!BM684="", "", OUT!BM684)</f>
        <v>T3</v>
      </c>
      <c r="P671" s="8">
        <f>IF(OUT!N684="", "", OUT!N684)</f>
        <v>0.84699999999999998</v>
      </c>
      <c r="Q671" s="9">
        <f>IF(OUT!O684="", "", OUT!O684)</f>
        <v>60.98</v>
      </c>
      <c r="R671" s="8">
        <f>IF(PPG!H684="", "", PPG!H684)</f>
        <v>0.79600000000000004</v>
      </c>
      <c r="S671" s="9">
        <f>IF(PPG!I684="", "", PPG!I684)</f>
        <v>57.31</v>
      </c>
      <c r="T671" s="8">
        <f>IF(PPG!J684="", "", PPG!J684)</f>
        <v>0.78</v>
      </c>
      <c r="U671" s="9">
        <f>IF(PPG!K684="", "", PPG!K684)</f>
        <v>56.16</v>
      </c>
      <c r="V671" s="8">
        <f>IF(PPG!L684="", "", PPG!L684)</f>
        <v>0.748</v>
      </c>
      <c r="W671" s="9">
        <f>IF(PPG!M684="", "", PPG!M684)</f>
        <v>53.85</v>
      </c>
      <c r="X671" s="8">
        <f>IF(PPG!N684="", "", PPG!N684)</f>
        <v>0.73</v>
      </c>
      <c r="Y671" s="9">
        <f>IF(PPG!O684="", "", PPG!O684)</f>
        <v>52.56</v>
      </c>
      <c r="Z671" s="32" t="str">
        <f t="shared" si="30"/>
        <v>0.00</v>
      </c>
      <c r="AA671" s="7" t="str">
        <f t="shared" si="31"/>
        <v>0</v>
      </c>
      <c r="AB671" s="7" t="str">
        <f t="shared" si="32"/>
        <v>0</v>
      </c>
    </row>
    <row r="672" spans="1:28">
      <c r="A672" s="7">
        <f>IF(OUT!C685="", "", OUT!C685)</f>
        <v>722</v>
      </c>
      <c r="B672" s="19">
        <f>IF(OUT!A685="", "", OUT!A685)</f>
        <v>78171</v>
      </c>
      <c r="C672" s="7" t="str">
        <f>IF(OUT!D685="", "", OUT!D685)</f>
        <v>O</v>
      </c>
      <c r="D672" s="27"/>
      <c r="E672" s="7" t="str">
        <f>IF(OUT!E685="", "", OUT!E685)</f>
        <v>72 TRAY</v>
      </c>
      <c r="F672" s="24" t="str">
        <f>IF(OUT!AE685="NEW", "✷", "")</f>
        <v/>
      </c>
      <c r="G672" s="10" t="str">
        <f>IF(OUT!B685="", "", OUT!B685)</f>
        <v>SEDUM  GROUNDCOVER LEMON BALL</v>
      </c>
      <c r="H672" s="20">
        <f>IF(AND($K$3=1,$K$4="N"),P672,IF(AND($K$3=2,$K$4="N"),R672,IF(AND($K$3=3,$K$4="N"),T672,IF(AND($K$3=4,$K$4="N"),V672,IF(AND($K$3=5,$K$4="N"),X672,IF(AND($K$3=1,$K$4="Y"),#REF!,IF(AND($K$3=2,$K$4="Y"),#REF!,IF(AND($K$3=3,$K$4="Y"),#REF!,IF(AND($K$3=4,$K$4="Y"),#REF!,IF(AND($K$3=5,$K$4="Y"),#REF!,"FALSE"))))))))))</f>
        <v>0.84699999999999998</v>
      </c>
      <c r="I672" s="21">
        <f>IF(AND($K$3=1,$K$4="N"),Q672,IF(AND($K$3=2,$K$4="N"),S672,IF(AND($K$3=3,$K$4="N"),U672,IF(AND($K$3=4,$K$4="N"),W672,IF(AND($K$3=5,$K$4="N"),Y672,IF(AND($K$3=1,$K$4="Y"),#REF!,IF(AND($K$3=2,$K$4="Y"),#REF!,IF(AND($K$3=3,$K$4="Y"),#REF!,IF(AND($K$3=4,$K$4="Y"),#REF!,IF(AND($K$3=5,$K$4="Y"),#REF!,"FALSE"))))))))))</f>
        <v>60.98</v>
      </c>
      <c r="J672" s="33" t="str">
        <f>IF(OUT!F685="", "", OUT!F685)</f>
        <v/>
      </c>
      <c r="K672" s="7">
        <f>IF(OUT!P685="", "", OUT!P685)</f>
        <v>72</v>
      </c>
      <c r="L672" s="7" t="str">
        <f>IF(OUT!AE685="", "", OUT!AE685)</f>
        <v/>
      </c>
      <c r="M672" s="7" t="str">
        <f>IF(OUT!AG685="", "", OUT!AG685)</f>
        <v/>
      </c>
      <c r="N672" s="7" t="str">
        <f>IF(OUT!AQ685="", "", OUT!AQ685)</f>
        <v/>
      </c>
      <c r="O672" s="7" t="str">
        <f>IF(OUT!BM685="", "", OUT!BM685)</f>
        <v>T3</v>
      </c>
      <c r="P672" s="8">
        <f>IF(OUT!N685="", "", OUT!N685)</f>
        <v>0.84699999999999998</v>
      </c>
      <c r="Q672" s="9">
        <f>IF(OUT!O685="", "", OUT!O685)</f>
        <v>60.98</v>
      </c>
      <c r="R672" s="8">
        <f>IF(PPG!H685="", "", PPG!H685)</f>
        <v>0.79600000000000004</v>
      </c>
      <c r="S672" s="9">
        <f>IF(PPG!I685="", "", PPG!I685)</f>
        <v>57.31</v>
      </c>
      <c r="T672" s="8">
        <f>IF(PPG!J685="", "", PPG!J685)</f>
        <v>0.78</v>
      </c>
      <c r="U672" s="9">
        <f>IF(PPG!K685="", "", PPG!K685)</f>
        <v>56.16</v>
      </c>
      <c r="V672" s="8">
        <f>IF(PPG!L685="", "", PPG!L685)</f>
        <v>0.748</v>
      </c>
      <c r="W672" s="9">
        <f>IF(PPG!M685="", "", PPG!M685)</f>
        <v>53.85</v>
      </c>
      <c r="X672" s="8">
        <f>IF(PPG!N685="", "", PPG!N685)</f>
        <v>0.73</v>
      </c>
      <c r="Y672" s="9">
        <f>IF(PPG!O685="", "", PPG!O685)</f>
        <v>52.56</v>
      </c>
      <c r="Z672" s="32" t="str">
        <f t="shared" si="30"/>
        <v>0.00</v>
      </c>
      <c r="AA672" s="7" t="str">
        <f t="shared" si="31"/>
        <v>0</v>
      </c>
      <c r="AB672" s="7" t="str">
        <f t="shared" si="32"/>
        <v>0</v>
      </c>
    </row>
    <row r="673" spans="1:28">
      <c r="A673" s="7">
        <f>IF(OUT!C686="", "", OUT!C686)</f>
        <v>722</v>
      </c>
      <c r="B673" s="19">
        <f>IF(OUT!A686="", "", OUT!A686)</f>
        <v>88094</v>
      </c>
      <c r="C673" s="7" t="str">
        <f>IF(OUT!D686="", "", OUT!D686)</f>
        <v>O</v>
      </c>
      <c r="D673" s="27"/>
      <c r="E673" s="7" t="str">
        <f>IF(OUT!E686="", "", OUT!E686)</f>
        <v>72 TRAY</v>
      </c>
      <c r="F673" s="24" t="str">
        <f>IF(OUT!AE686="NEW", "✷", "")</f>
        <v/>
      </c>
      <c r="G673" s="10" t="str">
        <f>IF(OUT!B686="", "", OUT!B686)</f>
        <v>SEDUM  GROUNDCOVER LITTLE MISS SUNSHINE</v>
      </c>
      <c r="H673" s="20">
        <f>IF(AND($K$3=1,$K$4="N"),P673,IF(AND($K$3=2,$K$4="N"),R673,IF(AND($K$3=3,$K$4="N"),T673,IF(AND($K$3=4,$K$4="N"),V673,IF(AND($K$3=5,$K$4="N"),X673,IF(AND($K$3=1,$K$4="Y"),#REF!,IF(AND($K$3=2,$K$4="Y"),#REF!,IF(AND($K$3=3,$K$4="Y"),#REF!,IF(AND($K$3=4,$K$4="Y"),#REF!,IF(AND($K$3=5,$K$4="Y"),#REF!,"FALSE"))))))))))</f>
        <v>1.0389999999999999</v>
      </c>
      <c r="I673" s="21">
        <f>IF(AND($K$3=1,$K$4="N"),Q673,IF(AND($K$3=2,$K$4="N"),S673,IF(AND($K$3=3,$K$4="N"),U673,IF(AND($K$3=4,$K$4="N"),W673,IF(AND($K$3=5,$K$4="N"),Y673,IF(AND($K$3=1,$K$4="Y"),#REF!,IF(AND($K$3=2,$K$4="Y"),#REF!,IF(AND($K$3=3,$K$4="Y"),#REF!,IF(AND($K$3=4,$K$4="Y"),#REF!,IF(AND($K$3=5,$K$4="Y"),#REF!,"FALSE"))))))))))</f>
        <v>74.8</v>
      </c>
      <c r="J673" s="33" t="str">
        <f>IF(OUT!F686="", "", OUT!F686)</f>
        <v/>
      </c>
      <c r="K673" s="7">
        <f>IF(OUT!P686="", "", OUT!P686)</f>
        <v>72</v>
      </c>
      <c r="L673" s="7" t="str">
        <f>IF(OUT!AE686="", "", OUT!AE686)</f>
        <v/>
      </c>
      <c r="M673" s="7" t="str">
        <f>IF(OUT!AG686="", "", OUT!AG686)</f>
        <v>PAT</v>
      </c>
      <c r="N673" s="7" t="str">
        <f>IF(OUT!AQ686="", "", OUT!AQ686)</f>
        <v/>
      </c>
      <c r="O673" s="7" t="str">
        <f>IF(OUT!BM686="", "", OUT!BM686)</f>
        <v>T3</v>
      </c>
      <c r="P673" s="8">
        <f>IF(OUT!N686="", "", OUT!N686)</f>
        <v>1.0389999999999999</v>
      </c>
      <c r="Q673" s="9">
        <f>IF(OUT!O686="", "", OUT!O686)</f>
        <v>74.8</v>
      </c>
      <c r="R673" s="8">
        <f>IF(PPG!H686="", "", PPG!H686)</f>
        <v>0.98799999999999999</v>
      </c>
      <c r="S673" s="9">
        <f>IF(PPG!I686="", "", PPG!I686)</f>
        <v>71.13</v>
      </c>
      <c r="T673" s="8">
        <f>IF(PPG!J686="", "", PPG!J686)</f>
        <v>0.97099999999999997</v>
      </c>
      <c r="U673" s="9">
        <f>IF(PPG!K686="", "", PPG!K686)</f>
        <v>69.91</v>
      </c>
      <c r="V673" s="8">
        <f>IF(PPG!L686="", "", PPG!L686)</f>
        <v>0.93500000000000005</v>
      </c>
      <c r="W673" s="9">
        <f>IF(PPG!M686="", "", PPG!M686)</f>
        <v>67.319999999999993</v>
      </c>
      <c r="X673" s="8">
        <f>IF(PPG!N686="", "", PPG!N686)</f>
        <v>0.91800000000000004</v>
      </c>
      <c r="Y673" s="9">
        <f>IF(PPG!O686="", "", PPG!O686)</f>
        <v>66.09</v>
      </c>
      <c r="Z673" s="32" t="str">
        <f t="shared" si="30"/>
        <v>0.00</v>
      </c>
      <c r="AA673" s="7" t="str">
        <f t="shared" si="31"/>
        <v>0</v>
      </c>
      <c r="AB673" s="7" t="str">
        <f t="shared" si="32"/>
        <v>0</v>
      </c>
    </row>
    <row r="674" spans="1:28">
      <c r="A674" s="7">
        <f>IF(OUT!C687="", "", OUT!C687)</f>
        <v>722</v>
      </c>
      <c r="B674" s="19">
        <f>IF(OUT!A687="", "", OUT!A687)</f>
        <v>40994</v>
      </c>
      <c r="C674" s="7" t="str">
        <f>IF(OUT!D687="", "", OUT!D687)</f>
        <v>O</v>
      </c>
      <c r="D674" s="27"/>
      <c r="E674" s="7" t="str">
        <f>IF(OUT!E687="", "", OUT!E687)</f>
        <v>72 TRAY</v>
      </c>
      <c r="F674" s="24" t="str">
        <f>IF(OUT!AE687="NEW", "✷", "")</f>
        <v/>
      </c>
      <c r="G674" s="10" t="str">
        <f>IF(OUT!B687="", "", OUT!B687)</f>
        <v>SEDUM  GROUNDCOVER PRIMA ANGELINA</v>
      </c>
      <c r="H674" s="20">
        <f>IF(AND($K$3=1,$K$4="N"),P674,IF(AND($K$3=2,$K$4="N"),R674,IF(AND($K$3=3,$K$4="N"),T674,IF(AND($K$3=4,$K$4="N"),V674,IF(AND($K$3=5,$K$4="N"),X674,IF(AND($K$3=1,$K$4="Y"),#REF!,IF(AND($K$3=2,$K$4="Y"),#REF!,IF(AND($K$3=3,$K$4="Y"),#REF!,IF(AND($K$3=4,$K$4="Y"),#REF!,IF(AND($K$3=5,$K$4="Y"),#REF!,"FALSE"))))))))))</f>
        <v>0.96199999999999997</v>
      </c>
      <c r="I674" s="21">
        <f>IF(AND($K$3=1,$K$4="N"),Q674,IF(AND($K$3=2,$K$4="N"),S674,IF(AND($K$3=3,$K$4="N"),U674,IF(AND($K$3=4,$K$4="N"),W674,IF(AND($K$3=5,$K$4="N"),Y674,IF(AND($K$3=1,$K$4="Y"),#REF!,IF(AND($K$3=2,$K$4="Y"),#REF!,IF(AND($K$3=3,$K$4="Y"),#REF!,IF(AND($K$3=4,$K$4="Y"),#REF!,IF(AND($K$3=5,$K$4="Y"),#REF!,"FALSE"))))))))))</f>
        <v>69.260000000000005</v>
      </c>
      <c r="J674" s="33" t="str">
        <f>IF(OUT!F687="", "", OUT!F687)</f>
        <v/>
      </c>
      <c r="K674" s="7">
        <f>IF(OUT!P687="", "", OUT!P687)</f>
        <v>72</v>
      </c>
      <c r="L674" s="7" t="str">
        <f>IF(OUT!AE687="", "", OUT!AE687)</f>
        <v/>
      </c>
      <c r="M674" s="7" t="str">
        <f>IF(OUT!AG687="", "", OUT!AG687)</f>
        <v>PAT</v>
      </c>
      <c r="N674" s="7" t="str">
        <f>IF(OUT!AQ687="", "", OUT!AQ687)</f>
        <v/>
      </c>
      <c r="O674" s="7" t="str">
        <f>IF(OUT!BM687="", "", OUT!BM687)</f>
        <v>T3</v>
      </c>
      <c r="P674" s="8">
        <f>IF(OUT!N687="", "", OUT!N687)</f>
        <v>0.96199999999999997</v>
      </c>
      <c r="Q674" s="9">
        <f>IF(OUT!O687="", "", OUT!O687)</f>
        <v>69.260000000000005</v>
      </c>
      <c r="R674" s="8">
        <f>IF(PPG!H687="", "", PPG!H687)</f>
        <v>0.91100000000000003</v>
      </c>
      <c r="S674" s="9">
        <f>IF(PPG!I687="", "", PPG!I687)</f>
        <v>65.59</v>
      </c>
      <c r="T674" s="8">
        <f>IF(PPG!J687="", "", PPG!J687)</f>
        <v>0.89500000000000002</v>
      </c>
      <c r="U674" s="9">
        <f>IF(PPG!K687="", "", PPG!K687)</f>
        <v>64.44</v>
      </c>
      <c r="V674" s="8">
        <f>IF(PPG!L687="", "", PPG!L687)</f>
        <v>0.86</v>
      </c>
      <c r="W674" s="9">
        <f>IF(PPG!M687="", "", PPG!M687)</f>
        <v>61.92</v>
      </c>
      <c r="X674" s="8">
        <f>IF(PPG!N687="", "", PPG!N687)</f>
        <v>0.84299999999999997</v>
      </c>
      <c r="Y674" s="9">
        <f>IF(PPG!O687="", "", PPG!O687)</f>
        <v>60.69</v>
      </c>
      <c r="Z674" s="32" t="str">
        <f t="shared" si="30"/>
        <v>0.00</v>
      </c>
      <c r="AA674" s="7" t="str">
        <f t="shared" si="31"/>
        <v>0</v>
      </c>
      <c r="AB674" s="7" t="str">
        <f t="shared" si="32"/>
        <v>0</v>
      </c>
    </row>
    <row r="675" spans="1:28">
      <c r="A675" s="7">
        <f>IF(OUT!C688="", "", OUT!C688)</f>
        <v>722</v>
      </c>
      <c r="B675" s="19">
        <f>IF(OUT!A688="", "", OUT!A688)</f>
        <v>30468</v>
      </c>
      <c r="C675" s="7" t="str">
        <f>IF(OUT!D688="", "", OUT!D688)</f>
        <v>O</v>
      </c>
      <c r="D675" s="27"/>
      <c r="E675" s="7" t="str">
        <f>IF(OUT!E688="", "", OUT!E688)</f>
        <v>72 TRAY</v>
      </c>
      <c r="F675" s="24" t="str">
        <f>IF(OUT!AE688="NEW", "✷", "")</f>
        <v/>
      </c>
      <c r="G675" s="10" t="str">
        <f>IF(OUT!B688="", "", OUT!B688)</f>
        <v>SEDUM  GROUNDCOVER SIEBOLDII (Hot Pink)</v>
      </c>
      <c r="H675" s="20">
        <f>IF(AND($K$3=1,$K$4="N"),P675,IF(AND($K$3=2,$K$4="N"),R675,IF(AND($K$3=3,$K$4="N"),T675,IF(AND($K$3=4,$K$4="N"),V675,IF(AND($K$3=5,$K$4="N"),X675,IF(AND($K$3=1,$K$4="Y"),#REF!,IF(AND($K$3=2,$K$4="Y"),#REF!,IF(AND($K$3=3,$K$4="Y"),#REF!,IF(AND($K$3=4,$K$4="Y"),#REF!,IF(AND($K$3=5,$K$4="Y"),#REF!,"FALSE"))))))))))</f>
        <v>0.84699999999999998</v>
      </c>
      <c r="I675" s="21">
        <f>IF(AND($K$3=1,$K$4="N"),Q675,IF(AND($K$3=2,$K$4="N"),S675,IF(AND($K$3=3,$K$4="N"),U675,IF(AND($K$3=4,$K$4="N"),W675,IF(AND($K$3=5,$K$4="N"),Y675,IF(AND($K$3=1,$K$4="Y"),#REF!,IF(AND($K$3=2,$K$4="Y"),#REF!,IF(AND($K$3=3,$K$4="Y"),#REF!,IF(AND($K$3=4,$K$4="Y"),#REF!,IF(AND($K$3=5,$K$4="Y"),#REF!,"FALSE"))))))))))</f>
        <v>60.98</v>
      </c>
      <c r="J675" s="33" t="str">
        <f>IF(OUT!F688="", "", OUT!F688)</f>
        <v/>
      </c>
      <c r="K675" s="7">
        <f>IF(OUT!P688="", "", OUT!P688)</f>
        <v>72</v>
      </c>
      <c r="L675" s="7" t="str">
        <f>IF(OUT!AE688="", "", OUT!AE688)</f>
        <v/>
      </c>
      <c r="M675" s="7" t="str">
        <f>IF(OUT!AG688="", "", OUT!AG688)</f>
        <v/>
      </c>
      <c r="N675" s="7" t="str">
        <f>IF(OUT!AQ688="", "", OUT!AQ688)</f>
        <v/>
      </c>
      <c r="O675" s="7" t="str">
        <f>IF(OUT!BM688="", "", OUT!BM688)</f>
        <v>T3</v>
      </c>
      <c r="P675" s="8">
        <f>IF(OUT!N688="", "", OUT!N688)</f>
        <v>0.84699999999999998</v>
      </c>
      <c r="Q675" s="9">
        <f>IF(OUT!O688="", "", OUT!O688)</f>
        <v>60.98</v>
      </c>
      <c r="R675" s="8">
        <f>IF(PPG!H688="", "", PPG!H688)</f>
        <v>0.79600000000000004</v>
      </c>
      <c r="S675" s="9">
        <f>IF(PPG!I688="", "", PPG!I688)</f>
        <v>57.31</v>
      </c>
      <c r="T675" s="8">
        <f>IF(PPG!J688="", "", PPG!J688)</f>
        <v>0.78</v>
      </c>
      <c r="U675" s="9">
        <f>IF(PPG!K688="", "", PPG!K688)</f>
        <v>56.16</v>
      </c>
      <c r="V675" s="8">
        <f>IF(PPG!L688="", "", PPG!L688)</f>
        <v>0.748</v>
      </c>
      <c r="W675" s="9">
        <f>IF(PPG!M688="", "", PPG!M688)</f>
        <v>53.85</v>
      </c>
      <c r="X675" s="8">
        <f>IF(PPG!N688="", "", PPG!N688)</f>
        <v>0.73</v>
      </c>
      <c r="Y675" s="9">
        <f>IF(PPG!O688="", "", PPG!O688)</f>
        <v>52.56</v>
      </c>
      <c r="Z675" s="32" t="str">
        <f t="shared" si="30"/>
        <v>0.00</v>
      </c>
      <c r="AA675" s="7" t="str">
        <f t="shared" si="31"/>
        <v>0</v>
      </c>
      <c r="AB675" s="7" t="str">
        <f t="shared" si="32"/>
        <v>0</v>
      </c>
    </row>
    <row r="676" spans="1:28">
      <c r="A676" s="7">
        <f>IF(OUT!C689="", "", OUT!C689)</f>
        <v>722</v>
      </c>
      <c r="B676" s="19">
        <f>IF(OUT!A689="", "", OUT!A689)</f>
        <v>65236</v>
      </c>
      <c r="C676" s="7" t="str">
        <f>IF(OUT!D689="", "", OUT!D689)</f>
        <v>O</v>
      </c>
      <c r="D676" s="27"/>
      <c r="E676" s="7" t="str">
        <f>IF(OUT!E689="", "", OUT!E689)</f>
        <v>72 TRAY</v>
      </c>
      <c r="F676" s="24" t="str">
        <f>IF(OUT!AE689="NEW", "✷", "")</f>
        <v/>
      </c>
      <c r="G676" s="10" t="str">
        <f>IF(OUT!B689="", "", OUT!B689)</f>
        <v>SEDUM  GROUNDCOVER SUNSPARKLER  (SEDORO) BLUE ELF</v>
      </c>
      <c r="H676" s="20">
        <f>IF(AND($K$3=1,$K$4="N"),P676,IF(AND($K$3=2,$K$4="N"),R676,IF(AND($K$3=3,$K$4="N"),T676,IF(AND($K$3=4,$K$4="N"),V676,IF(AND($K$3=5,$K$4="N"),X676,IF(AND($K$3=1,$K$4="Y"),#REF!,IF(AND($K$3=2,$K$4="Y"),#REF!,IF(AND($K$3=3,$K$4="Y"),#REF!,IF(AND($K$3=4,$K$4="Y"),#REF!,IF(AND($K$3=5,$K$4="Y"),#REF!,"FALSE"))))))))))</f>
        <v>1.5289999999999999</v>
      </c>
      <c r="I676" s="21">
        <f>IF(AND($K$3=1,$K$4="N"),Q676,IF(AND($K$3=2,$K$4="N"),S676,IF(AND($K$3=3,$K$4="N"),U676,IF(AND($K$3=4,$K$4="N"),W676,IF(AND($K$3=5,$K$4="N"),Y676,IF(AND($K$3=1,$K$4="Y"),#REF!,IF(AND($K$3=2,$K$4="Y"),#REF!,IF(AND($K$3=3,$K$4="Y"),#REF!,IF(AND($K$3=4,$K$4="Y"),#REF!,IF(AND($K$3=5,$K$4="Y"),#REF!,"FALSE"))))))))))</f>
        <v>110.08</v>
      </c>
      <c r="J676" s="33" t="str">
        <f>IF(OUT!F689="", "", OUT!F689)</f>
        <v/>
      </c>
      <c r="K676" s="7">
        <f>IF(OUT!P689="", "", OUT!P689)</f>
        <v>72</v>
      </c>
      <c r="L676" s="7" t="str">
        <f>IF(OUT!AE689="", "", OUT!AE689)</f>
        <v/>
      </c>
      <c r="M676" s="7" t="str">
        <f>IF(OUT!AG689="", "", OUT!AG689)</f>
        <v>PAT</v>
      </c>
      <c r="N676" s="7" t="str">
        <f>IF(OUT!AQ689="", "", OUT!AQ689)</f>
        <v/>
      </c>
      <c r="O676" s="7" t="str">
        <f>IF(OUT!BM689="", "", OUT!BM689)</f>
        <v>T3</v>
      </c>
      <c r="P676" s="8">
        <f>IF(OUT!N689="", "", OUT!N689)</f>
        <v>1.5289999999999999</v>
      </c>
      <c r="Q676" s="9">
        <f>IF(OUT!O689="", "", OUT!O689)</f>
        <v>110.08</v>
      </c>
      <c r="R676" s="8">
        <f>IF(PPG!H689="", "", PPG!H689)</f>
        <v>1.452</v>
      </c>
      <c r="S676" s="9">
        <f>IF(PPG!I689="", "", PPG!I689)</f>
        <v>104.54</v>
      </c>
      <c r="T676" s="8">
        <f>IF(PPG!J689="", "", PPG!J689)</f>
        <v>1.425</v>
      </c>
      <c r="U676" s="9">
        <f>IF(PPG!K689="", "", PPG!K689)</f>
        <v>102.6</v>
      </c>
      <c r="V676" s="8">
        <f>IF(PPG!L689="", "", PPG!L689)</f>
        <v>1.3720000000000001</v>
      </c>
      <c r="W676" s="9">
        <f>IF(PPG!M689="", "", PPG!M689)</f>
        <v>98.78</v>
      </c>
      <c r="X676" s="8">
        <f>IF(PPG!N689="", "", PPG!N689)</f>
        <v>1.347</v>
      </c>
      <c r="Y676" s="9">
        <f>IF(PPG!O689="", "", PPG!O689)</f>
        <v>96.98</v>
      </c>
      <c r="Z676" s="32" t="str">
        <f t="shared" si="30"/>
        <v>0.00</v>
      </c>
      <c r="AA676" s="7" t="str">
        <f t="shared" si="31"/>
        <v>0</v>
      </c>
      <c r="AB676" s="7" t="str">
        <f t="shared" si="32"/>
        <v>0</v>
      </c>
    </row>
    <row r="677" spans="1:28">
      <c r="A677" s="7">
        <f>IF(OUT!C690="", "", OUT!C690)</f>
        <v>722</v>
      </c>
      <c r="B677" s="19">
        <f>IF(OUT!A690="", "", OUT!A690)</f>
        <v>41385</v>
      </c>
      <c r="C677" s="7" t="str">
        <f>IF(OUT!D690="", "", OUT!D690)</f>
        <v>O</v>
      </c>
      <c r="D677" s="27"/>
      <c r="E677" s="7" t="str">
        <f>IF(OUT!E690="", "", OUT!E690)</f>
        <v>72 TRAY</v>
      </c>
      <c r="F677" s="24" t="str">
        <f>IF(OUT!AE690="NEW", "✷", "")</f>
        <v/>
      </c>
      <c r="G677" s="10" t="str">
        <f>IF(OUT!B690="", "", OUT!B690)</f>
        <v>SEDUM  GROUNDCOVER SUNSPARKLER ANGELINA'S TEACUP</v>
      </c>
      <c r="H677" s="20">
        <f>IF(AND($K$3=1,$K$4="N"),P677,IF(AND($K$3=2,$K$4="N"),R677,IF(AND($K$3=3,$K$4="N"),T677,IF(AND($K$3=4,$K$4="N"),V677,IF(AND($K$3=5,$K$4="N"),X677,IF(AND($K$3=1,$K$4="Y"),#REF!,IF(AND($K$3=2,$K$4="Y"),#REF!,IF(AND($K$3=3,$K$4="Y"),#REF!,IF(AND($K$3=4,$K$4="Y"),#REF!,IF(AND($K$3=5,$K$4="Y"),#REF!,"FALSE"))))))))))</f>
        <v>1.143</v>
      </c>
      <c r="I677" s="21">
        <f>IF(AND($K$3=1,$K$4="N"),Q677,IF(AND($K$3=2,$K$4="N"),S677,IF(AND($K$3=3,$K$4="N"),U677,IF(AND($K$3=4,$K$4="N"),W677,IF(AND($K$3=5,$K$4="N"),Y677,IF(AND($K$3=1,$K$4="Y"),#REF!,IF(AND($K$3=2,$K$4="Y"),#REF!,IF(AND($K$3=3,$K$4="Y"),#REF!,IF(AND($K$3=4,$K$4="Y"),#REF!,IF(AND($K$3=5,$K$4="Y"),#REF!,"FALSE"))))))))))</f>
        <v>82.29</v>
      </c>
      <c r="J677" s="33" t="str">
        <f>IF(OUT!F690="", "", OUT!F690)</f>
        <v/>
      </c>
      <c r="K677" s="7">
        <f>IF(OUT!P690="", "", OUT!P690)</f>
        <v>72</v>
      </c>
      <c r="L677" s="7" t="str">
        <f>IF(OUT!AE690="", "", OUT!AE690)</f>
        <v/>
      </c>
      <c r="M677" s="7" t="str">
        <f>IF(OUT!AG690="", "", OUT!AG690)</f>
        <v>PAT</v>
      </c>
      <c r="N677" s="7" t="str">
        <f>IF(OUT!AQ690="", "", OUT!AQ690)</f>
        <v/>
      </c>
      <c r="O677" s="7" t="str">
        <f>IF(OUT!BM690="", "", OUT!BM690)</f>
        <v>T3</v>
      </c>
      <c r="P677" s="8">
        <f>IF(OUT!N690="", "", OUT!N690)</f>
        <v>1.143</v>
      </c>
      <c r="Q677" s="9">
        <f>IF(OUT!O690="", "", OUT!O690)</f>
        <v>82.29</v>
      </c>
      <c r="R677" s="8">
        <f>IF(PPG!H690="", "", PPG!H690)</f>
        <v>1.0900000000000001</v>
      </c>
      <c r="S677" s="9">
        <f>IF(PPG!I690="", "", PPG!I690)</f>
        <v>78.48</v>
      </c>
      <c r="T677" s="8">
        <f>IF(PPG!J690="", "", PPG!J690)</f>
        <v>1.0720000000000001</v>
      </c>
      <c r="U677" s="9">
        <f>IF(PPG!K690="", "", PPG!K690)</f>
        <v>77.180000000000007</v>
      </c>
      <c r="V677" s="8">
        <f>IF(PPG!L690="", "", PPG!L690)</f>
        <v>1.0329999999999999</v>
      </c>
      <c r="W677" s="9">
        <f>IF(PPG!M690="", "", PPG!M690)</f>
        <v>74.37</v>
      </c>
      <c r="X677" s="8">
        <f>IF(PPG!N690="", "", PPG!N690)</f>
        <v>1.0149999999999999</v>
      </c>
      <c r="Y677" s="9">
        <f>IF(PPG!O690="", "", PPG!O690)</f>
        <v>73.08</v>
      </c>
      <c r="Z677" s="32" t="str">
        <f t="shared" si="30"/>
        <v>0.00</v>
      </c>
      <c r="AA677" s="7" t="str">
        <f t="shared" si="31"/>
        <v>0</v>
      </c>
      <c r="AB677" s="7" t="str">
        <f t="shared" si="32"/>
        <v>0</v>
      </c>
    </row>
    <row r="678" spans="1:28">
      <c r="A678" s="7">
        <f>IF(OUT!C691="", "", OUT!C691)</f>
        <v>722</v>
      </c>
      <c r="B678" s="19">
        <f>IF(OUT!A691="", "", OUT!A691)</f>
        <v>82862</v>
      </c>
      <c r="C678" s="7" t="str">
        <f>IF(OUT!D691="", "", OUT!D691)</f>
        <v>O</v>
      </c>
      <c r="D678" s="27"/>
      <c r="E678" s="7" t="str">
        <f>IF(OUT!E691="", "", OUT!E691)</f>
        <v>72 TRAY</v>
      </c>
      <c r="F678" s="24" t="str">
        <f>IF(OUT!AE691="NEW", "✷", "")</f>
        <v/>
      </c>
      <c r="G678" s="10" t="str">
        <f>IF(OUT!B691="", "", OUT!B691)</f>
        <v>SEDUM  GROUNDCOVER SUNSPARKLER CHERRY TART</v>
      </c>
      <c r="H678" s="20">
        <f>IF(AND($K$3=1,$K$4="N"),P678,IF(AND($K$3=2,$K$4="N"),R678,IF(AND($K$3=3,$K$4="N"),T678,IF(AND($K$3=4,$K$4="N"),V678,IF(AND($K$3=5,$K$4="N"),X678,IF(AND($K$3=1,$K$4="Y"),#REF!,IF(AND($K$3=2,$K$4="Y"),#REF!,IF(AND($K$3=3,$K$4="Y"),#REF!,IF(AND($K$3=4,$K$4="Y"),#REF!,IF(AND($K$3=5,$K$4="Y"),#REF!,"FALSE"))))))))))</f>
        <v>1.131</v>
      </c>
      <c r="I678" s="21">
        <f>IF(AND($K$3=1,$K$4="N"),Q678,IF(AND($K$3=2,$K$4="N"),S678,IF(AND($K$3=3,$K$4="N"),U678,IF(AND($K$3=4,$K$4="N"),W678,IF(AND($K$3=5,$K$4="N"),Y678,IF(AND($K$3=1,$K$4="Y"),#REF!,IF(AND($K$3=2,$K$4="Y"),#REF!,IF(AND($K$3=3,$K$4="Y"),#REF!,IF(AND($K$3=4,$K$4="Y"),#REF!,IF(AND($K$3=5,$K$4="Y"),#REF!,"FALSE"))))))))))</f>
        <v>81.430000000000007</v>
      </c>
      <c r="J678" s="33" t="str">
        <f>IF(OUT!F691="", "", OUT!F691)</f>
        <v/>
      </c>
      <c r="K678" s="7">
        <f>IF(OUT!P691="", "", OUT!P691)</f>
        <v>72</v>
      </c>
      <c r="L678" s="7" t="str">
        <f>IF(OUT!AE691="", "", OUT!AE691)</f>
        <v/>
      </c>
      <c r="M678" s="7" t="str">
        <f>IF(OUT!AG691="", "", OUT!AG691)</f>
        <v>PAT</v>
      </c>
      <c r="N678" s="7" t="str">
        <f>IF(OUT!AQ691="", "", OUT!AQ691)</f>
        <v/>
      </c>
      <c r="O678" s="7" t="str">
        <f>IF(OUT!BM691="", "", OUT!BM691)</f>
        <v>T3</v>
      </c>
      <c r="P678" s="8">
        <f>IF(OUT!N691="", "", OUT!N691)</f>
        <v>1.131</v>
      </c>
      <c r="Q678" s="9">
        <f>IF(OUT!O691="", "", OUT!O691)</f>
        <v>81.430000000000007</v>
      </c>
      <c r="R678" s="8">
        <f>IF(PPG!H691="", "", PPG!H691)</f>
        <v>1.077</v>
      </c>
      <c r="S678" s="9">
        <f>IF(PPG!I691="", "", PPG!I691)</f>
        <v>77.540000000000006</v>
      </c>
      <c r="T678" s="8">
        <f>IF(PPG!J691="", "", PPG!J691)</f>
        <v>1.0589999999999999</v>
      </c>
      <c r="U678" s="9">
        <f>IF(PPG!K691="", "", PPG!K691)</f>
        <v>76.239999999999995</v>
      </c>
      <c r="V678" s="8">
        <f>IF(PPG!L691="", "", PPG!L691)</f>
        <v>1.02</v>
      </c>
      <c r="W678" s="9">
        <f>IF(PPG!M691="", "", PPG!M691)</f>
        <v>73.44</v>
      </c>
      <c r="X678" s="8">
        <f>IF(PPG!N691="", "", PPG!N691)</f>
        <v>1.0029999999999999</v>
      </c>
      <c r="Y678" s="9">
        <f>IF(PPG!O691="", "", PPG!O691)</f>
        <v>72.209999999999994</v>
      </c>
      <c r="Z678" s="32" t="str">
        <f t="shared" si="30"/>
        <v>0.00</v>
      </c>
      <c r="AA678" s="7" t="str">
        <f t="shared" si="31"/>
        <v>0</v>
      </c>
      <c r="AB678" s="7" t="str">
        <f t="shared" si="32"/>
        <v>0</v>
      </c>
    </row>
    <row r="679" spans="1:28">
      <c r="A679" s="7">
        <f>IF(OUT!C692="", "", OUT!C692)</f>
        <v>722</v>
      </c>
      <c r="B679" s="19">
        <f>IF(OUT!A692="", "", OUT!A692)</f>
        <v>82864</v>
      </c>
      <c r="C679" s="7" t="str">
        <f>IF(OUT!D692="", "", OUT!D692)</f>
        <v>O</v>
      </c>
      <c r="D679" s="27"/>
      <c r="E679" s="7" t="str">
        <f>IF(OUT!E692="", "", OUT!E692)</f>
        <v>72 TRAY</v>
      </c>
      <c r="F679" s="24" t="str">
        <f>IF(OUT!AE692="NEW", "✷", "")</f>
        <v/>
      </c>
      <c r="G679" s="10" t="str">
        <f>IF(OUT!B692="", "", OUT!B692)</f>
        <v>SEDUM  GROUNDCOVER SUNSPARKLER DAZZLEBERRY</v>
      </c>
      <c r="H679" s="20">
        <f>IF(AND($K$3=1,$K$4="N"),P679,IF(AND($K$3=2,$K$4="N"),R679,IF(AND($K$3=3,$K$4="N"),T679,IF(AND($K$3=4,$K$4="N"),V679,IF(AND($K$3=5,$K$4="N"),X679,IF(AND($K$3=1,$K$4="Y"),#REF!,IF(AND($K$3=2,$K$4="Y"),#REF!,IF(AND($K$3=3,$K$4="Y"),#REF!,IF(AND($K$3=4,$K$4="Y"),#REF!,IF(AND($K$3=5,$K$4="Y"),#REF!,"FALSE"))))))))))</f>
        <v>1.08</v>
      </c>
      <c r="I679" s="21">
        <f>IF(AND($K$3=1,$K$4="N"),Q679,IF(AND($K$3=2,$K$4="N"),S679,IF(AND($K$3=3,$K$4="N"),U679,IF(AND($K$3=4,$K$4="N"),W679,IF(AND($K$3=5,$K$4="N"),Y679,IF(AND($K$3=1,$K$4="Y"),#REF!,IF(AND($K$3=2,$K$4="Y"),#REF!,IF(AND($K$3=3,$K$4="Y"),#REF!,IF(AND($K$3=4,$K$4="Y"),#REF!,IF(AND($K$3=5,$K$4="Y"),#REF!,"FALSE"))))))))))</f>
        <v>77.760000000000005</v>
      </c>
      <c r="J679" s="33" t="str">
        <f>IF(OUT!F692="", "", OUT!F692)</f>
        <v/>
      </c>
      <c r="K679" s="7">
        <f>IF(OUT!P692="", "", OUT!P692)</f>
        <v>72</v>
      </c>
      <c r="L679" s="7" t="str">
        <f>IF(OUT!AE692="", "", OUT!AE692)</f>
        <v/>
      </c>
      <c r="M679" s="7" t="str">
        <f>IF(OUT!AG692="", "", OUT!AG692)</f>
        <v>PAT</v>
      </c>
      <c r="N679" s="7" t="str">
        <f>IF(OUT!AQ692="", "", OUT!AQ692)</f>
        <v/>
      </c>
      <c r="O679" s="7" t="str">
        <f>IF(OUT!BM692="", "", OUT!BM692)</f>
        <v>T3</v>
      </c>
      <c r="P679" s="8">
        <f>IF(OUT!N692="", "", OUT!N692)</f>
        <v>1.08</v>
      </c>
      <c r="Q679" s="9">
        <f>IF(OUT!O692="", "", OUT!O692)</f>
        <v>77.760000000000005</v>
      </c>
      <c r="R679" s="8">
        <f>IF(PPG!H692="", "", PPG!H692)</f>
        <v>1.026</v>
      </c>
      <c r="S679" s="9">
        <f>IF(PPG!I692="", "", PPG!I692)</f>
        <v>73.87</v>
      </c>
      <c r="T679" s="8">
        <f>IF(PPG!J692="", "", PPG!J692)</f>
        <v>1.008</v>
      </c>
      <c r="U679" s="9">
        <f>IF(PPG!K692="", "", PPG!K692)</f>
        <v>72.569999999999993</v>
      </c>
      <c r="V679" s="8">
        <f>IF(PPG!L692="", "", PPG!L692)</f>
        <v>0.97</v>
      </c>
      <c r="W679" s="9">
        <f>IF(PPG!M692="", "", PPG!M692)</f>
        <v>69.84</v>
      </c>
      <c r="X679" s="8">
        <f>IF(PPG!N692="", "", PPG!N692)</f>
        <v>0.95299999999999996</v>
      </c>
      <c r="Y679" s="9">
        <f>IF(PPG!O692="", "", PPG!O692)</f>
        <v>68.61</v>
      </c>
      <c r="Z679" s="32" t="str">
        <f t="shared" si="30"/>
        <v>0.00</v>
      </c>
      <c r="AA679" s="7" t="str">
        <f t="shared" si="31"/>
        <v>0</v>
      </c>
      <c r="AB679" s="7" t="str">
        <f t="shared" si="32"/>
        <v>0</v>
      </c>
    </row>
    <row r="680" spans="1:28">
      <c r="A680" s="7">
        <f>IF(OUT!C693="", "", OUT!C693)</f>
        <v>722</v>
      </c>
      <c r="B680" s="19">
        <f>IF(OUT!A693="", "", OUT!A693)</f>
        <v>85931</v>
      </c>
      <c r="C680" s="7" t="str">
        <f>IF(OUT!D693="", "", OUT!D693)</f>
        <v>O</v>
      </c>
      <c r="D680" s="27"/>
      <c r="E680" s="7" t="str">
        <f>IF(OUT!E693="", "", OUT!E693)</f>
        <v>72 TRAY</v>
      </c>
      <c r="F680" s="24" t="str">
        <f>IF(OUT!AE693="NEW", "✷", "")</f>
        <v/>
      </c>
      <c r="G680" s="10" t="str">
        <f>IF(OUT!B693="", "", OUT!B693)</f>
        <v>SEDUM  GROUNDCOVER SUNSPARKLER FIRECRACKER</v>
      </c>
      <c r="H680" s="20">
        <f>IF(AND($K$3=1,$K$4="N"),P680,IF(AND($K$3=2,$K$4="N"),R680,IF(AND($K$3=3,$K$4="N"),T680,IF(AND($K$3=4,$K$4="N"),V680,IF(AND($K$3=5,$K$4="N"),X680,IF(AND($K$3=1,$K$4="Y"),#REF!,IF(AND($K$3=2,$K$4="Y"),#REF!,IF(AND($K$3=3,$K$4="Y"),#REF!,IF(AND($K$3=4,$K$4="Y"),#REF!,IF(AND($K$3=5,$K$4="Y"),#REF!,"FALSE"))))))))))</f>
        <v>1.131</v>
      </c>
      <c r="I680" s="21">
        <f>IF(AND($K$3=1,$K$4="N"),Q680,IF(AND($K$3=2,$K$4="N"),S680,IF(AND($K$3=3,$K$4="N"),U680,IF(AND($K$3=4,$K$4="N"),W680,IF(AND($K$3=5,$K$4="N"),Y680,IF(AND($K$3=1,$K$4="Y"),#REF!,IF(AND($K$3=2,$K$4="Y"),#REF!,IF(AND($K$3=3,$K$4="Y"),#REF!,IF(AND($K$3=4,$K$4="Y"),#REF!,IF(AND($K$3=5,$K$4="Y"),#REF!,"FALSE"))))))))))</f>
        <v>81.430000000000007</v>
      </c>
      <c r="J680" s="33" t="str">
        <f>IF(OUT!F693="", "", OUT!F693)</f>
        <v/>
      </c>
      <c r="K680" s="7">
        <f>IF(OUT!P693="", "", OUT!P693)</f>
        <v>72</v>
      </c>
      <c r="L680" s="7" t="str">
        <f>IF(OUT!AE693="", "", OUT!AE693)</f>
        <v/>
      </c>
      <c r="M680" s="7" t="str">
        <f>IF(OUT!AG693="", "", OUT!AG693)</f>
        <v>PAT</v>
      </c>
      <c r="N680" s="7" t="str">
        <f>IF(OUT!AQ693="", "", OUT!AQ693)</f>
        <v/>
      </c>
      <c r="O680" s="7" t="str">
        <f>IF(OUT!BM693="", "", OUT!BM693)</f>
        <v>T3</v>
      </c>
      <c r="P680" s="8">
        <f>IF(OUT!N693="", "", OUT!N693)</f>
        <v>1.131</v>
      </c>
      <c r="Q680" s="9">
        <f>IF(OUT!O693="", "", OUT!O693)</f>
        <v>81.430000000000007</v>
      </c>
      <c r="R680" s="8">
        <f>IF(PPG!H693="", "", PPG!H693)</f>
        <v>1.077</v>
      </c>
      <c r="S680" s="9">
        <f>IF(PPG!I693="", "", PPG!I693)</f>
        <v>77.540000000000006</v>
      </c>
      <c r="T680" s="8">
        <f>IF(PPG!J693="", "", PPG!J693)</f>
        <v>1.0589999999999999</v>
      </c>
      <c r="U680" s="9">
        <f>IF(PPG!K693="", "", PPG!K693)</f>
        <v>76.239999999999995</v>
      </c>
      <c r="V680" s="8">
        <f>IF(PPG!L693="", "", PPG!L693)</f>
        <v>1.02</v>
      </c>
      <c r="W680" s="9">
        <f>IF(PPG!M693="", "", PPG!M693)</f>
        <v>73.44</v>
      </c>
      <c r="X680" s="8">
        <f>IF(PPG!N693="", "", PPG!N693)</f>
        <v>1.0029999999999999</v>
      </c>
      <c r="Y680" s="9">
        <f>IF(PPG!O693="", "", PPG!O693)</f>
        <v>72.209999999999994</v>
      </c>
      <c r="Z680" s="32" t="str">
        <f t="shared" si="30"/>
        <v>0.00</v>
      </c>
      <c r="AA680" s="7" t="str">
        <f t="shared" si="31"/>
        <v>0</v>
      </c>
      <c r="AB680" s="7" t="str">
        <f t="shared" si="32"/>
        <v>0</v>
      </c>
    </row>
    <row r="681" spans="1:28">
      <c r="A681" s="7">
        <f>IF(OUT!C694="", "", OUT!C694)</f>
        <v>722</v>
      </c>
      <c r="B681" s="19">
        <f>IF(OUT!A694="", "", OUT!A694)</f>
        <v>82863</v>
      </c>
      <c r="C681" s="7" t="str">
        <f>IF(OUT!D694="", "", OUT!D694)</f>
        <v>O</v>
      </c>
      <c r="D681" s="27"/>
      <c r="E681" s="7" t="str">
        <f>IF(OUT!E694="", "", OUT!E694)</f>
        <v>72 TRAY</v>
      </c>
      <c r="F681" s="24" t="str">
        <f>IF(OUT!AE694="NEW", "✷", "")</f>
        <v/>
      </c>
      <c r="G681" s="10" t="str">
        <f>IF(OUT!B694="", "", OUT!B694)</f>
        <v>SEDUM  GROUNDCOVER SUNSPARKLER LIME ZINGER</v>
      </c>
      <c r="H681" s="20">
        <f>IF(AND($K$3=1,$K$4="N"),P681,IF(AND($K$3=2,$K$4="N"),R681,IF(AND($K$3=3,$K$4="N"),T681,IF(AND($K$3=4,$K$4="N"),V681,IF(AND($K$3=5,$K$4="N"),X681,IF(AND($K$3=1,$K$4="Y"),#REF!,IF(AND($K$3=2,$K$4="Y"),#REF!,IF(AND($K$3=3,$K$4="Y"),#REF!,IF(AND($K$3=4,$K$4="Y"),#REF!,IF(AND($K$3=5,$K$4="Y"),#REF!,"FALSE"))))))))))</f>
        <v>1.131</v>
      </c>
      <c r="I681" s="21">
        <f>IF(AND($K$3=1,$K$4="N"),Q681,IF(AND($K$3=2,$K$4="N"),S681,IF(AND($K$3=3,$K$4="N"),U681,IF(AND($K$3=4,$K$4="N"),W681,IF(AND($K$3=5,$K$4="N"),Y681,IF(AND($K$3=1,$K$4="Y"),#REF!,IF(AND($K$3=2,$K$4="Y"),#REF!,IF(AND($K$3=3,$K$4="Y"),#REF!,IF(AND($K$3=4,$K$4="Y"),#REF!,IF(AND($K$3=5,$K$4="Y"),#REF!,"FALSE"))))))))))</f>
        <v>81.430000000000007</v>
      </c>
      <c r="J681" s="33" t="str">
        <f>IF(OUT!F694="", "", OUT!F694)</f>
        <v/>
      </c>
      <c r="K681" s="7">
        <f>IF(OUT!P694="", "", OUT!P694)</f>
        <v>72</v>
      </c>
      <c r="L681" s="7" t="str">
        <f>IF(OUT!AE694="", "", OUT!AE694)</f>
        <v/>
      </c>
      <c r="M681" s="7" t="str">
        <f>IF(OUT!AG694="", "", OUT!AG694)</f>
        <v>PAT</v>
      </c>
      <c r="N681" s="7" t="str">
        <f>IF(OUT!AQ694="", "", OUT!AQ694)</f>
        <v/>
      </c>
      <c r="O681" s="7" t="str">
        <f>IF(OUT!BM694="", "", OUT!BM694)</f>
        <v>T3</v>
      </c>
      <c r="P681" s="8">
        <f>IF(OUT!N694="", "", OUT!N694)</f>
        <v>1.131</v>
      </c>
      <c r="Q681" s="9">
        <f>IF(OUT!O694="", "", OUT!O694)</f>
        <v>81.430000000000007</v>
      </c>
      <c r="R681" s="8">
        <f>IF(PPG!H694="", "", PPG!H694)</f>
        <v>1.077</v>
      </c>
      <c r="S681" s="9">
        <f>IF(PPG!I694="", "", PPG!I694)</f>
        <v>77.540000000000006</v>
      </c>
      <c r="T681" s="8">
        <f>IF(PPG!J694="", "", PPG!J694)</f>
        <v>1.0589999999999999</v>
      </c>
      <c r="U681" s="9">
        <f>IF(PPG!K694="", "", PPG!K694)</f>
        <v>76.239999999999995</v>
      </c>
      <c r="V681" s="8">
        <f>IF(PPG!L694="", "", PPG!L694)</f>
        <v>1.02</v>
      </c>
      <c r="W681" s="9">
        <f>IF(PPG!M694="", "", PPG!M694)</f>
        <v>73.44</v>
      </c>
      <c r="X681" s="8">
        <f>IF(PPG!N694="", "", PPG!N694)</f>
        <v>1.0029999999999999</v>
      </c>
      <c r="Y681" s="9">
        <f>IF(PPG!O694="", "", PPG!O694)</f>
        <v>72.209999999999994</v>
      </c>
      <c r="Z681" s="32" t="str">
        <f t="shared" si="30"/>
        <v>0.00</v>
      </c>
      <c r="AA681" s="7" t="str">
        <f t="shared" si="31"/>
        <v>0</v>
      </c>
      <c r="AB681" s="7" t="str">
        <f t="shared" si="32"/>
        <v>0</v>
      </c>
    </row>
    <row r="682" spans="1:28">
      <c r="A682" s="7">
        <f>IF(OUT!C695="", "", OUT!C695)</f>
        <v>722</v>
      </c>
      <c r="B682" s="19">
        <f>IF(OUT!A695="", "", OUT!A695)</f>
        <v>90519</v>
      </c>
      <c r="C682" s="7" t="str">
        <f>IF(OUT!D695="", "", OUT!D695)</f>
        <v>O</v>
      </c>
      <c r="D682" s="27"/>
      <c r="E682" s="7" t="str">
        <f>IF(OUT!E695="", "", OUT!E695)</f>
        <v>72 TRAY</v>
      </c>
      <c r="F682" s="24" t="str">
        <f>IF(OUT!AE695="NEW", "✷", "")</f>
        <v/>
      </c>
      <c r="G682" s="10" t="str">
        <f>IF(OUT!B695="", "", OUT!B695)</f>
        <v>SEDUM  GROUNDCOVER SUNSPARKLER PLUM DAZZLED</v>
      </c>
      <c r="H682" s="20">
        <f>IF(AND($K$3=1,$K$4="N"),P682,IF(AND($K$3=2,$K$4="N"),R682,IF(AND($K$3=3,$K$4="N"),T682,IF(AND($K$3=4,$K$4="N"),V682,IF(AND($K$3=5,$K$4="N"),X682,IF(AND($K$3=1,$K$4="Y"),#REF!,IF(AND($K$3=2,$K$4="Y"),#REF!,IF(AND($K$3=3,$K$4="Y"),#REF!,IF(AND($K$3=4,$K$4="Y"),#REF!,IF(AND($K$3=5,$K$4="Y"),#REF!,"FALSE"))))))))))</f>
        <v>1.2070000000000001</v>
      </c>
      <c r="I682" s="21">
        <f>IF(AND($K$3=1,$K$4="N"),Q682,IF(AND($K$3=2,$K$4="N"),S682,IF(AND($K$3=3,$K$4="N"),U682,IF(AND($K$3=4,$K$4="N"),W682,IF(AND($K$3=5,$K$4="N"),Y682,IF(AND($K$3=1,$K$4="Y"),#REF!,IF(AND($K$3=2,$K$4="Y"),#REF!,IF(AND($K$3=3,$K$4="Y"),#REF!,IF(AND($K$3=4,$K$4="Y"),#REF!,IF(AND($K$3=5,$K$4="Y"),#REF!,"FALSE"))))))))))</f>
        <v>86.9</v>
      </c>
      <c r="J682" s="33" t="str">
        <f>IF(OUT!F695="", "", OUT!F695)</f>
        <v/>
      </c>
      <c r="K682" s="7">
        <f>IF(OUT!P695="", "", OUT!P695)</f>
        <v>72</v>
      </c>
      <c r="L682" s="7" t="str">
        <f>IF(OUT!AE695="", "", OUT!AE695)</f>
        <v/>
      </c>
      <c r="M682" s="7" t="str">
        <f>IF(OUT!AG695="", "", OUT!AG695)</f>
        <v>PAT</v>
      </c>
      <c r="N682" s="7" t="str">
        <f>IF(OUT!AQ695="", "", OUT!AQ695)</f>
        <v/>
      </c>
      <c r="O682" s="7" t="str">
        <f>IF(OUT!BM695="", "", OUT!BM695)</f>
        <v>T3</v>
      </c>
      <c r="P682" s="8">
        <f>IF(OUT!N695="", "", OUT!N695)</f>
        <v>1.2070000000000001</v>
      </c>
      <c r="Q682" s="9">
        <f>IF(OUT!O695="", "", OUT!O695)</f>
        <v>86.9</v>
      </c>
      <c r="R682" s="8">
        <f>IF(PPG!H695="", "", PPG!H695)</f>
        <v>1.1539999999999999</v>
      </c>
      <c r="S682" s="9">
        <f>IF(PPG!I695="", "", PPG!I695)</f>
        <v>83.08</v>
      </c>
      <c r="T682" s="8">
        <f>IF(PPG!J695="", "", PPG!J695)</f>
        <v>1.1359999999999999</v>
      </c>
      <c r="U682" s="9">
        <f>IF(PPG!K695="", "", PPG!K695)</f>
        <v>81.790000000000006</v>
      </c>
      <c r="V682" s="8">
        <f>IF(PPG!L695="", "", PPG!L695)</f>
        <v>1.095</v>
      </c>
      <c r="W682" s="9">
        <f>IF(PPG!M695="", "", PPG!M695)</f>
        <v>78.84</v>
      </c>
      <c r="X682" s="8">
        <f>IF(PPG!N695="", "", PPG!N695)</f>
        <v>1.0780000000000001</v>
      </c>
      <c r="Y682" s="9">
        <f>IF(PPG!O695="", "", PPG!O695)</f>
        <v>77.61</v>
      </c>
      <c r="Z682" s="32" t="str">
        <f t="shared" si="30"/>
        <v>0.00</v>
      </c>
      <c r="AA682" s="7" t="str">
        <f t="shared" si="31"/>
        <v>0</v>
      </c>
      <c r="AB682" s="7" t="str">
        <f t="shared" si="32"/>
        <v>0</v>
      </c>
    </row>
    <row r="683" spans="1:28">
      <c r="A683" s="7">
        <f>IF(OUT!C696="", "", OUT!C696)</f>
        <v>722</v>
      </c>
      <c r="B683" s="19">
        <f>IF(OUT!A696="", "", OUT!A696)</f>
        <v>30472</v>
      </c>
      <c r="C683" s="7" t="str">
        <f>IF(OUT!D696="", "", OUT!D696)</f>
        <v>O</v>
      </c>
      <c r="D683" s="27"/>
      <c r="E683" s="7" t="str">
        <f>IF(OUT!E696="", "", OUT!E696)</f>
        <v>72 TRAY</v>
      </c>
      <c r="F683" s="24" t="str">
        <f>IF(OUT!AE696="NEW", "✷", "")</f>
        <v/>
      </c>
      <c r="G683" s="10" t="str">
        <f>IF(OUT!B696="", "", OUT!B696)</f>
        <v>SEDUM  GROUNDCOVER TRICOLOR (Green, Pink, White)</v>
      </c>
      <c r="H683" s="20">
        <f>IF(AND($K$3=1,$K$4="N"),P683,IF(AND($K$3=2,$K$4="N"),R683,IF(AND($K$3=3,$K$4="N"),T683,IF(AND($K$3=4,$K$4="N"),V683,IF(AND($K$3=5,$K$4="N"),X683,IF(AND($K$3=1,$K$4="Y"),#REF!,IF(AND($K$3=2,$K$4="Y"),#REF!,IF(AND($K$3=3,$K$4="Y"),#REF!,IF(AND($K$3=4,$K$4="Y"),#REF!,IF(AND($K$3=5,$K$4="Y"),#REF!,"FALSE"))))))))))</f>
        <v>0.84699999999999998</v>
      </c>
      <c r="I683" s="21">
        <f>IF(AND($K$3=1,$K$4="N"),Q683,IF(AND($K$3=2,$K$4="N"),S683,IF(AND($K$3=3,$K$4="N"),U683,IF(AND($K$3=4,$K$4="N"),W683,IF(AND($K$3=5,$K$4="N"),Y683,IF(AND($K$3=1,$K$4="Y"),#REF!,IF(AND($K$3=2,$K$4="Y"),#REF!,IF(AND($K$3=3,$K$4="Y"),#REF!,IF(AND($K$3=4,$K$4="Y"),#REF!,IF(AND($K$3=5,$K$4="Y"),#REF!,"FALSE"))))))))))</f>
        <v>60.98</v>
      </c>
      <c r="J683" s="33" t="str">
        <f>IF(OUT!F696="", "", OUT!F696)</f>
        <v/>
      </c>
      <c r="K683" s="7">
        <f>IF(OUT!P696="", "", OUT!P696)</f>
        <v>72</v>
      </c>
      <c r="L683" s="7" t="str">
        <f>IF(OUT!AE696="", "", OUT!AE696)</f>
        <v/>
      </c>
      <c r="M683" s="7" t="str">
        <f>IF(OUT!AG696="", "", OUT!AG696)</f>
        <v/>
      </c>
      <c r="N683" s="7" t="str">
        <f>IF(OUT!AQ696="", "", OUT!AQ696)</f>
        <v/>
      </c>
      <c r="O683" s="7" t="str">
        <f>IF(OUT!BM696="", "", OUT!BM696)</f>
        <v>T3</v>
      </c>
      <c r="P683" s="8">
        <f>IF(OUT!N696="", "", OUT!N696)</f>
        <v>0.84699999999999998</v>
      </c>
      <c r="Q683" s="9">
        <f>IF(OUT!O696="", "", OUT!O696)</f>
        <v>60.98</v>
      </c>
      <c r="R683" s="8">
        <f>IF(PPG!H696="", "", PPG!H696)</f>
        <v>0.79600000000000004</v>
      </c>
      <c r="S683" s="9">
        <f>IF(PPG!I696="", "", PPG!I696)</f>
        <v>57.31</v>
      </c>
      <c r="T683" s="8">
        <f>IF(PPG!J696="", "", PPG!J696)</f>
        <v>0.78</v>
      </c>
      <c r="U683" s="9">
        <f>IF(PPG!K696="", "", PPG!K696)</f>
        <v>56.16</v>
      </c>
      <c r="V683" s="8">
        <f>IF(PPG!L696="", "", PPG!L696)</f>
        <v>0.748</v>
      </c>
      <c r="W683" s="9">
        <f>IF(PPG!M696="", "", PPG!M696)</f>
        <v>53.85</v>
      </c>
      <c r="X683" s="8">
        <f>IF(PPG!N696="", "", PPG!N696)</f>
        <v>0.73</v>
      </c>
      <c r="Y683" s="9">
        <f>IF(PPG!O696="", "", PPG!O696)</f>
        <v>52.56</v>
      </c>
      <c r="Z683" s="32" t="str">
        <f t="shared" si="30"/>
        <v>0.00</v>
      </c>
      <c r="AA683" s="7" t="str">
        <f t="shared" si="31"/>
        <v>0</v>
      </c>
      <c r="AB683" s="7" t="str">
        <f t="shared" si="32"/>
        <v>0</v>
      </c>
    </row>
    <row r="684" spans="1:28">
      <c r="A684" s="7">
        <f>IF(OUT!C697="", "", OUT!C697)</f>
        <v>722</v>
      </c>
      <c r="B684" s="19">
        <f>IF(OUT!A697="", "", OUT!A697)</f>
        <v>60982</v>
      </c>
      <c r="C684" s="7" t="str">
        <f>IF(OUT!D697="", "", OUT!D697)</f>
        <v>O</v>
      </c>
      <c r="D684" s="27"/>
      <c r="E684" s="7" t="str">
        <f>IF(OUT!E697="", "", OUT!E697)</f>
        <v>72 TRAY</v>
      </c>
      <c r="F684" s="24" t="str">
        <f>IF(OUT!AE697="NEW", "✷", "")</f>
        <v/>
      </c>
      <c r="G684" s="10" t="str">
        <f>IF(OUT!B697="", "", OUT!B697)</f>
        <v>SEDUM  UPRIGHT AUTUMN FIRE</v>
      </c>
      <c r="H684" s="20">
        <f>IF(AND($K$3=1,$K$4="N"),P684,IF(AND($K$3=2,$K$4="N"),R684,IF(AND($K$3=3,$K$4="N"),T684,IF(AND($K$3=4,$K$4="N"),V684,IF(AND($K$3=5,$K$4="N"),X684,IF(AND($K$3=1,$K$4="Y"),#REF!,IF(AND($K$3=2,$K$4="Y"),#REF!,IF(AND($K$3=3,$K$4="Y"),#REF!,IF(AND($K$3=4,$K$4="Y"),#REF!,IF(AND($K$3=5,$K$4="Y"),#REF!,"FALSE"))))))))))</f>
        <v>0.84699999999999998</v>
      </c>
      <c r="I684" s="21">
        <f>IF(AND($K$3=1,$K$4="N"),Q684,IF(AND($K$3=2,$K$4="N"),S684,IF(AND($K$3=3,$K$4="N"),U684,IF(AND($K$3=4,$K$4="N"),W684,IF(AND($K$3=5,$K$4="N"),Y684,IF(AND($K$3=1,$K$4="Y"),#REF!,IF(AND($K$3=2,$K$4="Y"),#REF!,IF(AND($K$3=3,$K$4="Y"),#REF!,IF(AND($K$3=4,$K$4="Y"),#REF!,IF(AND($K$3=5,$K$4="Y"),#REF!,"FALSE"))))))))))</f>
        <v>60.98</v>
      </c>
      <c r="J684" s="33" t="str">
        <f>IF(OUT!F697="", "", OUT!F697)</f>
        <v/>
      </c>
      <c r="K684" s="7">
        <f>IF(OUT!P697="", "", OUT!P697)</f>
        <v>72</v>
      </c>
      <c r="L684" s="7" t="str">
        <f>IF(OUT!AE697="", "", OUT!AE697)</f>
        <v/>
      </c>
      <c r="M684" s="7" t="str">
        <f>IF(OUT!AG697="", "", OUT!AG697)</f>
        <v/>
      </c>
      <c r="N684" s="7" t="str">
        <f>IF(OUT!AQ697="", "", OUT!AQ697)</f>
        <v>CUT</v>
      </c>
      <c r="O684" s="7" t="str">
        <f>IF(OUT!BM697="", "", OUT!BM697)</f>
        <v>T3</v>
      </c>
      <c r="P684" s="8">
        <f>IF(OUT!N697="", "", OUT!N697)</f>
        <v>0.84699999999999998</v>
      </c>
      <c r="Q684" s="9">
        <f>IF(OUT!O697="", "", OUT!O697)</f>
        <v>60.98</v>
      </c>
      <c r="R684" s="8">
        <f>IF(PPG!H697="", "", PPG!H697)</f>
        <v>0.79600000000000004</v>
      </c>
      <c r="S684" s="9">
        <f>IF(PPG!I697="", "", PPG!I697)</f>
        <v>57.31</v>
      </c>
      <c r="T684" s="8">
        <f>IF(PPG!J697="", "", PPG!J697)</f>
        <v>0.78</v>
      </c>
      <c r="U684" s="9">
        <f>IF(PPG!K697="", "", PPG!K697)</f>
        <v>56.16</v>
      </c>
      <c r="V684" s="8">
        <f>IF(PPG!L697="", "", PPG!L697)</f>
        <v>0.748</v>
      </c>
      <c r="W684" s="9">
        <f>IF(PPG!M697="", "", PPG!M697)</f>
        <v>53.85</v>
      </c>
      <c r="X684" s="8">
        <f>IF(PPG!N697="", "", PPG!N697)</f>
        <v>0.73</v>
      </c>
      <c r="Y684" s="9">
        <f>IF(PPG!O697="", "", PPG!O697)</f>
        <v>52.56</v>
      </c>
      <c r="Z684" s="32" t="str">
        <f t="shared" si="30"/>
        <v>0.00</v>
      </c>
      <c r="AA684" s="7" t="str">
        <f t="shared" si="31"/>
        <v>0</v>
      </c>
      <c r="AB684" s="7" t="str">
        <f t="shared" si="32"/>
        <v>0</v>
      </c>
    </row>
    <row r="685" spans="1:28">
      <c r="A685" s="7">
        <f>IF(OUT!C698="", "", OUT!C698)</f>
        <v>722</v>
      </c>
      <c r="B685" s="19">
        <f>IF(OUT!A698="", "", OUT!A698)</f>
        <v>30469</v>
      </c>
      <c r="C685" s="7" t="str">
        <f>IF(OUT!D698="", "", OUT!D698)</f>
        <v>O</v>
      </c>
      <c r="D685" s="27"/>
      <c r="E685" s="7" t="str">
        <f>IF(OUT!E698="", "", OUT!E698)</f>
        <v>72 TRAY</v>
      </c>
      <c r="F685" s="24" t="str">
        <f>IF(OUT!AE698="NEW", "✷", "")</f>
        <v/>
      </c>
      <c r="G685" s="10" t="str">
        <f>IF(OUT!B698="", "", OUT!B698)</f>
        <v>SEDUM  UPRIGHT AUTUMN JOY (Pink to Maroon)</v>
      </c>
      <c r="H685" s="20">
        <f>IF(AND($K$3=1,$K$4="N"),P685,IF(AND($K$3=2,$K$4="N"),R685,IF(AND($K$3=3,$K$4="N"),T685,IF(AND($K$3=4,$K$4="N"),V685,IF(AND($K$3=5,$K$4="N"),X685,IF(AND($K$3=1,$K$4="Y"),#REF!,IF(AND($K$3=2,$K$4="Y"),#REF!,IF(AND($K$3=3,$K$4="Y"),#REF!,IF(AND($K$3=4,$K$4="Y"),#REF!,IF(AND($K$3=5,$K$4="Y"),#REF!,"FALSE"))))))))))</f>
        <v>0.84699999999999998</v>
      </c>
      <c r="I685" s="21">
        <f>IF(AND($K$3=1,$K$4="N"),Q685,IF(AND($K$3=2,$K$4="N"),S685,IF(AND($K$3=3,$K$4="N"),U685,IF(AND($K$3=4,$K$4="N"),W685,IF(AND($K$3=5,$K$4="N"),Y685,IF(AND($K$3=1,$K$4="Y"),#REF!,IF(AND($K$3=2,$K$4="Y"),#REF!,IF(AND($K$3=3,$K$4="Y"),#REF!,IF(AND($K$3=4,$K$4="Y"),#REF!,IF(AND($K$3=5,$K$4="Y"),#REF!,"FALSE"))))))))))</f>
        <v>60.98</v>
      </c>
      <c r="J685" s="33" t="str">
        <f>IF(OUT!F698="", "", OUT!F698)</f>
        <v/>
      </c>
      <c r="K685" s="7">
        <f>IF(OUT!P698="", "", OUT!P698)</f>
        <v>72</v>
      </c>
      <c r="L685" s="7" t="str">
        <f>IF(OUT!AE698="", "", OUT!AE698)</f>
        <v/>
      </c>
      <c r="M685" s="7" t="str">
        <f>IF(OUT!AG698="", "", OUT!AG698)</f>
        <v/>
      </c>
      <c r="N685" s="7" t="str">
        <f>IF(OUT!AQ698="", "", OUT!AQ698)</f>
        <v>CUT</v>
      </c>
      <c r="O685" s="7" t="str">
        <f>IF(OUT!BM698="", "", OUT!BM698)</f>
        <v>T3</v>
      </c>
      <c r="P685" s="8">
        <f>IF(OUT!N698="", "", OUT!N698)</f>
        <v>0.84699999999999998</v>
      </c>
      <c r="Q685" s="9">
        <f>IF(OUT!O698="", "", OUT!O698)</f>
        <v>60.98</v>
      </c>
      <c r="R685" s="8">
        <f>IF(PPG!H698="", "", PPG!H698)</f>
        <v>0.79600000000000004</v>
      </c>
      <c r="S685" s="9">
        <f>IF(PPG!I698="", "", PPG!I698)</f>
        <v>57.31</v>
      </c>
      <c r="T685" s="8">
        <f>IF(PPG!J698="", "", PPG!J698)</f>
        <v>0.78</v>
      </c>
      <c r="U685" s="9">
        <f>IF(PPG!K698="", "", PPG!K698)</f>
        <v>56.16</v>
      </c>
      <c r="V685" s="8">
        <f>IF(PPG!L698="", "", PPG!L698)</f>
        <v>0.748</v>
      </c>
      <c r="W685" s="9">
        <f>IF(PPG!M698="", "", PPG!M698)</f>
        <v>53.85</v>
      </c>
      <c r="X685" s="8">
        <f>IF(PPG!N698="", "", PPG!N698)</f>
        <v>0.73</v>
      </c>
      <c r="Y685" s="9">
        <f>IF(PPG!O698="", "", PPG!O698)</f>
        <v>52.56</v>
      </c>
      <c r="Z685" s="32" t="str">
        <f t="shared" si="30"/>
        <v>0.00</v>
      </c>
      <c r="AA685" s="7" t="str">
        <f t="shared" si="31"/>
        <v>0</v>
      </c>
      <c r="AB685" s="7" t="str">
        <f t="shared" si="32"/>
        <v>0</v>
      </c>
    </row>
    <row r="686" spans="1:28">
      <c r="A686" s="7">
        <f>IF(OUT!C699="", "", OUT!C699)</f>
        <v>722</v>
      </c>
      <c r="B686" s="19">
        <f>IF(OUT!A699="", "", OUT!A699)</f>
        <v>55917</v>
      </c>
      <c r="C686" s="7" t="str">
        <f>IF(OUT!D699="", "", OUT!D699)</f>
        <v>O</v>
      </c>
      <c r="D686" s="27"/>
      <c r="E686" s="7" t="str">
        <f>IF(OUT!E699="", "", OUT!E699)</f>
        <v>72 TRAY</v>
      </c>
      <c r="F686" s="24" t="str">
        <f>IF(OUT!AE699="NEW", "✷", "")</f>
        <v/>
      </c>
      <c r="G686" s="10" t="str">
        <f>IF(OUT!B699="", "", OUT!B699)</f>
        <v>SEDUM  UPRIGHT DARK MAGIC</v>
      </c>
      <c r="H686" s="20">
        <f>IF(AND($K$3=1,$K$4="N"),P686,IF(AND($K$3=2,$K$4="N"),R686,IF(AND($K$3=3,$K$4="N"),T686,IF(AND($K$3=4,$K$4="N"),V686,IF(AND($K$3=5,$K$4="N"),X686,IF(AND($K$3=1,$K$4="Y"),#REF!,IF(AND($K$3=2,$K$4="Y"),#REF!,IF(AND($K$3=3,$K$4="Y"),#REF!,IF(AND($K$3=4,$K$4="Y"),#REF!,IF(AND($K$3=5,$K$4="Y"),#REF!,"FALSE"))))))))))</f>
        <v>1.1020000000000001</v>
      </c>
      <c r="I686" s="21">
        <f>IF(AND($K$3=1,$K$4="N"),Q686,IF(AND($K$3=2,$K$4="N"),S686,IF(AND($K$3=3,$K$4="N"),U686,IF(AND($K$3=4,$K$4="N"),W686,IF(AND($K$3=5,$K$4="N"),Y686,IF(AND($K$3=1,$K$4="Y"),#REF!,IF(AND($K$3=2,$K$4="Y"),#REF!,IF(AND($K$3=3,$K$4="Y"),#REF!,IF(AND($K$3=4,$K$4="Y"),#REF!,IF(AND($K$3=5,$K$4="Y"),#REF!,"FALSE"))))))))))</f>
        <v>79.34</v>
      </c>
      <c r="J686" s="33" t="str">
        <f>IF(OUT!F699="", "", OUT!F699)</f>
        <v/>
      </c>
      <c r="K686" s="7">
        <f>IF(OUT!P699="", "", OUT!P699)</f>
        <v>72</v>
      </c>
      <c r="L686" s="7" t="str">
        <f>IF(OUT!AE699="", "", OUT!AE699)</f>
        <v/>
      </c>
      <c r="M686" s="7" t="str">
        <f>IF(OUT!AG699="", "", OUT!AG699)</f>
        <v>PAT</v>
      </c>
      <c r="N686" s="7" t="str">
        <f>IF(OUT!AQ699="", "", OUT!AQ699)</f>
        <v/>
      </c>
      <c r="O686" s="7" t="str">
        <f>IF(OUT!BM699="", "", OUT!BM699)</f>
        <v>T3</v>
      </c>
      <c r="P686" s="8">
        <f>IF(OUT!N699="", "", OUT!N699)</f>
        <v>1.1020000000000001</v>
      </c>
      <c r="Q686" s="9">
        <f>IF(OUT!O699="", "", OUT!O699)</f>
        <v>79.34</v>
      </c>
      <c r="R686" s="8">
        <f>IF(PPG!H699="", "", PPG!H699)</f>
        <v>1.0509999999999999</v>
      </c>
      <c r="S686" s="9">
        <f>IF(PPG!I699="", "", PPG!I699)</f>
        <v>75.67</v>
      </c>
      <c r="T686" s="8">
        <f>IF(PPG!J699="", "", PPG!J699)</f>
        <v>1.0349999999999999</v>
      </c>
      <c r="U686" s="9">
        <f>IF(PPG!K699="", "", PPG!K699)</f>
        <v>74.52</v>
      </c>
      <c r="V686" s="8">
        <f>IF(PPG!L699="", "", PPG!L699)</f>
        <v>0.998</v>
      </c>
      <c r="W686" s="9">
        <f>IF(PPG!M699="", "", PPG!M699)</f>
        <v>71.849999999999994</v>
      </c>
      <c r="X686" s="8">
        <f>IF(PPG!N699="", "", PPG!N699)</f>
        <v>0.98</v>
      </c>
      <c r="Y686" s="9">
        <f>IF(PPG!O699="", "", PPG!O699)</f>
        <v>70.56</v>
      </c>
      <c r="Z686" s="32" t="str">
        <f t="shared" si="30"/>
        <v>0.00</v>
      </c>
      <c r="AA686" s="7" t="str">
        <f t="shared" si="31"/>
        <v>0</v>
      </c>
      <c r="AB686" s="7" t="str">
        <f t="shared" si="32"/>
        <v>0</v>
      </c>
    </row>
    <row r="687" spans="1:28">
      <c r="A687" s="7">
        <f>IF(OUT!C700="", "", OUT!C700)</f>
        <v>722</v>
      </c>
      <c r="B687" s="19">
        <f>IF(OUT!A700="", "", OUT!A700)</f>
        <v>53036</v>
      </c>
      <c r="C687" s="7" t="str">
        <f>IF(OUT!D700="", "", OUT!D700)</f>
        <v>O</v>
      </c>
      <c r="D687" s="27"/>
      <c r="E687" s="7" t="str">
        <f>IF(OUT!E700="", "", OUT!E700)</f>
        <v>72 TRAY</v>
      </c>
      <c r="F687" s="24" t="str">
        <f>IF(OUT!AE700="NEW", "✷", "")</f>
        <v/>
      </c>
      <c r="G687" s="10" t="str">
        <f>IF(OUT!B700="", "", OUT!B700)</f>
        <v>SEDUM  UPRIGHT MATRONA (Pink)</v>
      </c>
      <c r="H687" s="20">
        <f>IF(AND($K$3=1,$K$4="N"),P687,IF(AND($K$3=2,$K$4="N"),R687,IF(AND($K$3=3,$K$4="N"),T687,IF(AND($K$3=4,$K$4="N"),V687,IF(AND($K$3=5,$K$4="N"),X687,IF(AND($K$3=1,$K$4="Y"),#REF!,IF(AND($K$3=2,$K$4="Y"),#REF!,IF(AND($K$3=3,$K$4="Y"),#REF!,IF(AND($K$3=4,$K$4="Y"),#REF!,IF(AND($K$3=5,$K$4="Y"),#REF!,"FALSE"))))))))))</f>
        <v>0.84699999999999998</v>
      </c>
      <c r="I687" s="21">
        <f>IF(AND($K$3=1,$K$4="N"),Q687,IF(AND($K$3=2,$K$4="N"),S687,IF(AND($K$3=3,$K$4="N"),U687,IF(AND($K$3=4,$K$4="N"),W687,IF(AND($K$3=5,$K$4="N"),Y687,IF(AND($K$3=1,$K$4="Y"),#REF!,IF(AND($K$3=2,$K$4="Y"),#REF!,IF(AND($K$3=3,$K$4="Y"),#REF!,IF(AND($K$3=4,$K$4="Y"),#REF!,IF(AND($K$3=5,$K$4="Y"),#REF!,"FALSE"))))))))))</f>
        <v>60.98</v>
      </c>
      <c r="J687" s="33" t="str">
        <f>IF(OUT!F700="", "", OUT!F700)</f>
        <v/>
      </c>
      <c r="K687" s="7">
        <f>IF(OUT!P700="", "", OUT!P700)</f>
        <v>72</v>
      </c>
      <c r="L687" s="7" t="str">
        <f>IF(OUT!AE700="", "", OUT!AE700)</f>
        <v/>
      </c>
      <c r="M687" s="7" t="str">
        <f>IF(OUT!AG700="", "", OUT!AG700)</f>
        <v/>
      </c>
      <c r="N687" s="7" t="str">
        <f>IF(OUT!AQ700="", "", OUT!AQ700)</f>
        <v>CUT</v>
      </c>
      <c r="O687" s="7" t="str">
        <f>IF(OUT!BM700="", "", OUT!BM700)</f>
        <v>T3</v>
      </c>
      <c r="P687" s="8">
        <f>IF(OUT!N700="", "", OUT!N700)</f>
        <v>0.84699999999999998</v>
      </c>
      <c r="Q687" s="9">
        <f>IF(OUT!O700="", "", OUT!O700)</f>
        <v>60.98</v>
      </c>
      <c r="R687" s="8">
        <f>IF(PPG!H700="", "", PPG!H700)</f>
        <v>0.79600000000000004</v>
      </c>
      <c r="S687" s="9">
        <f>IF(PPG!I700="", "", PPG!I700)</f>
        <v>57.31</v>
      </c>
      <c r="T687" s="8">
        <f>IF(PPG!J700="", "", PPG!J700)</f>
        <v>0.78</v>
      </c>
      <c r="U687" s="9">
        <f>IF(PPG!K700="", "", PPG!K700)</f>
        <v>56.16</v>
      </c>
      <c r="V687" s="8">
        <f>IF(PPG!L700="", "", PPG!L700)</f>
        <v>0.748</v>
      </c>
      <c r="W687" s="9">
        <f>IF(PPG!M700="", "", PPG!M700)</f>
        <v>53.85</v>
      </c>
      <c r="X687" s="8">
        <f>IF(PPG!N700="", "", PPG!N700)</f>
        <v>0.73</v>
      </c>
      <c r="Y687" s="9">
        <f>IF(PPG!O700="", "", PPG!O700)</f>
        <v>52.56</v>
      </c>
      <c r="Z687" s="32" t="str">
        <f t="shared" si="30"/>
        <v>0.00</v>
      </c>
      <c r="AA687" s="7" t="str">
        <f t="shared" si="31"/>
        <v>0</v>
      </c>
      <c r="AB687" s="7" t="str">
        <f t="shared" si="32"/>
        <v>0</v>
      </c>
    </row>
    <row r="688" spans="1:28">
      <c r="A688" s="7">
        <f>IF(OUT!C701="", "", OUT!C701)</f>
        <v>722</v>
      </c>
      <c r="B688" s="19">
        <f>IF(OUT!A701="", "", OUT!A701)</f>
        <v>56526</v>
      </c>
      <c r="C688" s="7" t="str">
        <f>IF(OUT!D701="", "", OUT!D701)</f>
        <v>O</v>
      </c>
      <c r="D688" s="27"/>
      <c r="E688" s="7" t="str">
        <f>IF(OUT!E701="", "", OUT!E701)</f>
        <v>72 TRAY</v>
      </c>
      <c r="F688" s="24" t="str">
        <f>IF(OUT!AE701="NEW", "✷", "")</f>
        <v/>
      </c>
      <c r="G688" s="10" t="str">
        <f>IF(OUT!B701="", "", OUT!B701)</f>
        <v>SEDUM  UPRIGHT NEON (Neon Pink)</v>
      </c>
      <c r="H688" s="20">
        <f>IF(AND($K$3=1,$K$4="N"),P688,IF(AND($K$3=2,$K$4="N"),R688,IF(AND($K$3=3,$K$4="N"),T688,IF(AND($K$3=4,$K$4="N"),V688,IF(AND($K$3=5,$K$4="N"),X688,IF(AND($K$3=1,$K$4="Y"),#REF!,IF(AND($K$3=2,$K$4="Y"),#REF!,IF(AND($K$3=3,$K$4="Y"),#REF!,IF(AND($K$3=4,$K$4="Y"),#REF!,IF(AND($K$3=5,$K$4="Y"),#REF!,"FALSE"))))))))))</f>
        <v>0.84699999999999998</v>
      </c>
      <c r="I688" s="21">
        <f>IF(AND($K$3=1,$K$4="N"),Q688,IF(AND($K$3=2,$K$4="N"),S688,IF(AND($K$3=3,$K$4="N"),U688,IF(AND($K$3=4,$K$4="N"),W688,IF(AND($K$3=5,$K$4="N"),Y688,IF(AND($K$3=1,$K$4="Y"),#REF!,IF(AND($K$3=2,$K$4="Y"),#REF!,IF(AND($K$3=3,$K$4="Y"),#REF!,IF(AND($K$3=4,$K$4="Y"),#REF!,IF(AND($K$3=5,$K$4="Y"),#REF!,"FALSE"))))))))))</f>
        <v>60.98</v>
      </c>
      <c r="J688" s="33" t="str">
        <f>IF(OUT!F701="", "", OUT!F701)</f>
        <v/>
      </c>
      <c r="K688" s="7">
        <f>IF(OUT!P701="", "", OUT!P701)</f>
        <v>72</v>
      </c>
      <c r="L688" s="7" t="str">
        <f>IF(OUT!AE701="", "", OUT!AE701)</f>
        <v/>
      </c>
      <c r="M688" s="7" t="str">
        <f>IF(OUT!AG701="", "", OUT!AG701)</f>
        <v/>
      </c>
      <c r="N688" s="7" t="str">
        <f>IF(OUT!AQ701="", "", OUT!AQ701)</f>
        <v>CUT</v>
      </c>
      <c r="O688" s="7" t="str">
        <f>IF(OUT!BM701="", "", OUT!BM701)</f>
        <v>T3</v>
      </c>
      <c r="P688" s="8">
        <f>IF(OUT!N701="", "", OUT!N701)</f>
        <v>0.84699999999999998</v>
      </c>
      <c r="Q688" s="9">
        <f>IF(OUT!O701="", "", OUT!O701)</f>
        <v>60.98</v>
      </c>
      <c r="R688" s="8">
        <f>IF(PPG!H701="", "", PPG!H701)</f>
        <v>0.79600000000000004</v>
      </c>
      <c r="S688" s="9">
        <f>IF(PPG!I701="", "", PPG!I701)</f>
        <v>57.31</v>
      </c>
      <c r="T688" s="8">
        <f>IF(PPG!J701="", "", PPG!J701)</f>
        <v>0.78</v>
      </c>
      <c r="U688" s="9">
        <f>IF(PPG!K701="", "", PPG!K701)</f>
        <v>56.16</v>
      </c>
      <c r="V688" s="8">
        <f>IF(PPG!L701="", "", PPG!L701)</f>
        <v>0.748</v>
      </c>
      <c r="W688" s="9">
        <f>IF(PPG!M701="", "", PPG!M701)</f>
        <v>53.85</v>
      </c>
      <c r="X688" s="8">
        <f>IF(PPG!N701="", "", PPG!N701)</f>
        <v>0.73</v>
      </c>
      <c r="Y688" s="9">
        <f>IF(PPG!O701="", "", PPG!O701)</f>
        <v>52.56</v>
      </c>
      <c r="Z688" s="32" t="str">
        <f t="shared" si="30"/>
        <v>0.00</v>
      </c>
      <c r="AA688" s="7" t="str">
        <f t="shared" si="31"/>
        <v>0</v>
      </c>
      <c r="AB688" s="7" t="str">
        <f t="shared" si="32"/>
        <v>0</v>
      </c>
    </row>
    <row r="689" spans="1:28">
      <c r="A689" s="7">
        <f>IF(OUT!C702="", "", OUT!C702)</f>
        <v>722</v>
      </c>
      <c r="B689" s="19">
        <f>IF(OUT!A702="", "", OUT!A702)</f>
        <v>76546</v>
      </c>
      <c r="C689" s="7" t="str">
        <f>IF(OUT!D702="", "", OUT!D702)</f>
        <v>O</v>
      </c>
      <c r="D689" s="27"/>
      <c r="E689" s="7" t="str">
        <f>IF(OUT!E702="", "", OUT!E702)</f>
        <v>72 TRAY</v>
      </c>
      <c r="F689" s="24" t="str">
        <f>IF(OUT!AE702="NEW", "✷", "")</f>
        <v/>
      </c>
      <c r="G689" s="10" t="str">
        <f>IF(OUT!B702="", "", OUT!B702)</f>
        <v>SEDUM  UPRIGHT THUNDERCLOUD</v>
      </c>
      <c r="H689" s="20">
        <f>IF(AND($K$3=1,$K$4="N"),P689,IF(AND($K$3=2,$K$4="N"),R689,IF(AND($K$3=3,$K$4="N"),T689,IF(AND($K$3=4,$K$4="N"),V689,IF(AND($K$3=5,$K$4="N"),X689,IF(AND($K$3=1,$K$4="Y"),#REF!,IF(AND($K$3=2,$K$4="Y"),#REF!,IF(AND($K$3=3,$K$4="Y"),#REF!,IF(AND($K$3=4,$K$4="Y"),#REF!,IF(AND($K$3=5,$K$4="Y"),#REF!,"FALSE"))))))))))</f>
        <v>0.97499999999999998</v>
      </c>
      <c r="I689" s="21">
        <f>IF(AND($K$3=1,$K$4="N"),Q689,IF(AND($K$3=2,$K$4="N"),S689,IF(AND($K$3=3,$K$4="N"),U689,IF(AND($K$3=4,$K$4="N"),W689,IF(AND($K$3=5,$K$4="N"),Y689,IF(AND($K$3=1,$K$4="Y"),#REF!,IF(AND($K$3=2,$K$4="Y"),#REF!,IF(AND($K$3=3,$K$4="Y"),#REF!,IF(AND($K$3=4,$K$4="Y"),#REF!,IF(AND($K$3=5,$K$4="Y"),#REF!,"FALSE"))))))))))</f>
        <v>70.2</v>
      </c>
      <c r="J689" s="33" t="str">
        <f>IF(OUT!F702="", "", OUT!F702)</f>
        <v/>
      </c>
      <c r="K689" s="7">
        <f>IF(OUT!P702="", "", OUT!P702)</f>
        <v>72</v>
      </c>
      <c r="L689" s="7" t="str">
        <f>IF(OUT!AE702="", "", OUT!AE702)</f>
        <v/>
      </c>
      <c r="M689" s="7" t="str">
        <f>IF(OUT!AG702="", "", OUT!AG702)</f>
        <v>PAT</v>
      </c>
      <c r="N689" s="7" t="str">
        <f>IF(OUT!AQ702="", "", OUT!AQ702)</f>
        <v/>
      </c>
      <c r="O689" s="7" t="str">
        <f>IF(OUT!BM702="", "", OUT!BM702)</f>
        <v>T3</v>
      </c>
      <c r="P689" s="8">
        <f>IF(OUT!N702="", "", OUT!N702)</f>
        <v>0.97499999999999998</v>
      </c>
      <c r="Q689" s="9">
        <f>IF(OUT!O702="", "", OUT!O702)</f>
        <v>70.2</v>
      </c>
      <c r="R689" s="8">
        <f>IF(PPG!H702="", "", PPG!H702)</f>
        <v>0.92400000000000004</v>
      </c>
      <c r="S689" s="9">
        <f>IF(PPG!I702="", "", PPG!I702)</f>
        <v>66.52</v>
      </c>
      <c r="T689" s="8">
        <f>IF(PPG!J702="", "", PPG!J702)</f>
        <v>0.90700000000000003</v>
      </c>
      <c r="U689" s="9">
        <f>IF(PPG!K702="", "", PPG!K702)</f>
        <v>65.3</v>
      </c>
      <c r="V689" s="8">
        <f>IF(PPG!L702="", "", PPG!L702)</f>
        <v>0.873</v>
      </c>
      <c r="W689" s="9">
        <f>IF(PPG!M702="", "", PPG!M702)</f>
        <v>62.85</v>
      </c>
      <c r="X689" s="8">
        <f>IF(PPG!N702="", "", PPG!N702)</f>
        <v>0.85499999999999998</v>
      </c>
      <c r="Y689" s="9">
        <f>IF(PPG!O702="", "", PPG!O702)</f>
        <v>61.56</v>
      </c>
      <c r="Z689" s="32" t="str">
        <f t="shared" si="30"/>
        <v>0.00</v>
      </c>
      <c r="AA689" s="7" t="str">
        <f t="shared" si="31"/>
        <v>0</v>
      </c>
      <c r="AB689" s="7" t="str">
        <f t="shared" si="32"/>
        <v>0</v>
      </c>
    </row>
    <row r="690" spans="1:28">
      <c r="A690" s="7">
        <f>IF(OUT!C229="", "", OUT!C229)</f>
        <v>722</v>
      </c>
      <c r="B690" s="19">
        <f>IF(OUT!A229="", "", OUT!A229)</f>
        <v>72068</v>
      </c>
      <c r="C690" s="7" t="str">
        <f>IF(OUT!D229="", "", OUT!D229)</f>
        <v>M</v>
      </c>
      <c r="D690" s="27"/>
      <c r="E690" s="7" t="str">
        <f>IF(OUT!E229="", "", OUT!E229)</f>
        <v>50 TRAY</v>
      </c>
      <c r="F690" s="24" t="str">
        <f>IF(OUT!AE229="NEW", "✷", "")</f>
        <v/>
      </c>
      <c r="G690" s="10" t="str">
        <f>IF(OUT!B229="", "", OUT!B229)</f>
        <v>SEMPERVIVUM ARACHNOIDEUM COBWEB BUTTONS</v>
      </c>
      <c r="H690" s="20">
        <f>IF(AND($K$3=1,$K$4="N"),P690,IF(AND($K$3=2,$K$4="N"),R690,IF(AND($K$3=3,$K$4="N"),T690,IF(AND($K$3=4,$K$4="N"),V690,IF(AND($K$3=5,$K$4="N"),X690,IF(AND($K$3=1,$K$4="Y"),#REF!,IF(AND($K$3=2,$K$4="Y"),#REF!,IF(AND($K$3=3,$K$4="Y"),#REF!,IF(AND($K$3=4,$K$4="Y"),#REF!,IF(AND($K$3=5,$K$4="Y"),#REF!,"FALSE"))))))))))</f>
        <v>1.0409999999999999</v>
      </c>
      <c r="I690" s="21">
        <f>IF(AND($K$3=1,$K$4="N"),Q690,IF(AND($K$3=2,$K$4="N"),S690,IF(AND($K$3=3,$K$4="N"),U690,IF(AND($K$3=4,$K$4="N"),W690,IF(AND($K$3=5,$K$4="N"),Y690,IF(AND($K$3=1,$K$4="Y"),#REF!,IF(AND($K$3=2,$K$4="Y"),#REF!,IF(AND($K$3=3,$K$4="Y"),#REF!,IF(AND($K$3=4,$K$4="Y"),#REF!,IF(AND($K$3=5,$K$4="Y"),#REF!,"FALSE"))))))))))</f>
        <v>52.05</v>
      </c>
      <c r="J690" s="33" t="str">
        <f>IF(OUT!F229="", "", OUT!F229)</f>
        <v/>
      </c>
      <c r="K690" s="7">
        <f>IF(OUT!P229="", "", OUT!P229)</f>
        <v>50</v>
      </c>
      <c r="L690" s="7" t="str">
        <f>IF(OUT!AE229="", "", OUT!AE229)</f>
        <v/>
      </c>
      <c r="M690" s="7" t="str">
        <f>IF(OUT!AG229="", "", OUT!AG229)</f>
        <v/>
      </c>
      <c r="N690" s="7" t="str">
        <f>IF(OUT!AQ229="", "", OUT!AQ229)</f>
        <v/>
      </c>
      <c r="O690" s="7" t="str">
        <f>IF(OUT!BM229="", "", OUT!BM229)</f>
        <v>T3</v>
      </c>
      <c r="P690" s="8">
        <f>IF(OUT!N229="", "", OUT!N229)</f>
        <v>1.0409999999999999</v>
      </c>
      <c r="Q690" s="9">
        <f>IF(OUT!O229="", "", OUT!O229)</f>
        <v>52.05</v>
      </c>
      <c r="R690" s="8">
        <f>IF(PPG!H229="", "", PPG!H229)</f>
        <v>0.97899999999999998</v>
      </c>
      <c r="S690" s="9">
        <f>IF(PPG!I229="", "", PPG!I229)</f>
        <v>48.95</v>
      </c>
      <c r="T690" s="8">
        <f>IF(PPG!J229="", "", PPG!J229)</f>
        <v>0.95799999999999996</v>
      </c>
      <c r="U690" s="9">
        <f>IF(PPG!K229="", "", PPG!K229)</f>
        <v>47.9</v>
      </c>
      <c r="V690" s="8">
        <f>IF(PPG!L229="", "", PPG!L229)</f>
        <v>0.91800000000000004</v>
      </c>
      <c r="W690" s="9">
        <f>IF(PPG!M229="", "", PPG!M229)</f>
        <v>45.9</v>
      </c>
      <c r="X690" s="8">
        <f>IF(PPG!N229="", "", PPG!N229)</f>
        <v>0.89800000000000002</v>
      </c>
      <c r="Y690" s="9">
        <f>IF(PPG!O229="", "", PPG!O229)</f>
        <v>44.9</v>
      </c>
      <c r="Z690" s="32" t="str">
        <f t="shared" si="30"/>
        <v>0.00</v>
      </c>
      <c r="AA690" s="7" t="str">
        <f t="shared" si="31"/>
        <v>0</v>
      </c>
      <c r="AB690" s="7" t="str">
        <f t="shared" si="32"/>
        <v>0</v>
      </c>
    </row>
    <row r="691" spans="1:28">
      <c r="A691" s="7">
        <f>IF(OUT!C230="", "", OUT!C230)</f>
        <v>722</v>
      </c>
      <c r="B691" s="19">
        <f>IF(OUT!A230="", "", OUT!A230)</f>
        <v>73419</v>
      </c>
      <c r="C691" s="7" t="str">
        <f>IF(OUT!D230="", "", OUT!D230)</f>
        <v>M</v>
      </c>
      <c r="D691" s="27"/>
      <c r="E691" s="7" t="str">
        <f>IF(OUT!E230="", "", OUT!E230)</f>
        <v>50 TRAY</v>
      </c>
      <c r="F691" s="24" t="str">
        <f>IF(OUT!AE230="NEW", "✷", "")</f>
        <v/>
      </c>
      <c r="G691" s="10" t="str">
        <f>IF(OUT!B230="", "", OUT!B230)</f>
        <v>SEMPERVIVUM ARACHNOIDEUM FOREST FROST (Cobweb Type)</v>
      </c>
      <c r="H691" s="20">
        <f>IF(AND($K$3=1,$K$4="N"),P691,IF(AND($K$3=2,$K$4="N"),R691,IF(AND($K$3=3,$K$4="N"),T691,IF(AND($K$3=4,$K$4="N"),V691,IF(AND($K$3=5,$K$4="N"),X691,IF(AND($K$3=1,$K$4="Y"),#REF!,IF(AND($K$3=2,$K$4="Y"),#REF!,IF(AND($K$3=3,$K$4="Y"),#REF!,IF(AND($K$3=4,$K$4="Y"),#REF!,IF(AND($K$3=5,$K$4="Y"),#REF!,"FALSE"))))))))))</f>
        <v>1.0409999999999999</v>
      </c>
      <c r="I691" s="21">
        <f>IF(AND($K$3=1,$K$4="N"),Q691,IF(AND($K$3=2,$K$4="N"),S691,IF(AND($K$3=3,$K$4="N"),U691,IF(AND($K$3=4,$K$4="N"),W691,IF(AND($K$3=5,$K$4="N"),Y691,IF(AND($K$3=1,$K$4="Y"),#REF!,IF(AND($K$3=2,$K$4="Y"),#REF!,IF(AND($K$3=3,$K$4="Y"),#REF!,IF(AND($K$3=4,$K$4="Y"),#REF!,IF(AND($K$3=5,$K$4="Y"),#REF!,"FALSE"))))))))))</f>
        <v>52.05</v>
      </c>
      <c r="J691" s="33" t="str">
        <f>IF(OUT!F230="", "", OUT!F230)</f>
        <v/>
      </c>
      <c r="K691" s="7">
        <f>IF(OUT!P230="", "", OUT!P230)</f>
        <v>50</v>
      </c>
      <c r="L691" s="7" t="str">
        <f>IF(OUT!AE230="", "", OUT!AE230)</f>
        <v/>
      </c>
      <c r="M691" s="7" t="str">
        <f>IF(OUT!AG230="", "", OUT!AG230)</f>
        <v/>
      </c>
      <c r="N691" s="7" t="str">
        <f>IF(OUT!AQ230="", "", OUT!AQ230)</f>
        <v/>
      </c>
      <c r="O691" s="7" t="str">
        <f>IF(OUT!BM230="", "", OUT!BM230)</f>
        <v>T3</v>
      </c>
      <c r="P691" s="8">
        <f>IF(OUT!N230="", "", OUT!N230)</f>
        <v>1.0409999999999999</v>
      </c>
      <c r="Q691" s="9">
        <f>IF(OUT!O230="", "", OUT!O230)</f>
        <v>52.05</v>
      </c>
      <c r="R691" s="8">
        <f>IF(PPG!H230="", "", PPG!H230)</f>
        <v>0.97899999999999998</v>
      </c>
      <c r="S691" s="9">
        <f>IF(PPG!I230="", "", PPG!I230)</f>
        <v>48.95</v>
      </c>
      <c r="T691" s="8">
        <f>IF(PPG!J230="", "", PPG!J230)</f>
        <v>0.95799999999999996</v>
      </c>
      <c r="U691" s="9">
        <f>IF(PPG!K230="", "", PPG!K230)</f>
        <v>47.9</v>
      </c>
      <c r="V691" s="8">
        <f>IF(PPG!L230="", "", PPG!L230)</f>
        <v>0.91800000000000004</v>
      </c>
      <c r="W691" s="9">
        <f>IF(PPG!M230="", "", PPG!M230)</f>
        <v>45.9</v>
      </c>
      <c r="X691" s="8">
        <f>IF(PPG!N230="", "", PPG!N230)</f>
        <v>0.89800000000000002</v>
      </c>
      <c r="Y691" s="9">
        <f>IF(PPG!O230="", "", PPG!O230)</f>
        <v>44.9</v>
      </c>
      <c r="Z691" s="32" t="str">
        <f t="shared" si="30"/>
        <v>0.00</v>
      </c>
      <c r="AA691" s="7" t="str">
        <f t="shared" si="31"/>
        <v>0</v>
      </c>
      <c r="AB691" s="7" t="str">
        <f t="shared" si="32"/>
        <v>0</v>
      </c>
    </row>
    <row r="692" spans="1:28">
      <c r="A692" s="7">
        <f>IF(OUT!C231="", "", OUT!C231)</f>
        <v>722</v>
      </c>
      <c r="B692" s="19">
        <f>IF(OUT!A231="", "", OUT!A231)</f>
        <v>72067</v>
      </c>
      <c r="C692" s="7" t="str">
        <f>IF(OUT!D231="", "", OUT!D231)</f>
        <v>M</v>
      </c>
      <c r="D692" s="27"/>
      <c r="E692" s="7" t="str">
        <f>IF(OUT!E231="", "", OUT!E231)</f>
        <v>50 TRAY</v>
      </c>
      <c r="F692" s="24" t="str">
        <f>IF(OUT!AE231="NEW", "✷", "")</f>
        <v/>
      </c>
      <c r="G692" s="10" t="str">
        <f>IF(OUT!B231="", "", OUT!B231)</f>
        <v>SEMPERVIVUM BLACK</v>
      </c>
      <c r="H692" s="20">
        <f>IF(AND($K$3=1,$K$4="N"),P692,IF(AND($K$3=2,$K$4="N"),R692,IF(AND($K$3=3,$K$4="N"),T692,IF(AND($K$3=4,$K$4="N"),V692,IF(AND($K$3=5,$K$4="N"),X692,IF(AND($K$3=1,$K$4="Y"),#REF!,IF(AND($K$3=2,$K$4="Y"),#REF!,IF(AND($K$3=3,$K$4="Y"),#REF!,IF(AND($K$3=4,$K$4="Y"),#REF!,IF(AND($K$3=5,$K$4="Y"),#REF!,"FALSE"))))))))))</f>
        <v>1.0409999999999999</v>
      </c>
      <c r="I692" s="21">
        <f>IF(AND($K$3=1,$K$4="N"),Q692,IF(AND($K$3=2,$K$4="N"),S692,IF(AND($K$3=3,$K$4="N"),U692,IF(AND($K$3=4,$K$4="N"),W692,IF(AND($K$3=5,$K$4="N"),Y692,IF(AND($K$3=1,$K$4="Y"),#REF!,IF(AND($K$3=2,$K$4="Y"),#REF!,IF(AND($K$3=3,$K$4="Y"),#REF!,IF(AND($K$3=4,$K$4="Y"),#REF!,IF(AND($K$3=5,$K$4="Y"),#REF!,"FALSE"))))))))))</f>
        <v>52.05</v>
      </c>
      <c r="J692" s="33" t="str">
        <f>IF(OUT!F231="", "", OUT!F231)</f>
        <v/>
      </c>
      <c r="K692" s="7">
        <f>IF(OUT!P231="", "", OUT!P231)</f>
        <v>50</v>
      </c>
      <c r="L692" s="7" t="str">
        <f>IF(OUT!AE231="", "", OUT!AE231)</f>
        <v/>
      </c>
      <c r="M692" s="7" t="str">
        <f>IF(OUT!AG231="", "", OUT!AG231)</f>
        <v/>
      </c>
      <c r="N692" s="7" t="str">
        <f>IF(OUT!AQ231="", "", OUT!AQ231)</f>
        <v/>
      </c>
      <c r="O692" s="7" t="str">
        <f>IF(OUT!BM231="", "", OUT!BM231)</f>
        <v>T3</v>
      </c>
      <c r="P692" s="8">
        <f>IF(OUT!N231="", "", OUT!N231)</f>
        <v>1.0409999999999999</v>
      </c>
      <c r="Q692" s="9">
        <f>IF(OUT!O231="", "", OUT!O231)</f>
        <v>52.05</v>
      </c>
      <c r="R692" s="8">
        <f>IF(PPG!H231="", "", PPG!H231)</f>
        <v>0.97899999999999998</v>
      </c>
      <c r="S692" s="9">
        <f>IF(PPG!I231="", "", PPG!I231)</f>
        <v>48.95</v>
      </c>
      <c r="T692" s="8">
        <f>IF(PPG!J231="", "", PPG!J231)</f>
        <v>0.95799999999999996</v>
      </c>
      <c r="U692" s="9">
        <f>IF(PPG!K231="", "", PPG!K231)</f>
        <v>47.9</v>
      </c>
      <c r="V692" s="8">
        <f>IF(PPG!L231="", "", PPG!L231)</f>
        <v>0.91800000000000004</v>
      </c>
      <c r="W692" s="9">
        <f>IF(PPG!M231="", "", PPG!M231)</f>
        <v>45.9</v>
      </c>
      <c r="X692" s="8">
        <f>IF(PPG!N231="", "", PPG!N231)</f>
        <v>0.89800000000000002</v>
      </c>
      <c r="Y692" s="9">
        <f>IF(PPG!O231="", "", PPG!O231)</f>
        <v>44.9</v>
      </c>
      <c r="Z692" s="32" t="str">
        <f t="shared" si="30"/>
        <v>0.00</v>
      </c>
      <c r="AA692" s="7" t="str">
        <f t="shared" si="31"/>
        <v>0</v>
      </c>
      <c r="AB692" s="7" t="str">
        <f t="shared" si="32"/>
        <v>0</v>
      </c>
    </row>
    <row r="693" spans="1:28">
      <c r="A693" s="7">
        <f>IF(OUT!C232="", "", OUT!C232)</f>
        <v>722</v>
      </c>
      <c r="B693" s="19">
        <f>IF(OUT!A232="", "", OUT!A232)</f>
        <v>78172</v>
      </c>
      <c r="C693" s="7" t="str">
        <f>IF(OUT!D232="", "", OUT!D232)</f>
        <v>M</v>
      </c>
      <c r="D693" s="27"/>
      <c r="E693" s="7" t="str">
        <f>IF(OUT!E232="", "", OUT!E232)</f>
        <v>50 TRAY</v>
      </c>
      <c r="F693" s="24" t="str">
        <f>IF(OUT!AE232="NEW", "✷", "")</f>
        <v/>
      </c>
      <c r="G693" s="10" t="str">
        <f>IF(OUT!B232="", "", OUT!B232)</f>
        <v>SEMPERVIVUM CHICKS MIX</v>
      </c>
      <c r="H693" s="20">
        <f>IF(AND($K$3=1,$K$4="N"),P693,IF(AND($K$3=2,$K$4="N"),R693,IF(AND($K$3=3,$K$4="N"),T693,IF(AND($K$3=4,$K$4="N"),V693,IF(AND($K$3=5,$K$4="N"),X693,IF(AND($K$3=1,$K$4="Y"),#REF!,IF(AND($K$3=2,$K$4="Y"),#REF!,IF(AND($K$3=3,$K$4="Y"),#REF!,IF(AND($K$3=4,$K$4="Y"),#REF!,IF(AND($K$3=5,$K$4="Y"),#REF!,"FALSE"))))))))))</f>
        <v>1.409</v>
      </c>
      <c r="I693" s="21">
        <f>IF(AND($K$3=1,$K$4="N"),Q693,IF(AND($K$3=2,$K$4="N"),S693,IF(AND($K$3=3,$K$4="N"),U693,IF(AND($K$3=4,$K$4="N"),W693,IF(AND($K$3=5,$K$4="N"),Y693,IF(AND($K$3=1,$K$4="Y"),#REF!,IF(AND($K$3=2,$K$4="Y"),#REF!,IF(AND($K$3=3,$K$4="Y"),#REF!,IF(AND($K$3=4,$K$4="Y"),#REF!,IF(AND($K$3=5,$K$4="Y"),#REF!,"FALSE"))))))))))</f>
        <v>70.45</v>
      </c>
      <c r="J693" s="33" t="str">
        <f>IF(OUT!F232="", "", OUT!F232)</f>
        <v/>
      </c>
      <c r="K693" s="7">
        <f>IF(OUT!P232="", "", OUT!P232)</f>
        <v>50</v>
      </c>
      <c r="L693" s="7" t="str">
        <f>IF(OUT!AE232="", "", OUT!AE232)</f>
        <v/>
      </c>
      <c r="M693" s="7" t="str">
        <f>IF(OUT!AG232="", "", OUT!AG232)</f>
        <v/>
      </c>
      <c r="N693" s="7" t="str">
        <f>IF(OUT!AQ232="", "", OUT!AQ232)</f>
        <v/>
      </c>
      <c r="O693" s="7" t="str">
        <f>IF(OUT!BM232="", "", OUT!BM232)</f>
        <v>T3</v>
      </c>
      <c r="P693" s="8">
        <f>IF(OUT!N232="", "", OUT!N232)</f>
        <v>1.409</v>
      </c>
      <c r="Q693" s="9">
        <f>IF(OUT!O232="", "", OUT!O232)</f>
        <v>70.45</v>
      </c>
      <c r="R693" s="8">
        <f>IF(PPG!H232="", "", PPG!H232)</f>
        <v>1.3240000000000001</v>
      </c>
      <c r="S693" s="9">
        <f>IF(PPG!I232="", "", PPG!I232)</f>
        <v>66.2</v>
      </c>
      <c r="T693" s="8">
        <f>IF(PPG!J232="", "", PPG!J232)</f>
        <v>1.296</v>
      </c>
      <c r="U693" s="9">
        <f>IF(PPG!K232="", "", PPG!K232)</f>
        <v>64.8</v>
      </c>
      <c r="V693" s="8">
        <f>IF(PPG!L232="", "", PPG!L232)</f>
        <v>1.2430000000000001</v>
      </c>
      <c r="W693" s="9">
        <f>IF(PPG!M232="", "", PPG!M232)</f>
        <v>62.15</v>
      </c>
      <c r="X693" s="8">
        <f>IF(PPG!N232="", "", PPG!N232)</f>
        <v>1.2150000000000001</v>
      </c>
      <c r="Y693" s="9">
        <f>IF(PPG!O232="", "", PPG!O232)</f>
        <v>60.75</v>
      </c>
      <c r="Z693" s="32" t="str">
        <f t="shared" si="30"/>
        <v>0.00</v>
      </c>
      <c r="AA693" s="7" t="str">
        <f t="shared" si="31"/>
        <v>0</v>
      </c>
      <c r="AB693" s="7" t="str">
        <f t="shared" si="32"/>
        <v>0</v>
      </c>
    </row>
    <row r="694" spans="1:28">
      <c r="A694" s="7">
        <f>IF(OUT!C233="", "", OUT!C233)</f>
        <v>722</v>
      </c>
      <c r="B694" s="19">
        <f>IF(OUT!A233="", "", OUT!A233)</f>
        <v>67563</v>
      </c>
      <c r="C694" s="7" t="str">
        <f>IF(OUT!D233="", "", OUT!D233)</f>
        <v>M</v>
      </c>
      <c r="D694" s="27"/>
      <c r="E694" s="7" t="str">
        <f>IF(OUT!E233="", "", OUT!E233)</f>
        <v>50 TRAY</v>
      </c>
      <c r="F694" s="24" t="str">
        <f>IF(OUT!AE233="NEW", "✷", "")</f>
        <v/>
      </c>
      <c r="G694" s="10" t="str">
        <f>IF(OUT!B233="", "", OUT!B233)</f>
        <v>SEMPERVIVUM COMMANDER HAY</v>
      </c>
      <c r="H694" s="20">
        <f>IF(AND($K$3=1,$K$4="N"),P694,IF(AND($K$3=2,$K$4="N"),R694,IF(AND($K$3=3,$K$4="N"),T694,IF(AND($K$3=4,$K$4="N"),V694,IF(AND($K$3=5,$K$4="N"),X694,IF(AND($K$3=1,$K$4="Y"),#REF!,IF(AND($K$3=2,$K$4="Y"),#REF!,IF(AND($K$3=3,$K$4="Y"),#REF!,IF(AND($K$3=4,$K$4="Y"),#REF!,IF(AND($K$3=5,$K$4="Y"),#REF!,"FALSE"))))))))))</f>
        <v>1.0409999999999999</v>
      </c>
      <c r="I694" s="21">
        <f>IF(AND($K$3=1,$K$4="N"),Q694,IF(AND($K$3=2,$K$4="N"),S694,IF(AND($K$3=3,$K$4="N"),U694,IF(AND($K$3=4,$K$4="N"),W694,IF(AND($K$3=5,$K$4="N"),Y694,IF(AND($K$3=1,$K$4="Y"),#REF!,IF(AND($K$3=2,$K$4="Y"),#REF!,IF(AND($K$3=3,$K$4="Y"),#REF!,IF(AND($K$3=4,$K$4="Y"),#REF!,IF(AND($K$3=5,$K$4="Y"),#REF!,"FALSE"))))))))))</f>
        <v>52.05</v>
      </c>
      <c r="J694" s="33" t="str">
        <f>IF(OUT!F233="", "", OUT!F233)</f>
        <v/>
      </c>
      <c r="K694" s="7">
        <f>IF(OUT!P233="", "", OUT!P233)</f>
        <v>50</v>
      </c>
      <c r="L694" s="7" t="str">
        <f>IF(OUT!AE233="", "", OUT!AE233)</f>
        <v/>
      </c>
      <c r="M694" s="7" t="str">
        <f>IF(OUT!AG233="", "", OUT!AG233)</f>
        <v/>
      </c>
      <c r="N694" s="7" t="str">
        <f>IF(OUT!AQ233="", "", OUT!AQ233)</f>
        <v/>
      </c>
      <c r="O694" s="7" t="str">
        <f>IF(OUT!BM233="", "", OUT!BM233)</f>
        <v>T3</v>
      </c>
      <c r="P694" s="8">
        <f>IF(OUT!N233="", "", OUT!N233)</f>
        <v>1.0409999999999999</v>
      </c>
      <c r="Q694" s="9">
        <f>IF(OUT!O233="", "", OUT!O233)</f>
        <v>52.05</v>
      </c>
      <c r="R694" s="8">
        <f>IF(PPG!H233="", "", PPG!H233)</f>
        <v>0.97899999999999998</v>
      </c>
      <c r="S694" s="9">
        <f>IF(PPG!I233="", "", PPG!I233)</f>
        <v>48.95</v>
      </c>
      <c r="T694" s="8">
        <f>IF(PPG!J233="", "", PPG!J233)</f>
        <v>0.95799999999999996</v>
      </c>
      <c r="U694" s="9">
        <f>IF(PPG!K233="", "", PPG!K233)</f>
        <v>47.9</v>
      </c>
      <c r="V694" s="8">
        <f>IF(PPG!L233="", "", PPG!L233)</f>
        <v>0.91800000000000004</v>
      </c>
      <c r="W694" s="9">
        <f>IF(PPG!M233="", "", PPG!M233)</f>
        <v>45.9</v>
      </c>
      <c r="X694" s="8">
        <f>IF(PPG!N233="", "", PPG!N233)</f>
        <v>0.89800000000000002</v>
      </c>
      <c r="Y694" s="9">
        <f>IF(PPG!O233="", "", PPG!O233)</f>
        <v>44.9</v>
      </c>
      <c r="Z694" s="32" t="str">
        <f t="shared" si="30"/>
        <v>0.00</v>
      </c>
      <c r="AA694" s="7" t="str">
        <f t="shared" si="31"/>
        <v>0</v>
      </c>
      <c r="AB694" s="7" t="str">
        <f t="shared" si="32"/>
        <v>0</v>
      </c>
    </row>
    <row r="695" spans="1:28">
      <c r="A695" s="7">
        <f>IF(OUT!C234="", "", OUT!C234)</f>
        <v>722</v>
      </c>
      <c r="B695" s="19">
        <f>IF(OUT!A234="", "", OUT!A234)</f>
        <v>72070</v>
      </c>
      <c r="C695" s="7" t="str">
        <f>IF(OUT!D234="", "", OUT!D234)</f>
        <v>M</v>
      </c>
      <c r="D695" s="27"/>
      <c r="E695" s="7" t="str">
        <f>IF(OUT!E234="", "", OUT!E234)</f>
        <v>50 TRAY</v>
      </c>
      <c r="F695" s="24" t="str">
        <f>IF(OUT!AE234="NEW", "✷", "")</f>
        <v/>
      </c>
      <c r="G695" s="10" t="str">
        <f>IF(OUT!B234="", "", OUT!B234)</f>
        <v>SEMPERVIVUM DESERT BLOOM</v>
      </c>
      <c r="H695" s="20">
        <f>IF(AND($K$3=1,$K$4="N"),P695,IF(AND($K$3=2,$K$4="N"),R695,IF(AND($K$3=3,$K$4="N"),T695,IF(AND($K$3=4,$K$4="N"),V695,IF(AND($K$3=5,$K$4="N"),X695,IF(AND($K$3=1,$K$4="Y"),#REF!,IF(AND($K$3=2,$K$4="Y"),#REF!,IF(AND($K$3=3,$K$4="Y"),#REF!,IF(AND($K$3=4,$K$4="Y"),#REF!,IF(AND($K$3=5,$K$4="Y"),#REF!,"FALSE"))))))))))</f>
        <v>1.0409999999999999</v>
      </c>
      <c r="I695" s="21">
        <f>IF(AND($K$3=1,$K$4="N"),Q695,IF(AND($K$3=2,$K$4="N"),S695,IF(AND($K$3=3,$K$4="N"),U695,IF(AND($K$3=4,$K$4="N"),W695,IF(AND($K$3=5,$K$4="N"),Y695,IF(AND($K$3=1,$K$4="Y"),#REF!,IF(AND($K$3=2,$K$4="Y"),#REF!,IF(AND($K$3=3,$K$4="Y"),#REF!,IF(AND($K$3=4,$K$4="Y"),#REF!,IF(AND($K$3=5,$K$4="Y"),#REF!,"FALSE"))))))))))</f>
        <v>52.05</v>
      </c>
      <c r="J695" s="33" t="str">
        <f>IF(OUT!F234="", "", OUT!F234)</f>
        <v/>
      </c>
      <c r="K695" s="7">
        <f>IF(OUT!P234="", "", OUT!P234)</f>
        <v>50</v>
      </c>
      <c r="L695" s="7" t="str">
        <f>IF(OUT!AE234="", "", OUT!AE234)</f>
        <v/>
      </c>
      <c r="M695" s="7" t="str">
        <f>IF(OUT!AG234="", "", OUT!AG234)</f>
        <v/>
      </c>
      <c r="N695" s="7" t="str">
        <f>IF(OUT!AQ234="", "", OUT!AQ234)</f>
        <v/>
      </c>
      <c r="O695" s="7" t="str">
        <f>IF(OUT!BM234="", "", OUT!BM234)</f>
        <v>T3</v>
      </c>
      <c r="P695" s="8">
        <f>IF(OUT!N234="", "", OUT!N234)</f>
        <v>1.0409999999999999</v>
      </c>
      <c r="Q695" s="9">
        <f>IF(OUT!O234="", "", OUT!O234)</f>
        <v>52.05</v>
      </c>
      <c r="R695" s="8">
        <f>IF(PPG!H234="", "", PPG!H234)</f>
        <v>0.97899999999999998</v>
      </c>
      <c r="S695" s="9">
        <f>IF(PPG!I234="", "", PPG!I234)</f>
        <v>48.95</v>
      </c>
      <c r="T695" s="8">
        <f>IF(PPG!J234="", "", PPG!J234)</f>
        <v>0.95799999999999996</v>
      </c>
      <c r="U695" s="9">
        <f>IF(PPG!K234="", "", PPG!K234)</f>
        <v>47.9</v>
      </c>
      <c r="V695" s="8">
        <f>IF(PPG!L234="", "", PPG!L234)</f>
        <v>0.91800000000000004</v>
      </c>
      <c r="W695" s="9">
        <f>IF(PPG!M234="", "", PPG!M234)</f>
        <v>45.9</v>
      </c>
      <c r="X695" s="8">
        <f>IF(PPG!N234="", "", PPG!N234)</f>
        <v>0.89800000000000002</v>
      </c>
      <c r="Y695" s="9">
        <f>IF(PPG!O234="", "", PPG!O234)</f>
        <v>44.9</v>
      </c>
      <c r="Z695" s="32" t="str">
        <f t="shared" si="30"/>
        <v>0.00</v>
      </c>
      <c r="AA695" s="7" t="str">
        <f t="shared" si="31"/>
        <v>0</v>
      </c>
      <c r="AB695" s="7" t="str">
        <f t="shared" si="32"/>
        <v>0</v>
      </c>
    </row>
    <row r="696" spans="1:28">
      <c r="A696" s="7">
        <f>IF(OUT!C235="", "", OUT!C235)</f>
        <v>722</v>
      </c>
      <c r="B696" s="19">
        <f>IF(OUT!A235="", "", OUT!A235)</f>
        <v>72069</v>
      </c>
      <c r="C696" s="7" t="str">
        <f>IF(OUT!D235="", "", OUT!D235)</f>
        <v>M</v>
      </c>
      <c r="D696" s="27"/>
      <c r="E696" s="7" t="str">
        <f>IF(OUT!E235="", "", OUT!E235)</f>
        <v>50 TRAY</v>
      </c>
      <c r="F696" s="24" t="str">
        <f>IF(OUT!AE235="NEW", "✷", "")</f>
        <v/>
      </c>
      <c r="G696" s="10" t="str">
        <f>IF(OUT!B235="", "", OUT!B235)</f>
        <v>SEMPERVIVUM GREEN WHEEL</v>
      </c>
      <c r="H696" s="20">
        <f>IF(AND($K$3=1,$K$4="N"),P696,IF(AND($K$3=2,$K$4="N"),R696,IF(AND($K$3=3,$K$4="N"),T696,IF(AND($K$3=4,$K$4="N"),V696,IF(AND($K$3=5,$K$4="N"),X696,IF(AND($K$3=1,$K$4="Y"),#REF!,IF(AND($K$3=2,$K$4="Y"),#REF!,IF(AND($K$3=3,$K$4="Y"),#REF!,IF(AND($K$3=4,$K$4="Y"),#REF!,IF(AND($K$3=5,$K$4="Y"),#REF!,"FALSE"))))))))))</f>
        <v>1.0409999999999999</v>
      </c>
      <c r="I696" s="21">
        <f>IF(AND($K$3=1,$K$4="N"),Q696,IF(AND($K$3=2,$K$4="N"),S696,IF(AND($K$3=3,$K$4="N"),U696,IF(AND($K$3=4,$K$4="N"),W696,IF(AND($K$3=5,$K$4="N"),Y696,IF(AND($K$3=1,$K$4="Y"),#REF!,IF(AND($K$3=2,$K$4="Y"),#REF!,IF(AND($K$3=3,$K$4="Y"),#REF!,IF(AND($K$3=4,$K$4="Y"),#REF!,IF(AND($K$3=5,$K$4="Y"),#REF!,"FALSE"))))))))))</f>
        <v>52.05</v>
      </c>
      <c r="J696" s="33" t="str">
        <f>IF(OUT!F235="", "", OUT!F235)</f>
        <v/>
      </c>
      <c r="K696" s="7">
        <f>IF(OUT!P235="", "", OUT!P235)</f>
        <v>50</v>
      </c>
      <c r="L696" s="7" t="str">
        <f>IF(OUT!AE235="", "", OUT!AE235)</f>
        <v/>
      </c>
      <c r="M696" s="7" t="str">
        <f>IF(OUT!AG235="", "", OUT!AG235)</f>
        <v/>
      </c>
      <c r="N696" s="7" t="str">
        <f>IF(OUT!AQ235="", "", OUT!AQ235)</f>
        <v/>
      </c>
      <c r="O696" s="7" t="str">
        <f>IF(OUT!BM235="", "", OUT!BM235)</f>
        <v>T3</v>
      </c>
      <c r="P696" s="8">
        <f>IF(OUT!N235="", "", OUT!N235)</f>
        <v>1.0409999999999999</v>
      </c>
      <c r="Q696" s="9">
        <f>IF(OUT!O235="", "", OUT!O235)</f>
        <v>52.05</v>
      </c>
      <c r="R696" s="8">
        <f>IF(PPG!H235="", "", PPG!H235)</f>
        <v>0.97899999999999998</v>
      </c>
      <c r="S696" s="9">
        <f>IF(PPG!I235="", "", PPG!I235)</f>
        <v>48.95</v>
      </c>
      <c r="T696" s="8">
        <f>IF(PPG!J235="", "", PPG!J235)</f>
        <v>0.95799999999999996</v>
      </c>
      <c r="U696" s="9">
        <f>IF(PPG!K235="", "", PPG!K235)</f>
        <v>47.9</v>
      </c>
      <c r="V696" s="8">
        <f>IF(PPG!L235="", "", PPG!L235)</f>
        <v>0.91800000000000004</v>
      </c>
      <c r="W696" s="9">
        <f>IF(PPG!M235="", "", PPG!M235)</f>
        <v>45.9</v>
      </c>
      <c r="X696" s="8">
        <f>IF(PPG!N235="", "", PPG!N235)</f>
        <v>0.89800000000000002</v>
      </c>
      <c r="Y696" s="9">
        <f>IF(PPG!O235="", "", PPG!O235)</f>
        <v>44.9</v>
      </c>
      <c r="Z696" s="32" t="str">
        <f t="shared" si="30"/>
        <v>0.00</v>
      </c>
      <c r="AA696" s="7" t="str">
        <f t="shared" si="31"/>
        <v>0</v>
      </c>
      <c r="AB696" s="7" t="str">
        <f t="shared" si="32"/>
        <v>0</v>
      </c>
    </row>
    <row r="697" spans="1:28">
      <c r="A697" s="7">
        <f>IF(OUT!C703="", "", OUT!C703)</f>
        <v>722</v>
      </c>
      <c r="B697" s="19">
        <f>IF(OUT!A703="", "", OUT!A703)</f>
        <v>30477</v>
      </c>
      <c r="C697" s="7" t="str">
        <f>IF(OUT!D703="", "", OUT!D703)</f>
        <v>O</v>
      </c>
      <c r="D697" s="27"/>
      <c r="E697" s="7" t="str">
        <f>IF(OUT!E703="", "", OUT!E703)</f>
        <v>72 TRAY</v>
      </c>
      <c r="F697" s="24" t="str">
        <f>IF(OUT!AE703="NEW", "✷", "")</f>
        <v/>
      </c>
      <c r="G697" s="10" t="str">
        <f>IF(OUT!B703="", "", OUT!B703)</f>
        <v>SEMPERVIVUM HARDY SPECIES MIX</v>
      </c>
      <c r="H697" s="20">
        <f>IF(AND($K$3=1,$K$4="N"),P697,IF(AND($K$3=2,$K$4="N"),R697,IF(AND($K$3=3,$K$4="N"),T697,IF(AND($K$3=4,$K$4="N"),V697,IF(AND($K$3=5,$K$4="N"),X697,IF(AND($K$3=1,$K$4="Y"),#REF!,IF(AND($K$3=2,$K$4="Y"),#REF!,IF(AND($K$3=3,$K$4="Y"),#REF!,IF(AND($K$3=4,$K$4="Y"),#REF!,IF(AND($K$3=5,$K$4="Y"),#REF!,"FALSE"))))))))))</f>
        <v>0.77600000000000002</v>
      </c>
      <c r="I697" s="21">
        <f>IF(AND($K$3=1,$K$4="N"),Q697,IF(AND($K$3=2,$K$4="N"),S697,IF(AND($K$3=3,$K$4="N"),U697,IF(AND($K$3=4,$K$4="N"),W697,IF(AND($K$3=5,$K$4="N"),Y697,IF(AND($K$3=1,$K$4="Y"),#REF!,IF(AND($K$3=2,$K$4="Y"),#REF!,IF(AND($K$3=3,$K$4="Y"),#REF!,IF(AND($K$3=4,$K$4="Y"),#REF!,IF(AND($K$3=5,$K$4="Y"),#REF!,"FALSE"))))))))))</f>
        <v>55.87</v>
      </c>
      <c r="J697" s="33" t="str">
        <f>IF(OUT!F703="", "", OUT!F703)</f>
        <v/>
      </c>
      <c r="K697" s="7">
        <f>IF(OUT!P703="", "", OUT!P703)</f>
        <v>72</v>
      </c>
      <c r="L697" s="7" t="str">
        <f>IF(OUT!AE703="", "", OUT!AE703)</f>
        <v/>
      </c>
      <c r="M697" s="7" t="str">
        <f>IF(OUT!AG703="", "", OUT!AG703)</f>
        <v/>
      </c>
      <c r="N697" s="7" t="str">
        <f>IF(OUT!AQ703="", "", OUT!AQ703)</f>
        <v/>
      </c>
      <c r="O697" s="7" t="str">
        <f>IF(OUT!BM703="", "", OUT!BM703)</f>
        <v>T3</v>
      </c>
      <c r="P697" s="8">
        <f>IF(OUT!N703="", "", OUT!N703)</f>
        <v>0.77600000000000002</v>
      </c>
      <c r="Q697" s="9">
        <f>IF(OUT!O703="", "", OUT!O703)</f>
        <v>55.87</v>
      </c>
      <c r="R697" s="8">
        <f>IF(PPG!H703="", "", PPG!H703)</f>
        <v>0.73</v>
      </c>
      <c r="S697" s="9">
        <f>IF(PPG!I703="", "", PPG!I703)</f>
        <v>52.56</v>
      </c>
      <c r="T697" s="8">
        <f>IF(PPG!J703="", "", PPG!J703)</f>
        <v>0.71299999999999997</v>
      </c>
      <c r="U697" s="9">
        <f>IF(PPG!K703="", "", PPG!K703)</f>
        <v>51.33</v>
      </c>
      <c r="V697" s="8">
        <f>IF(PPG!L703="", "", PPG!L703)</f>
        <v>0.68400000000000005</v>
      </c>
      <c r="W697" s="9">
        <f>IF(PPG!M703="", "", PPG!M703)</f>
        <v>49.24</v>
      </c>
      <c r="X697" s="8">
        <f>IF(PPG!N703="", "", PPG!N703)</f>
        <v>0.66900000000000004</v>
      </c>
      <c r="Y697" s="9">
        <f>IF(PPG!O703="", "", PPG!O703)</f>
        <v>48.16</v>
      </c>
      <c r="Z697" s="32" t="str">
        <f t="shared" si="30"/>
        <v>0.00</v>
      </c>
      <c r="AA697" s="7" t="str">
        <f t="shared" si="31"/>
        <v>0</v>
      </c>
      <c r="AB697" s="7" t="str">
        <f t="shared" si="32"/>
        <v>0</v>
      </c>
    </row>
    <row r="698" spans="1:28">
      <c r="A698" s="7">
        <f>IF(OUT!C704="", "", OUT!C704)</f>
        <v>722</v>
      </c>
      <c r="B698" s="19">
        <f>IF(OUT!A704="", "", OUT!A704)</f>
        <v>92050</v>
      </c>
      <c r="C698" s="7" t="str">
        <f>IF(OUT!D704="", "", OUT!D704)</f>
        <v>O</v>
      </c>
      <c r="D698" s="27"/>
      <c r="E698" s="7" t="str">
        <f>IF(OUT!E704="", "", OUT!E704)</f>
        <v>72 TRAY</v>
      </c>
      <c r="F698" s="24" t="str">
        <f>IF(OUT!AE704="NEW", "✷", "")</f>
        <v>✷</v>
      </c>
      <c r="G698" s="10" t="str">
        <f>IF(OUT!B704="", "", OUT!B704)</f>
        <v>SEMPERVIVUM HIPPIE CHICKS</v>
      </c>
      <c r="H698" s="20">
        <f>IF(AND($K$3=1,$K$4="N"),P698,IF(AND($K$3=2,$K$4="N"),R698,IF(AND($K$3=3,$K$4="N"),T698,IF(AND($K$3=4,$K$4="N"),V698,IF(AND($K$3=5,$K$4="N"),X698,IF(AND($K$3=1,$K$4="Y"),#REF!,IF(AND($K$3=2,$K$4="Y"),#REF!,IF(AND($K$3=3,$K$4="Y"),#REF!,IF(AND($K$3=4,$K$4="Y"),#REF!,IF(AND($K$3=5,$K$4="Y"),#REF!,"FALSE"))))))))))</f>
        <v>1.276</v>
      </c>
      <c r="I698" s="21">
        <f>IF(AND($K$3=1,$K$4="N"),Q698,IF(AND($K$3=2,$K$4="N"),S698,IF(AND($K$3=3,$K$4="N"),U698,IF(AND($K$3=4,$K$4="N"),W698,IF(AND($K$3=5,$K$4="N"),Y698,IF(AND($K$3=1,$K$4="Y"),#REF!,IF(AND($K$3=2,$K$4="Y"),#REF!,IF(AND($K$3=3,$K$4="Y"),#REF!,IF(AND($K$3=4,$K$4="Y"),#REF!,IF(AND($K$3=5,$K$4="Y"),#REF!,"FALSE"))))))))))</f>
        <v>91.87</v>
      </c>
      <c r="J698" s="33" t="str">
        <f>IF(OUT!F704="", "", OUT!F704)</f>
        <v/>
      </c>
      <c r="K698" s="7">
        <f>IF(OUT!P704="", "", OUT!P704)</f>
        <v>72</v>
      </c>
      <c r="L698" s="7" t="str">
        <f>IF(OUT!AE704="", "", OUT!AE704)</f>
        <v>NEW</v>
      </c>
      <c r="M698" s="7" t="str">
        <f>IF(OUT!AG704="", "", OUT!AG704)</f>
        <v/>
      </c>
      <c r="N698" s="7" t="str">
        <f>IF(OUT!AQ704="", "", OUT!AQ704)</f>
        <v/>
      </c>
      <c r="O698" s="7" t="str">
        <f>IF(OUT!BM704="", "", OUT!BM704)</f>
        <v>T3</v>
      </c>
      <c r="P698" s="8">
        <f>IF(OUT!N704="", "", OUT!N704)</f>
        <v>1.276</v>
      </c>
      <c r="Q698" s="9">
        <f>IF(OUT!O704="", "", OUT!O704)</f>
        <v>91.87</v>
      </c>
      <c r="R698" s="8">
        <f>IF(PPG!H704="", "", PPG!H704)</f>
        <v>1.1990000000000001</v>
      </c>
      <c r="S698" s="9">
        <f>IF(PPG!I704="", "", PPG!I704)</f>
        <v>86.32</v>
      </c>
      <c r="T698" s="8">
        <f>IF(PPG!J704="", "", PPG!J704)</f>
        <v>1.1739999999999999</v>
      </c>
      <c r="U698" s="9">
        <f>IF(PPG!K704="", "", PPG!K704)</f>
        <v>84.52</v>
      </c>
      <c r="V698" s="8">
        <f>IF(PPG!L704="", "", PPG!L704)</f>
        <v>1.125</v>
      </c>
      <c r="W698" s="9">
        <f>IF(PPG!M704="", "", PPG!M704)</f>
        <v>81</v>
      </c>
      <c r="X698" s="8">
        <f>IF(PPG!N704="", "", PPG!N704)</f>
        <v>1.1000000000000001</v>
      </c>
      <c r="Y698" s="9">
        <f>IF(PPG!O704="", "", PPG!O704)</f>
        <v>79.2</v>
      </c>
      <c r="Z698" s="32" t="str">
        <f t="shared" si="30"/>
        <v>0.00</v>
      </c>
      <c r="AA698" s="7" t="str">
        <f t="shared" si="31"/>
        <v>0</v>
      </c>
      <c r="AB698" s="7" t="str">
        <f t="shared" si="32"/>
        <v>0</v>
      </c>
    </row>
    <row r="699" spans="1:28">
      <c r="A699" s="7">
        <f>IF(OUT!C236="", "", OUT!C236)</f>
        <v>722</v>
      </c>
      <c r="B699" s="19">
        <f>IF(OUT!A236="", "", OUT!A236)</f>
        <v>75876</v>
      </c>
      <c r="C699" s="7" t="str">
        <f>IF(OUT!D236="", "", OUT!D236)</f>
        <v>M</v>
      </c>
      <c r="D699" s="27"/>
      <c r="E699" s="7" t="str">
        <f>IF(OUT!E236="", "", OUT!E236)</f>
        <v>50 TRAY</v>
      </c>
      <c r="F699" s="24" t="str">
        <f>IF(OUT!AE236="NEW", "✷", "")</f>
        <v/>
      </c>
      <c r="G699" s="10" t="str">
        <f>IF(OUT!B236="", "", OUT!B236)</f>
        <v>SEMPERVIVUM JADE ROSE</v>
      </c>
      <c r="H699" s="20">
        <f>IF(AND($K$3=1,$K$4="N"),P699,IF(AND($K$3=2,$K$4="N"),R699,IF(AND($K$3=3,$K$4="N"),T699,IF(AND($K$3=4,$K$4="N"),V699,IF(AND($K$3=5,$K$4="N"),X699,IF(AND($K$3=1,$K$4="Y"),#REF!,IF(AND($K$3=2,$K$4="Y"),#REF!,IF(AND($K$3=3,$K$4="Y"),#REF!,IF(AND($K$3=4,$K$4="Y"),#REF!,IF(AND($K$3=5,$K$4="Y"),#REF!,"FALSE"))))))))))</f>
        <v>1.0409999999999999</v>
      </c>
      <c r="I699" s="21">
        <f>IF(AND($K$3=1,$K$4="N"),Q699,IF(AND($K$3=2,$K$4="N"),S699,IF(AND($K$3=3,$K$4="N"),U699,IF(AND($K$3=4,$K$4="N"),W699,IF(AND($K$3=5,$K$4="N"),Y699,IF(AND($K$3=1,$K$4="Y"),#REF!,IF(AND($K$3=2,$K$4="Y"),#REF!,IF(AND($K$3=3,$K$4="Y"),#REF!,IF(AND($K$3=4,$K$4="Y"),#REF!,IF(AND($K$3=5,$K$4="Y"),#REF!,"FALSE"))))))))))</f>
        <v>52.05</v>
      </c>
      <c r="J699" s="33" t="str">
        <f>IF(OUT!F236="", "", OUT!F236)</f>
        <v/>
      </c>
      <c r="K699" s="7">
        <f>IF(OUT!P236="", "", OUT!P236)</f>
        <v>50</v>
      </c>
      <c r="L699" s="7" t="str">
        <f>IF(OUT!AE236="", "", OUT!AE236)</f>
        <v/>
      </c>
      <c r="M699" s="7" t="str">
        <f>IF(OUT!AG236="", "", OUT!AG236)</f>
        <v/>
      </c>
      <c r="N699" s="7" t="str">
        <f>IF(OUT!AQ236="", "", OUT!AQ236)</f>
        <v/>
      </c>
      <c r="O699" s="7" t="str">
        <f>IF(OUT!BM236="", "", OUT!BM236)</f>
        <v>T3</v>
      </c>
      <c r="P699" s="8">
        <f>IF(OUT!N236="", "", OUT!N236)</f>
        <v>1.0409999999999999</v>
      </c>
      <c r="Q699" s="9">
        <f>IF(OUT!O236="", "", OUT!O236)</f>
        <v>52.05</v>
      </c>
      <c r="R699" s="8">
        <f>IF(PPG!H236="", "", PPG!H236)</f>
        <v>0.97899999999999998</v>
      </c>
      <c r="S699" s="9">
        <f>IF(PPG!I236="", "", PPG!I236)</f>
        <v>48.95</v>
      </c>
      <c r="T699" s="8">
        <f>IF(PPG!J236="", "", PPG!J236)</f>
        <v>0.95799999999999996</v>
      </c>
      <c r="U699" s="9">
        <f>IF(PPG!K236="", "", PPG!K236)</f>
        <v>47.9</v>
      </c>
      <c r="V699" s="8">
        <f>IF(PPG!L236="", "", PPG!L236)</f>
        <v>0.91800000000000004</v>
      </c>
      <c r="W699" s="9">
        <f>IF(PPG!M236="", "", PPG!M236)</f>
        <v>45.9</v>
      </c>
      <c r="X699" s="8">
        <f>IF(PPG!N236="", "", PPG!N236)</f>
        <v>0.89800000000000002</v>
      </c>
      <c r="Y699" s="9">
        <f>IF(PPG!O236="", "", PPG!O236)</f>
        <v>44.9</v>
      </c>
      <c r="Z699" s="32" t="str">
        <f t="shared" si="30"/>
        <v>0.00</v>
      </c>
      <c r="AA699" s="7" t="str">
        <f t="shared" si="31"/>
        <v>0</v>
      </c>
      <c r="AB699" s="7" t="str">
        <f t="shared" si="32"/>
        <v>0</v>
      </c>
    </row>
    <row r="700" spans="1:28">
      <c r="A700" s="7">
        <f>IF(OUT!C237="", "", OUT!C237)</f>
        <v>722</v>
      </c>
      <c r="B700" s="19">
        <f>IF(OUT!A237="", "", OUT!A237)</f>
        <v>30478</v>
      </c>
      <c r="C700" s="7" t="str">
        <f>IF(OUT!D237="", "", OUT!D237)</f>
        <v>M</v>
      </c>
      <c r="D700" s="27"/>
      <c r="E700" s="7" t="str">
        <f>IF(OUT!E237="", "", OUT!E237)</f>
        <v>50 TRAY</v>
      </c>
      <c r="F700" s="24" t="str">
        <f>IF(OUT!AE237="NEW", "✷", "")</f>
        <v/>
      </c>
      <c r="G700" s="10" t="str">
        <f>IF(OUT!B237="", "", OUT!B237)</f>
        <v>SEMPERVIVUM KALINDA</v>
      </c>
      <c r="H700" s="20">
        <f>IF(AND($K$3=1,$K$4="N"),P700,IF(AND($K$3=2,$K$4="N"),R700,IF(AND($K$3=3,$K$4="N"),T700,IF(AND($K$3=4,$K$4="N"),V700,IF(AND($K$3=5,$K$4="N"),X700,IF(AND($K$3=1,$K$4="Y"),#REF!,IF(AND($K$3=2,$K$4="Y"),#REF!,IF(AND($K$3=3,$K$4="Y"),#REF!,IF(AND($K$3=4,$K$4="Y"),#REF!,IF(AND($K$3=5,$K$4="Y"),#REF!,"FALSE"))))))))))</f>
        <v>1.0409999999999999</v>
      </c>
      <c r="I700" s="21">
        <f>IF(AND($K$3=1,$K$4="N"),Q700,IF(AND($K$3=2,$K$4="N"),S700,IF(AND($K$3=3,$K$4="N"),U700,IF(AND($K$3=4,$K$4="N"),W700,IF(AND($K$3=5,$K$4="N"),Y700,IF(AND($K$3=1,$K$4="Y"),#REF!,IF(AND($K$3=2,$K$4="Y"),#REF!,IF(AND($K$3=3,$K$4="Y"),#REF!,IF(AND($K$3=4,$K$4="Y"),#REF!,IF(AND($K$3=5,$K$4="Y"),#REF!,"FALSE"))))))))))</f>
        <v>52.05</v>
      </c>
      <c r="J700" s="33" t="str">
        <f>IF(OUT!F237="", "", OUT!F237)</f>
        <v/>
      </c>
      <c r="K700" s="7">
        <f>IF(OUT!P237="", "", OUT!P237)</f>
        <v>50</v>
      </c>
      <c r="L700" s="7" t="str">
        <f>IF(OUT!AE237="", "", OUT!AE237)</f>
        <v/>
      </c>
      <c r="M700" s="7" t="str">
        <f>IF(OUT!AG237="", "", OUT!AG237)</f>
        <v/>
      </c>
      <c r="N700" s="7" t="str">
        <f>IF(OUT!AQ237="", "", OUT!AQ237)</f>
        <v/>
      </c>
      <c r="O700" s="7" t="str">
        <f>IF(OUT!BM237="", "", OUT!BM237)</f>
        <v>T3</v>
      </c>
      <c r="P700" s="8">
        <f>IF(OUT!N237="", "", OUT!N237)</f>
        <v>1.0409999999999999</v>
      </c>
      <c r="Q700" s="9">
        <f>IF(OUT!O237="", "", OUT!O237)</f>
        <v>52.05</v>
      </c>
      <c r="R700" s="8">
        <f>IF(PPG!H237="", "", PPG!H237)</f>
        <v>0.97899999999999998</v>
      </c>
      <c r="S700" s="9">
        <f>IF(PPG!I237="", "", PPG!I237)</f>
        <v>48.95</v>
      </c>
      <c r="T700" s="8">
        <f>IF(PPG!J237="", "", PPG!J237)</f>
        <v>0.95799999999999996</v>
      </c>
      <c r="U700" s="9">
        <f>IF(PPG!K237="", "", PPG!K237)</f>
        <v>47.9</v>
      </c>
      <c r="V700" s="8">
        <f>IF(PPG!L237="", "", PPG!L237)</f>
        <v>0.91800000000000004</v>
      </c>
      <c r="W700" s="9">
        <f>IF(PPG!M237="", "", PPG!M237)</f>
        <v>45.9</v>
      </c>
      <c r="X700" s="8">
        <f>IF(PPG!N237="", "", PPG!N237)</f>
        <v>0.89800000000000002</v>
      </c>
      <c r="Y700" s="9">
        <f>IF(PPG!O237="", "", PPG!O237)</f>
        <v>44.9</v>
      </c>
      <c r="Z700" s="32" t="str">
        <f t="shared" si="30"/>
        <v>0.00</v>
      </c>
      <c r="AA700" s="7" t="str">
        <f t="shared" si="31"/>
        <v>0</v>
      </c>
      <c r="AB700" s="7" t="str">
        <f t="shared" si="32"/>
        <v>0</v>
      </c>
    </row>
    <row r="701" spans="1:28">
      <c r="A701" s="7">
        <f>IF(OUT!C238="", "", OUT!C238)</f>
        <v>722</v>
      </c>
      <c r="B701" s="19">
        <f>IF(OUT!A238="", "", OUT!A238)</f>
        <v>76547</v>
      </c>
      <c r="C701" s="7" t="str">
        <f>IF(OUT!D238="", "", OUT!D238)</f>
        <v>M</v>
      </c>
      <c r="D701" s="27"/>
      <c r="E701" s="7" t="str">
        <f>IF(OUT!E238="", "", OUT!E238)</f>
        <v>50 TRAY</v>
      </c>
      <c r="F701" s="24" t="str">
        <f>IF(OUT!AE238="NEW", "✷", "")</f>
        <v/>
      </c>
      <c r="G701" s="10" t="str">
        <f>IF(OUT!B238="", "", OUT!B238)</f>
        <v>SEMPERVIVUM MOSS ROSE</v>
      </c>
      <c r="H701" s="20">
        <f>IF(AND($K$3=1,$K$4="N"),P701,IF(AND($K$3=2,$K$4="N"),R701,IF(AND($K$3=3,$K$4="N"),T701,IF(AND($K$3=4,$K$4="N"),V701,IF(AND($K$3=5,$K$4="N"),X701,IF(AND($K$3=1,$K$4="Y"),#REF!,IF(AND($K$3=2,$K$4="Y"),#REF!,IF(AND($K$3=3,$K$4="Y"),#REF!,IF(AND($K$3=4,$K$4="Y"),#REF!,IF(AND($K$3=5,$K$4="Y"),#REF!,"FALSE"))))))))))</f>
        <v>1.0409999999999999</v>
      </c>
      <c r="I701" s="21">
        <f>IF(AND($K$3=1,$K$4="N"),Q701,IF(AND($K$3=2,$K$4="N"),S701,IF(AND($K$3=3,$K$4="N"),U701,IF(AND($K$3=4,$K$4="N"),W701,IF(AND($K$3=5,$K$4="N"),Y701,IF(AND($K$3=1,$K$4="Y"),#REF!,IF(AND($K$3=2,$K$4="Y"),#REF!,IF(AND($K$3=3,$K$4="Y"),#REF!,IF(AND($K$3=4,$K$4="Y"),#REF!,IF(AND($K$3=5,$K$4="Y"),#REF!,"FALSE"))))))))))</f>
        <v>52.05</v>
      </c>
      <c r="J701" s="33" t="str">
        <f>IF(OUT!F238="", "", OUT!F238)</f>
        <v/>
      </c>
      <c r="K701" s="7">
        <f>IF(OUT!P238="", "", OUT!P238)</f>
        <v>50</v>
      </c>
      <c r="L701" s="7" t="str">
        <f>IF(OUT!AE238="", "", OUT!AE238)</f>
        <v/>
      </c>
      <c r="M701" s="7" t="str">
        <f>IF(OUT!AG238="", "", OUT!AG238)</f>
        <v/>
      </c>
      <c r="N701" s="7" t="str">
        <f>IF(OUT!AQ238="", "", OUT!AQ238)</f>
        <v/>
      </c>
      <c r="O701" s="7" t="str">
        <f>IF(OUT!BM238="", "", OUT!BM238)</f>
        <v>T3</v>
      </c>
      <c r="P701" s="8">
        <f>IF(OUT!N238="", "", OUT!N238)</f>
        <v>1.0409999999999999</v>
      </c>
      <c r="Q701" s="9">
        <f>IF(OUT!O238="", "", OUT!O238)</f>
        <v>52.05</v>
      </c>
      <c r="R701" s="8">
        <f>IF(PPG!H238="", "", PPG!H238)</f>
        <v>0.97899999999999998</v>
      </c>
      <c r="S701" s="9">
        <f>IF(PPG!I238="", "", PPG!I238)</f>
        <v>48.95</v>
      </c>
      <c r="T701" s="8">
        <f>IF(PPG!J238="", "", PPG!J238)</f>
        <v>0.95799999999999996</v>
      </c>
      <c r="U701" s="9">
        <f>IF(PPG!K238="", "", PPG!K238)</f>
        <v>47.9</v>
      </c>
      <c r="V701" s="8">
        <f>IF(PPG!L238="", "", PPG!L238)</f>
        <v>0.91800000000000004</v>
      </c>
      <c r="W701" s="9">
        <f>IF(PPG!M238="", "", PPG!M238)</f>
        <v>45.9</v>
      </c>
      <c r="X701" s="8">
        <f>IF(PPG!N238="", "", PPG!N238)</f>
        <v>0.89800000000000002</v>
      </c>
      <c r="Y701" s="9">
        <f>IF(PPG!O238="", "", PPG!O238)</f>
        <v>44.9</v>
      </c>
      <c r="Z701" s="32" t="str">
        <f t="shared" si="30"/>
        <v>0.00</v>
      </c>
      <c r="AA701" s="7" t="str">
        <f t="shared" si="31"/>
        <v>0</v>
      </c>
      <c r="AB701" s="7" t="str">
        <f t="shared" si="32"/>
        <v>0</v>
      </c>
    </row>
    <row r="702" spans="1:28">
      <c r="A702" s="7">
        <f>IF(OUT!C239="", "", OUT!C239)</f>
        <v>722</v>
      </c>
      <c r="B702" s="19">
        <f>IF(OUT!A239="", "", OUT!A239)</f>
        <v>72071</v>
      </c>
      <c r="C702" s="7" t="str">
        <f>IF(OUT!D239="", "", OUT!D239)</f>
        <v>M</v>
      </c>
      <c r="D702" s="27"/>
      <c r="E702" s="7" t="str">
        <f>IF(OUT!E239="", "", OUT!E239)</f>
        <v>50 TRAY</v>
      </c>
      <c r="F702" s="24" t="str">
        <f>IF(OUT!AE239="NEW", "✷", "")</f>
        <v/>
      </c>
      <c r="G702" s="10" t="str">
        <f>IF(OUT!B239="", "", OUT!B239)</f>
        <v>SEMPERVIVUM RED RUBIN</v>
      </c>
      <c r="H702" s="20">
        <f>IF(AND($K$3=1,$K$4="N"),P702,IF(AND($K$3=2,$K$4="N"),R702,IF(AND($K$3=3,$K$4="N"),T702,IF(AND($K$3=4,$K$4="N"),V702,IF(AND($K$3=5,$K$4="N"),X702,IF(AND($K$3=1,$K$4="Y"),#REF!,IF(AND($K$3=2,$K$4="Y"),#REF!,IF(AND($K$3=3,$K$4="Y"),#REF!,IF(AND($K$3=4,$K$4="Y"),#REF!,IF(AND($K$3=5,$K$4="Y"),#REF!,"FALSE"))))))))))</f>
        <v>1.0409999999999999</v>
      </c>
      <c r="I702" s="21">
        <f>IF(AND($K$3=1,$K$4="N"),Q702,IF(AND($K$3=2,$K$4="N"),S702,IF(AND($K$3=3,$K$4="N"),U702,IF(AND($K$3=4,$K$4="N"),W702,IF(AND($K$3=5,$K$4="N"),Y702,IF(AND($K$3=1,$K$4="Y"),#REF!,IF(AND($K$3=2,$K$4="Y"),#REF!,IF(AND($K$3=3,$K$4="Y"),#REF!,IF(AND($K$3=4,$K$4="Y"),#REF!,IF(AND($K$3=5,$K$4="Y"),#REF!,"FALSE"))))))))))</f>
        <v>52.05</v>
      </c>
      <c r="J702" s="33" t="str">
        <f>IF(OUT!F239="", "", OUT!F239)</f>
        <v/>
      </c>
      <c r="K702" s="7">
        <f>IF(OUT!P239="", "", OUT!P239)</f>
        <v>50</v>
      </c>
      <c r="L702" s="7" t="str">
        <f>IF(OUT!AE239="", "", OUT!AE239)</f>
        <v/>
      </c>
      <c r="M702" s="7" t="str">
        <f>IF(OUT!AG239="", "", OUT!AG239)</f>
        <v/>
      </c>
      <c r="N702" s="7" t="str">
        <f>IF(OUT!AQ239="", "", OUT!AQ239)</f>
        <v/>
      </c>
      <c r="O702" s="7" t="str">
        <f>IF(OUT!BM239="", "", OUT!BM239)</f>
        <v>T3</v>
      </c>
      <c r="P702" s="8">
        <f>IF(OUT!N239="", "", OUT!N239)</f>
        <v>1.0409999999999999</v>
      </c>
      <c r="Q702" s="9">
        <f>IF(OUT!O239="", "", OUT!O239)</f>
        <v>52.05</v>
      </c>
      <c r="R702" s="8">
        <f>IF(PPG!H239="", "", PPG!H239)</f>
        <v>0.97899999999999998</v>
      </c>
      <c r="S702" s="9">
        <f>IF(PPG!I239="", "", PPG!I239)</f>
        <v>48.95</v>
      </c>
      <c r="T702" s="8">
        <f>IF(PPG!J239="", "", PPG!J239)</f>
        <v>0.95799999999999996</v>
      </c>
      <c r="U702" s="9">
        <f>IF(PPG!K239="", "", PPG!K239)</f>
        <v>47.9</v>
      </c>
      <c r="V702" s="8">
        <f>IF(PPG!L239="", "", PPG!L239)</f>
        <v>0.91800000000000004</v>
      </c>
      <c r="W702" s="9">
        <f>IF(PPG!M239="", "", PPG!M239)</f>
        <v>45.9</v>
      </c>
      <c r="X702" s="8">
        <f>IF(PPG!N239="", "", PPG!N239)</f>
        <v>0.89800000000000002</v>
      </c>
      <c r="Y702" s="9">
        <f>IF(PPG!O239="", "", PPG!O239)</f>
        <v>44.9</v>
      </c>
      <c r="Z702" s="32" t="str">
        <f t="shared" si="30"/>
        <v>0.00</v>
      </c>
      <c r="AA702" s="7" t="str">
        <f t="shared" si="31"/>
        <v>0</v>
      </c>
      <c r="AB702" s="7" t="str">
        <f t="shared" si="32"/>
        <v>0</v>
      </c>
    </row>
    <row r="703" spans="1:28">
      <c r="A703" s="7">
        <f>IF(OUT!C240="", "", OUT!C240)</f>
        <v>722</v>
      </c>
      <c r="B703" s="19">
        <f>IF(OUT!A240="", "", OUT!A240)</f>
        <v>67565</v>
      </c>
      <c r="C703" s="7" t="str">
        <f>IF(OUT!D240="", "", OUT!D240)</f>
        <v>M</v>
      </c>
      <c r="D703" s="27"/>
      <c r="E703" s="7" t="str">
        <f>IF(OUT!E240="", "", OUT!E240)</f>
        <v>50 TRAY</v>
      </c>
      <c r="F703" s="24" t="str">
        <f>IF(OUT!AE240="NEW", "✷", "")</f>
        <v/>
      </c>
      <c r="G703" s="10" t="str">
        <f>IF(OUT!B240="", "", OUT!B240)</f>
        <v>SEMPERVIVUM ROYAL RUBY</v>
      </c>
      <c r="H703" s="20">
        <f>IF(AND($K$3=1,$K$4="N"),P703,IF(AND($K$3=2,$K$4="N"),R703,IF(AND($K$3=3,$K$4="N"),T703,IF(AND($K$3=4,$K$4="N"),V703,IF(AND($K$3=5,$K$4="N"),X703,IF(AND($K$3=1,$K$4="Y"),#REF!,IF(AND($K$3=2,$K$4="Y"),#REF!,IF(AND($K$3=3,$K$4="Y"),#REF!,IF(AND($K$3=4,$K$4="Y"),#REF!,IF(AND($K$3=5,$K$4="Y"),#REF!,"FALSE"))))))))))</f>
        <v>1.0409999999999999</v>
      </c>
      <c r="I703" s="21">
        <f>IF(AND($K$3=1,$K$4="N"),Q703,IF(AND($K$3=2,$K$4="N"),S703,IF(AND($K$3=3,$K$4="N"),U703,IF(AND($K$3=4,$K$4="N"),W703,IF(AND($K$3=5,$K$4="N"),Y703,IF(AND($K$3=1,$K$4="Y"),#REF!,IF(AND($K$3=2,$K$4="Y"),#REF!,IF(AND($K$3=3,$K$4="Y"),#REF!,IF(AND($K$3=4,$K$4="Y"),#REF!,IF(AND($K$3=5,$K$4="Y"),#REF!,"FALSE"))))))))))</f>
        <v>52.05</v>
      </c>
      <c r="J703" s="33" t="str">
        <f>IF(OUT!F240="", "", OUT!F240)</f>
        <v/>
      </c>
      <c r="K703" s="7">
        <f>IF(OUT!P240="", "", OUT!P240)</f>
        <v>50</v>
      </c>
      <c r="L703" s="7" t="str">
        <f>IF(OUT!AE240="", "", OUT!AE240)</f>
        <v/>
      </c>
      <c r="M703" s="7" t="str">
        <f>IF(OUT!AG240="", "", OUT!AG240)</f>
        <v/>
      </c>
      <c r="N703" s="7" t="str">
        <f>IF(OUT!AQ240="", "", OUT!AQ240)</f>
        <v/>
      </c>
      <c r="O703" s="7" t="str">
        <f>IF(OUT!BM240="", "", OUT!BM240)</f>
        <v>T3</v>
      </c>
      <c r="P703" s="8">
        <f>IF(OUT!N240="", "", OUT!N240)</f>
        <v>1.0409999999999999</v>
      </c>
      <c r="Q703" s="9">
        <f>IF(OUT!O240="", "", OUT!O240)</f>
        <v>52.05</v>
      </c>
      <c r="R703" s="8">
        <f>IF(PPG!H240="", "", PPG!H240)</f>
        <v>0.97899999999999998</v>
      </c>
      <c r="S703" s="9">
        <f>IF(PPG!I240="", "", PPG!I240)</f>
        <v>48.95</v>
      </c>
      <c r="T703" s="8">
        <f>IF(PPG!J240="", "", PPG!J240)</f>
        <v>0.95799999999999996</v>
      </c>
      <c r="U703" s="9">
        <f>IF(PPG!K240="", "", PPG!K240)</f>
        <v>47.9</v>
      </c>
      <c r="V703" s="8">
        <f>IF(PPG!L240="", "", PPG!L240)</f>
        <v>0.91800000000000004</v>
      </c>
      <c r="W703" s="9">
        <f>IF(PPG!M240="", "", PPG!M240)</f>
        <v>45.9</v>
      </c>
      <c r="X703" s="8">
        <f>IF(PPG!N240="", "", PPG!N240)</f>
        <v>0.89800000000000002</v>
      </c>
      <c r="Y703" s="9">
        <f>IF(PPG!O240="", "", PPG!O240)</f>
        <v>44.9</v>
      </c>
      <c r="Z703" s="32" t="str">
        <f t="shared" si="30"/>
        <v>0.00</v>
      </c>
      <c r="AA703" s="7" t="str">
        <f t="shared" si="31"/>
        <v>0</v>
      </c>
      <c r="AB703" s="7" t="str">
        <f t="shared" si="32"/>
        <v>0</v>
      </c>
    </row>
    <row r="704" spans="1:28">
      <c r="A704" s="7">
        <f>IF(OUT!C241="", "", OUT!C241)</f>
        <v>722</v>
      </c>
      <c r="B704" s="19">
        <f>IF(OUT!A241="", "", OUT!A241)</f>
        <v>67566</v>
      </c>
      <c r="C704" s="7" t="str">
        <f>IF(OUT!D241="", "", OUT!D241)</f>
        <v>M</v>
      </c>
      <c r="D704" s="27"/>
      <c r="E704" s="7" t="str">
        <f>IF(OUT!E241="", "", OUT!E241)</f>
        <v>50 TRAY</v>
      </c>
      <c r="F704" s="24" t="str">
        <f>IF(OUT!AE241="NEW", "✷", "")</f>
        <v/>
      </c>
      <c r="G704" s="10" t="str">
        <f>IF(OUT!B241="", "", OUT!B241)</f>
        <v>SEMPERVIVUM RUBY HEART</v>
      </c>
      <c r="H704" s="20">
        <f>IF(AND($K$3=1,$K$4="N"),P704,IF(AND($K$3=2,$K$4="N"),R704,IF(AND($K$3=3,$K$4="N"),T704,IF(AND($K$3=4,$K$4="N"),V704,IF(AND($K$3=5,$K$4="N"),X704,IF(AND($K$3=1,$K$4="Y"),#REF!,IF(AND($K$3=2,$K$4="Y"),#REF!,IF(AND($K$3=3,$K$4="Y"),#REF!,IF(AND($K$3=4,$K$4="Y"),#REF!,IF(AND($K$3=5,$K$4="Y"),#REF!,"FALSE"))))))))))</f>
        <v>1.0409999999999999</v>
      </c>
      <c r="I704" s="21">
        <f>IF(AND($K$3=1,$K$4="N"),Q704,IF(AND($K$3=2,$K$4="N"),S704,IF(AND($K$3=3,$K$4="N"),U704,IF(AND($K$3=4,$K$4="N"),W704,IF(AND($K$3=5,$K$4="N"),Y704,IF(AND($K$3=1,$K$4="Y"),#REF!,IF(AND($K$3=2,$K$4="Y"),#REF!,IF(AND($K$3=3,$K$4="Y"),#REF!,IF(AND($K$3=4,$K$4="Y"),#REF!,IF(AND($K$3=5,$K$4="Y"),#REF!,"FALSE"))))))))))</f>
        <v>52.05</v>
      </c>
      <c r="J704" s="33" t="str">
        <f>IF(OUT!F241="", "", OUT!F241)</f>
        <v/>
      </c>
      <c r="K704" s="7">
        <f>IF(OUT!P241="", "", OUT!P241)</f>
        <v>50</v>
      </c>
      <c r="L704" s="7" t="str">
        <f>IF(OUT!AE241="", "", OUT!AE241)</f>
        <v/>
      </c>
      <c r="M704" s="7" t="str">
        <f>IF(OUT!AG241="", "", OUT!AG241)</f>
        <v/>
      </c>
      <c r="N704" s="7" t="str">
        <f>IF(OUT!AQ241="", "", OUT!AQ241)</f>
        <v/>
      </c>
      <c r="O704" s="7" t="str">
        <f>IF(OUT!BM241="", "", OUT!BM241)</f>
        <v>T3</v>
      </c>
      <c r="P704" s="8">
        <f>IF(OUT!N241="", "", OUT!N241)</f>
        <v>1.0409999999999999</v>
      </c>
      <c r="Q704" s="9">
        <f>IF(OUT!O241="", "", OUT!O241)</f>
        <v>52.05</v>
      </c>
      <c r="R704" s="8">
        <f>IF(PPG!H241="", "", PPG!H241)</f>
        <v>0.97899999999999998</v>
      </c>
      <c r="S704" s="9">
        <f>IF(PPG!I241="", "", PPG!I241)</f>
        <v>48.95</v>
      </c>
      <c r="T704" s="8">
        <f>IF(PPG!J241="", "", PPG!J241)</f>
        <v>0.95799999999999996</v>
      </c>
      <c r="U704" s="9">
        <f>IF(PPG!K241="", "", PPG!K241)</f>
        <v>47.9</v>
      </c>
      <c r="V704" s="8">
        <f>IF(PPG!L241="", "", PPG!L241)</f>
        <v>0.91800000000000004</v>
      </c>
      <c r="W704" s="9">
        <f>IF(PPG!M241="", "", PPG!M241)</f>
        <v>45.9</v>
      </c>
      <c r="X704" s="8">
        <f>IF(PPG!N241="", "", PPG!N241)</f>
        <v>0.89800000000000002</v>
      </c>
      <c r="Y704" s="9">
        <f>IF(PPG!O241="", "", PPG!O241)</f>
        <v>44.9</v>
      </c>
      <c r="Z704" s="32" t="str">
        <f t="shared" si="30"/>
        <v>0.00</v>
      </c>
      <c r="AA704" s="7" t="str">
        <f t="shared" si="31"/>
        <v>0</v>
      </c>
      <c r="AB704" s="7" t="str">
        <f t="shared" si="32"/>
        <v>0</v>
      </c>
    </row>
    <row r="705" spans="1:28">
      <c r="A705" s="7">
        <f>IF(OUT!C242="", "", OUT!C242)</f>
        <v>722</v>
      </c>
      <c r="B705" s="19">
        <f>IF(OUT!A242="", "", OUT!A242)</f>
        <v>75877</v>
      </c>
      <c r="C705" s="7" t="str">
        <f>IF(OUT!D242="", "", OUT!D242)</f>
        <v>M</v>
      </c>
      <c r="D705" s="27"/>
      <c r="E705" s="7" t="str">
        <f>IF(OUT!E242="", "", OUT!E242)</f>
        <v>50 TRAY</v>
      </c>
      <c r="F705" s="24" t="str">
        <f>IF(OUT!AE242="NEW", "✷", "")</f>
        <v/>
      </c>
      <c r="G705" s="10" t="str">
        <f>IF(OUT!B242="", "", OUT!B242)</f>
        <v>SEMPERVIVUM SILVER KING</v>
      </c>
      <c r="H705" s="20">
        <f>IF(AND($K$3=1,$K$4="N"),P705,IF(AND($K$3=2,$K$4="N"),R705,IF(AND($K$3=3,$K$4="N"),T705,IF(AND($K$3=4,$K$4="N"),V705,IF(AND($K$3=5,$K$4="N"),X705,IF(AND($K$3=1,$K$4="Y"),#REF!,IF(AND($K$3=2,$K$4="Y"),#REF!,IF(AND($K$3=3,$K$4="Y"),#REF!,IF(AND($K$3=4,$K$4="Y"),#REF!,IF(AND($K$3=5,$K$4="Y"),#REF!,"FALSE"))))))))))</f>
        <v>1.0409999999999999</v>
      </c>
      <c r="I705" s="21">
        <f>IF(AND($K$3=1,$K$4="N"),Q705,IF(AND($K$3=2,$K$4="N"),S705,IF(AND($K$3=3,$K$4="N"),U705,IF(AND($K$3=4,$K$4="N"),W705,IF(AND($K$3=5,$K$4="N"),Y705,IF(AND($K$3=1,$K$4="Y"),#REF!,IF(AND($K$3=2,$K$4="Y"),#REF!,IF(AND($K$3=3,$K$4="Y"),#REF!,IF(AND($K$3=4,$K$4="Y"),#REF!,IF(AND($K$3=5,$K$4="Y"),#REF!,"FALSE"))))))))))</f>
        <v>52.05</v>
      </c>
      <c r="J705" s="33" t="str">
        <f>IF(OUT!F242="", "", OUT!F242)</f>
        <v/>
      </c>
      <c r="K705" s="7">
        <f>IF(OUT!P242="", "", OUT!P242)</f>
        <v>50</v>
      </c>
      <c r="L705" s="7" t="str">
        <f>IF(OUT!AE242="", "", OUT!AE242)</f>
        <v/>
      </c>
      <c r="M705" s="7" t="str">
        <f>IF(OUT!AG242="", "", OUT!AG242)</f>
        <v/>
      </c>
      <c r="N705" s="7" t="str">
        <f>IF(OUT!AQ242="", "", OUT!AQ242)</f>
        <v/>
      </c>
      <c r="O705" s="7" t="str">
        <f>IF(OUT!BM242="", "", OUT!BM242)</f>
        <v>T3</v>
      </c>
      <c r="P705" s="8">
        <f>IF(OUT!N242="", "", OUT!N242)</f>
        <v>1.0409999999999999</v>
      </c>
      <c r="Q705" s="9">
        <f>IF(OUT!O242="", "", OUT!O242)</f>
        <v>52.05</v>
      </c>
      <c r="R705" s="8">
        <f>IF(PPG!H242="", "", PPG!H242)</f>
        <v>0.97899999999999998</v>
      </c>
      <c r="S705" s="9">
        <f>IF(PPG!I242="", "", PPG!I242)</f>
        <v>48.95</v>
      </c>
      <c r="T705" s="8">
        <f>IF(PPG!J242="", "", PPG!J242)</f>
        <v>0.95799999999999996</v>
      </c>
      <c r="U705" s="9">
        <f>IF(PPG!K242="", "", PPG!K242)</f>
        <v>47.9</v>
      </c>
      <c r="V705" s="8">
        <f>IF(PPG!L242="", "", PPG!L242)</f>
        <v>0.91800000000000004</v>
      </c>
      <c r="W705" s="9">
        <f>IF(PPG!M242="", "", PPG!M242)</f>
        <v>45.9</v>
      </c>
      <c r="X705" s="8">
        <f>IF(PPG!N242="", "", PPG!N242)</f>
        <v>0.89800000000000002</v>
      </c>
      <c r="Y705" s="9">
        <f>IF(PPG!O242="", "", PPG!O242)</f>
        <v>44.9</v>
      </c>
      <c r="Z705" s="32" t="str">
        <f t="shared" si="30"/>
        <v>0.00</v>
      </c>
      <c r="AA705" s="7" t="str">
        <f t="shared" si="31"/>
        <v>0</v>
      </c>
      <c r="AB705" s="7" t="str">
        <f t="shared" si="32"/>
        <v>0</v>
      </c>
    </row>
    <row r="706" spans="1:28">
      <c r="A706" s="7">
        <f>IF(OUT!C243="", "", OUT!C243)</f>
        <v>722</v>
      </c>
      <c r="B706" s="19">
        <f>IF(OUT!A243="", "", OUT!A243)</f>
        <v>30481</v>
      </c>
      <c r="C706" s="7" t="str">
        <f>IF(OUT!D243="", "", OUT!D243)</f>
        <v>M</v>
      </c>
      <c r="D706" s="27"/>
      <c r="E706" s="7" t="str">
        <f>IF(OUT!E243="", "", OUT!E243)</f>
        <v>50 TRAY</v>
      </c>
      <c r="F706" s="24" t="str">
        <f>IF(OUT!AE243="NEW", "✷", "")</f>
        <v/>
      </c>
      <c r="G706" s="10" t="str">
        <f>IF(OUT!B243="", "", OUT!B243)</f>
        <v>SEMPERVIVUM SILVERINE</v>
      </c>
      <c r="H706" s="20">
        <f>IF(AND($K$3=1,$K$4="N"),P706,IF(AND($K$3=2,$K$4="N"),R706,IF(AND($K$3=3,$K$4="N"),T706,IF(AND($K$3=4,$K$4="N"),V706,IF(AND($K$3=5,$K$4="N"),X706,IF(AND($K$3=1,$K$4="Y"),#REF!,IF(AND($K$3=2,$K$4="Y"),#REF!,IF(AND($K$3=3,$K$4="Y"),#REF!,IF(AND($K$3=4,$K$4="Y"),#REF!,IF(AND($K$3=5,$K$4="Y"),#REF!,"FALSE"))))))))))</f>
        <v>1.0409999999999999</v>
      </c>
      <c r="I706" s="21">
        <f>IF(AND($K$3=1,$K$4="N"),Q706,IF(AND($K$3=2,$K$4="N"),S706,IF(AND($K$3=3,$K$4="N"),U706,IF(AND($K$3=4,$K$4="N"),W706,IF(AND($K$3=5,$K$4="N"),Y706,IF(AND($K$3=1,$K$4="Y"),#REF!,IF(AND($K$3=2,$K$4="Y"),#REF!,IF(AND($K$3=3,$K$4="Y"),#REF!,IF(AND($K$3=4,$K$4="Y"),#REF!,IF(AND($K$3=5,$K$4="Y"),#REF!,"FALSE"))))))))))</f>
        <v>52.05</v>
      </c>
      <c r="J706" s="33" t="str">
        <f>IF(OUT!F243="", "", OUT!F243)</f>
        <v/>
      </c>
      <c r="K706" s="7">
        <f>IF(OUT!P243="", "", OUT!P243)</f>
        <v>50</v>
      </c>
      <c r="L706" s="7" t="str">
        <f>IF(OUT!AE243="", "", OUT!AE243)</f>
        <v/>
      </c>
      <c r="M706" s="7" t="str">
        <f>IF(OUT!AG243="", "", OUT!AG243)</f>
        <v/>
      </c>
      <c r="N706" s="7" t="str">
        <f>IF(OUT!AQ243="", "", OUT!AQ243)</f>
        <v/>
      </c>
      <c r="O706" s="7" t="str">
        <f>IF(OUT!BM243="", "", OUT!BM243)</f>
        <v>T3</v>
      </c>
      <c r="P706" s="8">
        <f>IF(OUT!N243="", "", OUT!N243)</f>
        <v>1.0409999999999999</v>
      </c>
      <c r="Q706" s="9">
        <f>IF(OUT!O243="", "", OUT!O243)</f>
        <v>52.05</v>
      </c>
      <c r="R706" s="8">
        <f>IF(PPG!H243="", "", PPG!H243)</f>
        <v>0.97899999999999998</v>
      </c>
      <c r="S706" s="9">
        <f>IF(PPG!I243="", "", PPG!I243)</f>
        <v>48.95</v>
      </c>
      <c r="T706" s="8">
        <f>IF(PPG!J243="", "", PPG!J243)</f>
        <v>0.95799999999999996</v>
      </c>
      <c r="U706" s="9">
        <f>IF(PPG!K243="", "", PPG!K243)</f>
        <v>47.9</v>
      </c>
      <c r="V706" s="8">
        <f>IF(PPG!L243="", "", PPG!L243)</f>
        <v>0.91800000000000004</v>
      </c>
      <c r="W706" s="9">
        <f>IF(PPG!M243="", "", PPG!M243)</f>
        <v>45.9</v>
      </c>
      <c r="X706" s="8">
        <f>IF(PPG!N243="", "", PPG!N243)</f>
        <v>0.89800000000000002</v>
      </c>
      <c r="Y706" s="9">
        <f>IF(PPG!O243="", "", PPG!O243)</f>
        <v>44.9</v>
      </c>
      <c r="Z706" s="32" t="str">
        <f t="shared" si="30"/>
        <v>0.00</v>
      </c>
      <c r="AA706" s="7" t="str">
        <f t="shared" si="31"/>
        <v>0</v>
      </c>
      <c r="AB706" s="7" t="str">
        <f t="shared" si="32"/>
        <v>0</v>
      </c>
    </row>
    <row r="707" spans="1:28">
      <c r="A707" s="7">
        <f>IF(OUT!C705="", "", OUT!C705)</f>
        <v>722</v>
      </c>
      <c r="B707" s="19">
        <f>IF(OUT!A705="", "", OUT!A705)</f>
        <v>88508</v>
      </c>
      <c r="C707" s="7" t="str">
        <f>IF(OUT!D705="", "", OUT!D705)</f>
        <v>O</v>
      </c>
      <c r="D707" s="27"/>
      <c r="E707" s="7" t="str">
        <f>IF(OUT!E705="", "", OUT!E705)</f>
        <v>72 TRAY</v>
      </c>
      <c r="F707" s="24" t="str">
        <f>IF(OUT!AE705="NEW", "✷", "")</f>
        <v/>
      </c>
      <c r="G707" s="10" t="str">
        <f>IF(OUT!B705="", "", OUT!B705)</f>
        <v>SENECIO CANDICANS ANGEL WINGS</v>
      </c>
      <c r="H707" s="20">
        <f>IF(AND($K$3=1,$K$4="N"),P707,IF(AND($K$3=2,$K$4="N"),R707,IF(AND($K$3=3,$K$4="N"),T707,IF(AND($K$3=4,$K$4="N"),V707,IF(AND($K$3=5,$K$4="N"),X707,IF(AND($K$3=1,$K$4="Y"),#REF!,IF(AND($K$3=2,$K$4="Y"),#REF!,IF(AND($K$3=3,$K$4="Y"),#REF!,IF(AND($K$3=4,$K$4="Y"),#REF!,IF(AND($K$3=5,$K$4="Y"),#REF!,"FALSE"))))))))))</f>
        <v>2.4569999999999999</v>
      </c>
      <c r="I707" s="21">
        <f>IF(AND($K$3=1,$K$4="N"),Q707,IF(AND($K$3=2,$K$4="N"),S707,IF(AND($K$3=3,$K$4="N"),U707,IF(AND($K$3=4,$K$4="N"),W707,IF(AND($K$3=5,$K$4="N"),Y707,IF(AND($K$3=1,$K$4="Y"),#REF!,IF(AND($K$3=2,$K$4="Y"),#REF!,IF(AND($K$3=3,$K$4="Y"),#REF!,IF(AND($K$3=4,$K$4="Y"),#REF!,IF(AND($K$3=5,$K$4="Y"),#REF!,"FALSE"))))))))))</f>
        <v>176.9</v>
      </c>
      <c r="J707" s="33" t="str">
        <f>IF(OUT!F705="", "", OUT!F705)</f>
        <v/>
      </c>
      <c r="K707" s="7">
        <f>IF(OUT!P705="", "", OUT!P705)</f>
        <v>72</v>
      </c>
      <c r="L707" s="7" t="str">
        <f>IF(OUT!AE705="", "", OUT!AE705)</f>
        <v/>
      </c>
      <c r="M707" s="7" t="str">
        <f>IF(OUT!AG705="", "", OUT!AG705)</f>
        <v>PAT</v>
      </c>
      <c r="N707" s="7" t="str">
        <f>IF(OUT!AQ705="", "", OUT!AQ705)</f>
        <v/>
      </c>
      <c r="O707" s="7" t="str">
        <f>IF(OUT!BM705="", "", OUT!BM705)</f>
        <v>T3</v>
      </c>
      <c r="P707" s="8">
        <f>IF(OUT!N705="", "", OUT!N705)</f>
        <v>2.4569999999999999</v>
      </c>
      <c r="Q707" s="9">
        <f>IF(OUT!O705="", "", OUT!O705)</f>
        <v>176.9</v>
      </c>
      <c r="R707" s="8">
        <f>IF(PPG!H705="", "", PPG!H705)</f>
        <v>2.3359999999999999</v>
      </c>
      <c r="S707" s="9">
        <f>IF(PPG!I705="", "", PPG!I705)</f>
        <v>168.19</v>
      </c>
      <c r="T707" s="8">
        <f>IF(PPG!J705="", "", PPG!J705)</f>
        <v>2.2959999999999998</v>
      </c>
      <c r="U707" s="9">
        <f>IF(PPG!K705="", "", PPG!K705)</f>
        <v>165.31</v>
      </c>
      <c r="V707" s="8">
        <f>IF(PPG!L705="", "", PPG!L705)</f>
        <v>2.21</v>
      </c>
      <c r="W707" s="9">
        <f>IF(PPG!M705="", "", PPG!M705)</f>
        <v>159.12</v>
      </c>
      <c r="X707" s="8">
        <f>IF(PPG!N705="", "", PPG!N705)</f>
        <v>2.1720000000000002</v>
      </c>
      <c r="Y707" s="9">
        <f>IF(PPG!O705="", "", PPG!O705)</f>
        <v>156.38</v>
      </c>
      <c r="Z707" s="32" t="str">
        <f t="shared" si="30"/>
        <v>0.00</v>
      </c>
      <c r="AA707" s="7" t="str">
        <f t="shared" si="31"/>
        <v>0</v>
      </c>
      <c r="AB707" s="7" t="str">
        <f t="shared" si="32"/>
        <v>0</v>
      </c>
    </row>
    <row r="708" spans="1:28">
      <c r="A708" s="7">
        <f>IF(OUT!C244="", "", OUT!C244)</f>
        <v>722</v>
      </c>
      <c r="B708" s="19">
        <f>IF(OUT!A244="", "", OUT!A244)</f>
        <v>30492</v>
      </c>
      <c r="C708" s="7" t="str">
        <f>IF(OUT!D244="", "", OUT!D244)</f>
        <v>M</v>
      </c>
      <c r="D708" s="27"/>
      <c r="E708" s="7" t="str">
        <f>IF(OUT!E244="", "", OUT!E244)</f>
        <v>50 TRAY</v>
      </c>
      <c r="F708" s="24" t="str">
        <f>IF(OUT!AE244="NEW", "✷", "")</f>
        <v/>
      </c>
      <c r="G708" s="10" t="str">
        <f>IF(OUT!B244="", "", OUT!B244)</f>
        <v>STACHYS BYZANTINA SILVER CARPET</v>
      </c>
      <c r="H708" s="20">
        <f>IF(AND($K$3=1,$K$4="N"),P708,IF(AND($K$3=2,$K$4="N"),R708,IF(AND($K$3=3,$K$4="N"),T708,IF(AND($K$3=4,$K$4="N"),V708,IF(AND($K$3=5,$K$4="N"),X708,IF(AND($K$3=1,$K$4="Y"),#REF!,IF(AND($K$3=2,$K$4="Y"),#REF!,IF(AND($K$3=3,$K$4="Y"),#REF!,IF(AND($K$3=4,$K$4="Y"),#REF!,IF(AND($K$3=5,$K$4="Y"),#REF!,"FALSE"))))))))))</f>
        <v>0.89800000000000002</v>
      </c>
      <c r="I708" s="21">
        <f>IF(AND($K$3=1,$K$4="N"),Q708,IF(AND($K$3=2,$K$4="N"),S708,IF(AND($K$3=3,$K$4="N"),U708,IF(AND($K$3=4,$K$4="N"),W708,IF(AND($K$3=5,$K$4="N"),Y708,IF(AND($K$3=1,$K$4="Y"),#REF!,IF(AND($K$3=2,$K$4="Y"),#REF!,IF(AND($K$3=3,$K$4="Y"),#REF!,IF(AND($K$3=4,$K$4="Y"),#REF!,IF(AND($K$3=5,$K$4="Y"),#REF!,"FALSE"))))))))))</f>
        <v>44.9</v>
      </c>
      <c r="J708" s="33" t="str">
        <f>IF(OUT!F244="", "", OUT!F244)</f>
        <v/>
      </c>
      <c r="K708" s="7">
        <f>IF(OUT!P244="", "", OUT!P244)</f>
        <v>50</v>
      </c>
      <c r="L708" s="7" t="str">
        <f>IF(OUT!AE244="", "", OUT!AE244)</f>
        <v/>
      </c>
      <c r="M708" s="7" t="str">
        <f>IF(OUT!AG244="", "", OUT!AG244)</f>
        <v/>
      </c>
      <c r="N708" s="7" t="str">
        <f>IF(OUT!AQ244="", "", OUT!AQ244)</f>
        <v/>
      </c>
      <c r="O708" s="7" t="str">
        <f>IF(OUT!BM244="", "", OUT!BM244)</f>
        <v>T3</v>
      </c>
      <c r="P708" s="8">
        <f>IF(OUT!N244="", "", OUT!N244)</f>
        <v>0.89800000000000002</v>
      </c>
      <c r="Q708" s="9">
        <f>IF(OUT!O244="", "", OUT!O244)</f>
        <v>44.9</v>
      </c>
      <c r="R708" s="8">
        <f>IF(PPG!H244="", "", PPG!H244)</f>
        <v>0.84499999999999997</v>
      </c>
      <c r="S708" s="9">
        <f>IF(PPG!I244="", "", PPG!I244)</f>
        <v>42.25</v>
      </c>
      <c r="T708" s="8">
        <f>IF(PPG!J244="", "", PPG!J244)</f>
        <v>0.82699999999999996</v>
      </c>
      <c r="U708" s="9">
        <f>IF(PPG!K244="", "", PPG!K244)</f>
        <v>41.35</v>
      </c>
      <c r="V708" s="8">
        <f>IF(PPG!L244="", "", PPG!L244)</f>
        <v>0.79300000000000004</v>
      </c>
      <c r="W708" s="9">
        <f>IF(PPG!M244="", "", PPG!M244)</f>
        <v>39.65</v>
      </c>
      <c r="X708" s="8">
        <f>IF(PPG!N244="", "", PPG!N244)</f>
        <v>0.77500000000000002</v>
      </c>
      <c r="Y708" s="9">
        <f>IF(PPG!O244="", "", PPG!O244)</f>
        <v>38.75</v>
      </c>
      <c r="Z708" s="32" t="str">
        <f t="shared" si="30"/>
        <v>0.00</v>
      </c>
      <c r="AA708" s="7" t="str">
        <f t="shared" si="31"/>
        <v>0</v>
      </c>
      <c r="AB708" s="7" t="str">
        <f t="shared" si="32"/>
        <v>0</v>
      </c>
    </row>
    <row r="709" spans="1:28">
      <c r="A709" s="7">
        <f>IF(OUT!C245="", "", OUT!C245)</f>
        <v>722</v>
      </c>
      <c r="B709" s="19">
        <f>IF(OUT!A245="", "", OUT!A245)</f>
        <v>32621</v>
      </c>
      <c r="C709" s="7" t="str">
        <f>IF(OUT!D245="", "", OUT!D245)</f>
        <v>M</v>
      </c>
      <c r="D709" s="27"/>
      <c r="E709" s="7" t="str">
        <f>IF(OUT!E245="", "", OUT!E245)</f>
        <v>50 TRAY</v>
      </c>
      <c r="F709" s="24" t="str">
        <f>IF(OUT!AE245="NEW", "✷", "")</f>
        <v/>
      </c>
      <c r="G709" s="10" t="str">
        <f>IF(OUT!B245="", "", OUT!B245)</f>
        <v>STACHYS HELENE VON STEIN (BIG EARS)</v>
      </c>
      <c r="H709" s="20">
        <f>IF(AND($K$3=1,$K$4="N"),P709,IF(AND($K$3=2,$K$4="N"),R709,IF(AND($K$3=3,$K$4="N"),T709,IF(AND($K$3=4,$K$4="N"),V709,IF(AND($K$3=5,$K$4="N"),X709,IF(AND($K$3=1,$K$4="Y"),#REF!,IF(AND($K$3=2,$K$4="Y"),#REF!,IF(AND($K$3=3,$K$4="Y"),#REF!,IF(AND($K$3=4,$K$4="Y"),#REF!,IF(AND($K$3=5,$K$4="Y"),#REF!,"FALSE"))))))))))</f>
        <v>0.89800000000000002</v>
      </c>
      <c r="I709" s="21">
        <f>IF(AND($K$3=1,$K$4="N"),Q709,IF(AND($K$3=2,$K$4="N"),S709,IF(AND($K$3=3,$K$4="N"),U709,IF(AND($K$3=4,$K$4="N"),W709,IF(AND($K$3=5,$K$4="N"),Y709,IF(AND($K$3=1,$K$4="Y"),#REF!,IF(AND($K$3=2,$K$4="Y"),#REF!,IF(AND($K$3=3,$K$4="Y"),#REF!,IF(AND($K$3=4,$K$4="Y"),#REF!,IF(AND($K$3=5,$K$4="Y"),#REF!,"FALSE"))))))))))</f>
        <v>44.9</v>
      </c>
      <c r="J709" s="33" t="str">
        <f>IF(OUT!F245="", "", OUT!F245)</f>
        <v/>
      </c>
      <c r="K709" s="7">
        <f>IF(OUT!P245="", "", OUT!P245)</f>
        <v>50</v>
      </c>
      <c r="L709" s="7" t="str">
        <f>IF(OUT!AE245="", "", OUT!AE245)</f>
        <v/>
      </c>
      <c r="M709" s="7" t="str">
        <f>IF(OUT!AG245="", "", OUT!AG245)</f>
        <v/>
      </c>
      <c r="N709" s="7" t="str">
        <f>IF(OUT!AQ245="", "", OUT!AQ245)</f>
        <v/>
      </c>
      <c r="O709" s="7" t="str">
        <f>IF(OUT!BM245="", "", OUT!BM245)</f>
        <v>T3</v>
      </c>
      <c r="P709" s="8">
        <f>IF(OUT!N245="", "", OUT!N245)</f>
        <v>0.89800000000000002</v>
      </c>
      <c r="Q709" s="9">
        <f>IF(OUT!O245="", "", OUT!O245)</f>
        <v>44.9</v>
      </c>
      <c r="R709" s="8">
        <f>IF(PPG!H245="", "", PPG!H245)</f>
        <v>0.84499999999999997</v>
      </c>
      <c r="S709" s="9">
        <f>IF(PPG!I245="", "", PPG!I245)</f>
        <v>42.25</v>
      </c>
      <c r="T709" s="8">
        <f>IF(PPG!J245="", "", PPG!J245)</f>
        <v>0.82699999999999996</v>
      </c>
      <c r="U709" s="9">
        <f>IF(PPG!K245="", "", PPG!K245)</f>
        <v>41.35</v>
      </c>
      <c r="V709" s="8">
        <f>IF(PPG!L245="", "", PPG!L245)</f>
        <v>0.79300000000000004</v>
      </c>
      <c r="W709" s="9">
        <f>IF(PPG!M245="", "", PPG!M245)</f>
        <v>39.65</v>
      </c>
      <c r="X709" s="8">
        <f>IF(PPG!N245="", "", PPG!N245)</f>
        <v>0.77500000000000002</v>
      </c>
      <c r="Y709" s="9">
        <f>IF(PPG!O245="", "", PPG!O245)</f>
        <v>38.75</v>
      </c>
      <c r="Z709" s="32" t="str">
        <f t="shared" si="30"/>
        <v>0.00</v>
      </c>
      <c r="AA709" s="7" t="str">
        <f t="shared" si="31"/>
        <v>0</v>
      </c>
      <c r="AB709" s="7" t="str">
        <f t="shared" si="32"/>
        <v>0</v>
      </c>
    </row>
    <row r="710" spans="1:28">
      <c r="A710" s="7">
        <f>IF(OUT!C246="", "", OUT!C246)</f>
        <v>722</v>
      </c>
      <c r="B710" s="19">
        <f>IF(OUT!A246="", "", OUT!A246)</f>
        <v>30493</v>
      </c>
      <c r="C710" s="7" t="str">
        <f>IF(OUT!D246="", "", OUT!D246)</f>
        <v>M</v>
      </c>
      <c r="D710" s="27"/>
      <c r="E710" s="7" t="str">
        <f>IF(OUT!E246="", "", OUT!E246)</f>
        <v>50 TRAY</v>
      </c>
      <c r="F710" s="24" t="str">
        <f>IF(OUT!AE246="NEW", "✷", "")</f>
        <v/>
      </c>
      <c r="G710" s="10" t="str">
        <f>IF(OUT!B246="", "", OUT!B246)</f>
        <v>STOKESIA LAEVIS (Blue)</v>
      </c>
      <c r="H710" s="20">
        <f>IF(AND($K$3=1,$K$4="N"),P710,IF(AND($K$3=2,$K$4="N"),R710,IF(AND($K$3=3,$K$4="N"),T710,IF(AND($K$3=4,$K$4="N"),V710,IF(AND($K$3=5,$K$4="N"),X710,IF(AND($K$3=1,$K$4="Y"),#REF!,IF(AND($K$3=2,$K$4="Y"),#REF!,IF(AND($K$3=3,$K$4="Y"),#REF!,IF(AND($K$3=4,$K$4="Y"),#REF!,IF(AND($K$3=5,$K$4="Y"),#REF!,"FALSE"))))))))))</f>
        <v>1.2050000000000001</v>
      </c>
      <c r="I710" s="21">
        <f>IF(AND($K$3=1,$K$4="N"),Q710,IF(AND($K$3=2,$K$4="N"),S710,IF(AND($K$3=3,$K$4="N"),U710,IF(AND($K$3=4,$K$4="N"),W710,IF(AND($K$3=5,$K$4="N"),Y710,IF(AND($K$3=1,$K$4="Y"),#REF!,IF(AND($K$3=2,$K$4="Y"),#REF!,IF(AND($K$3=3,$K$4="Y"),#REF!,IF(AND($K$3=4,$K$4="Y"),#REF!,IF(AND($K$3=5,$K$4="Y"),#REF!,"FALSE"))))))))))</f>
        <v>60.25</v>
      </c>
      <c r="J710" s="33" t="str">
        <f>IF(OUT!F246="", "", OUT!F246)</f>
        <v/>
      </c>
      <c r="K710" s="7">
        <f>IF(OUT!P246="", "", OUT!P246)</f>
        <v>50</v>
      </c>
      <c r="L710" s="7" t="str">
        <f>IF(OUT!AE246="", "", OUT!AE246)</f>
        <v/>
      </c>
      <c r="M710" s="7" t="str">
        <f>IF(OUT!AG246="", "", OUT!AG246)</f>
        <v/>
      </c>
      <c r="N710" s="7" t="str">
        <f>IF(OUT!AQ246="", "", OUT!AQ246)</f>
        <v/>
      </c>
      <c r="O710" s="7" t="str">
        <f>IF(OUT!BM246="", "", OUT!BM246)</f>
        <v>T3</v>
      </c>
      <c r="P710" s="8">
        <f>IF(OUT!N246="", "", OUT!N246)</f>
        <v>1.2050000000000001</v>
      </c>
      <c r="Q710" s="9">
        <f>IF(OUT!O246="", "", OUT!O246)</f>
        <v>60.25</v>
      </c>
      <c r="R710" s="8">
        <f>IF(PPG!H246="", "", PPG!H246)</f>
        <v>1.1319999999999999</v>
      </c>
      <c r="S710" s="9">
        <f>IF(PPG!I246="", "", PPG!I246)</f>
        <v>56.6</v>
      </c>
      <c r="T710" s="8">
        <f>IF(PPG!J246="", "", PPG!J246)</f>
        <v>1.1080000000000001</v>
      </c>
      <c r="U710" s="9">
        <f>IF(PPG!K246="", "", PPG!K246)</f>
        <v>55.4</v>
      </c>
      <c r="V710" s="8">
        <f>IF(PPG!L246="", "", PPG!L246)</f>
        <v>1.0629999999999999</v>
      </c>
      <c r="W710" s="9">
        <f>IF(PPG!M246="", "", PPG!M246)</f>
        <v>53.15</v>
      </c>
      <c r="X710" s="8">
        <f>IF(PPG!N246="", "", PPG!N246)</f>
        <v>1.0389999999999999</v>
      </c>
      <c r="Y710" s="9">
        <f>IF(PPG!O246="", "", PPG!O246)</f>
        <v>51.95</v>
      </c>
      <c r="Z710" s="32" t="str">
        <f t="shared" si="30"/>
        <v>0.00</v>
      </c>
      <c r="AA710" s="7" t="str">
        <f t="shared" si="31"/>
        <v>0</v>
      </c>
      <c r="AB710" s="7" t="str">
        <f t="shared" si="32"/>
        <v>0</v>
      </c>
    </row>
    <row r="711" spans="1:28">
      <c r="A711" s="7">
        <f>IF(OUT!C247="", "", OUT!C247)</f>
        <v>722</v>
      </c>
      <c r="B711" s="19">
        <f>IF(OUT!A247="", "", OUT!A247)</f>
        <v>63264</v>
      </c>
      <c r="C711" s="7" t="str">
        <f>IF(OUT!D247="", "", OUT!D247)</f>
        <v>M</v>
      </c>
      <c r="D711" s="27"/>
      <c r="E711" s="7" t="str">
        <f>IF(OUT!E247="", "", OUT!E247)</f>
        <v>50 TRAY</v>
      </c>
      <c r="F711" s="24" t="str">
        <f>IF(OUT!AE247="NEW", "✷", "")</f>
        <v/>
      </c>
      <c r="G711" s="10" t="str">
        <f>IF(OUT!B247="", "", OUT!B247)</f>
        <v>STOKESIA LAEVIS COLOR WHEEL (White/Purple)</v>
      </c>
      <c r="H711" s="20">
        <f>IF(AND($K$3=1,$K$4="N"),P711,IF(AND($K$3=2,$K$4="N"),R711,IF(AND($K$3=3,$K$4="N"),T711,IF(AND($K$3=4,$K$4="N"),V711,IF(AND($K$3=5,$K$4="N"),X711,IF(AND($K$3=1,$K$4="Y"),#REF!,IF(AND($K$3=2,$K$4="Y"),#REF!,IF(AND($K$3=3,$K$4="Y"),#REF!,IF(AND($K$3=4,$K$4="Y"),#REF!,IF(AND($K$3=5,$K$4="Y"),#REF!,"FALSE"))))))))))</f>
        <v>1.2050000000000001</v>
      </c>
      <c r="I711" s="21">
        <f>IF(AND($K$3=1,$K$4="N"),Q711,IF(AND($K$3=2,$K$4="N"),S711,IF(AND($K$3=3,$K$4="N"),U711,IF(AND($K$3=4,$K$4="N"),W711,IF(AND($K$3=5,$K$4="N"),Y711,IF(AND($K$3=1,$K$4="Y"),#REF!,IF(AND($K$3=2,$K$4="Y"),#REF!,IF(AND($K$3=3,$K$4="Y"),#REF!,IF(AND($K$3=4,$K$4="Y"),#REF!,IF(AND($K$3=5,$K$4="Y"),#REF!,"FALSE"))))))))))</f>
        <v>60.25</v>
      </c>
      <c r="J711" s="33" t="str">
        <f>IF(OUT!F247="", "", OUT!F247)</f>
        <v/>
      </c>
      <c r="K711" s="7">
        <f>IF(OUT!P247="", "", OUT!P247)</f>
        <v>50</v>
      </c>
      <c r="L711" s="7" t="str">
        <f>IF(OUT!AE247="", "", OUT!AE247)</f>
        <v/>
      </c>
      <c r="M711" s="7" t="str">
        <f>IF(OUT!AG247="", "", OUT!AG247)</f>
        <v/>
      </c>
      <c r="N711" s="7" t="str">
        <f>IF(OUT!AQ247="", "", OUT!AQ247)</f>
        <v>CUT</v>
      </c>
      <c r="O711" s="7" t="str">
        <f>IF(OUT!BM247="", "", OUT!BM247)</f>
        <v>T3</v>
      </c>
      <c r="P711" s="8">
        <f>IF(OUT!N247="", "", OUT!N247)</f>
        <v>1.2050000000000001</v>
      </c>
      <c r="Q711" s="9">
        <f>IF(OUT!O247="", "", OUT!O247)</f>
        <v>60.25</v>
      </c>
      <c r="R711" s="8">
        <f>IF(PPG!H247="", "", PPG!H247)</f>
        <v>1.1319999999999999</v>
      </c>
      <c r="S711" s="9">
        <f>IF(PPG!I247="", "", PPG!I247)</f>
        <v>56.6</v>
      </c>
      <c r="T711" s="8">
        <f>IF(PPG!J247="", "", PPG!J247)</f>
        <v>1.1080000000000001</v>
      </c>
      <c r="U711" s="9">
        <f>IF(PPG!K247="", "", PPG!K247)</f>
        <v>55.4</v>
      </c>
      <c r="V711" s="8">
        <f>IF(PPG!L247="", "", PPG!L247)</f>
        <v>1.0629999999999999</v>
      </c>
      <c r="W711" s="9">
        <f>IF(PPG!M247="", "", PPG!M247)</f>
        <v>53.15</v>
      </c>
      <c r="X711" s="8">
        <f>IF(PPG!N247="", "", PPG!N247)</f>
        <v>1.0389999999999999</v>
      </c>
      <c r="Y711" s="9">
        <f>IF(PPG!O247="", "", PPG!O247)</f>
        <v>51.95</v>
      </c>
      <c r="Z711" s="32" t="str">
        <f t="shared" ref="Z711:Z726" si="33">IF(D711&lt;&gt;"",D711*I711, "0.00")</f>
        <v>0.00</v>
      </c>
      <c r="AA711" s="7" t="str">
        <f t="shared" ref="AA711:AA726" si="34">IF(D711&lt;&gt;"",D711, "0")</f>
        <v>0</v>
      </c>
      <c r="AB711" s="7" t="str">
        <f t="shared" ref="AB711:AB726" si="35">IF(D711&lt;&gt;"",D711*K711, "0")</f>
        <v>0</v>
      </c>
    </row>
    <row r="712" spans="1:28">
      <c r="A712" s="7">
        <f>IF(OUT!C248="", "", OUT!C248)</f>
        <v>722</v>
      </c>
      <c r="B712" s="19">
        <f>IF(OUT!A248="", "", OUT!A248)</f>
        <v>82521</v>
      </c>
      <c r="C712" s="7" t="str">
        <f>IF(OUT!D248="", "", OUT!D248)</f>
        <v>M</v>
      </c>
      <c r="D712" s="27"/>
      <c r="E712" s="7" t="str">
        <f>IF(OUT!E248="", "", OUT!E248)</f>
        <v>50 TRAY</v>
      </c>
      <c r="F712" s="24" t="str">
        <f>IF(OUT!AE248="NEW", "✷", "")</f>
        <v/>
      </c>
      <c r="G712" s="10" t="str">
        <f>IF(OUT!B248="", "", OUT!B248)</f>
        <v>STOKESIA LAEVIS DIVINITY</v>
      </c>
      <c r="H712" s="20">
        <f>IF(AND($K$3=1,$K$4="N"),P712,IF(AND($K$3=2,$K$4="N"),R712,IF(AND($K$3=3,$K$4="N"),T712,IF(AND($K$3=4,$K$4="N"),V712,IF(AND($K$3=5,$K$4="N"),X712,IF(AND($K$3=1,$K$4="Y"),#REF!,IF(AND($K$3=2,$K$4="Y"),#REF!,IF(AND($K$3=3,$K$4="Y"),#REF!,IF(AND($K$3=4,$K$4="Y"),#REF!,IF(AND($K$3=5,$K$4="Y"),#REF!,"FALSE"))))))))))</f>
        <v>1.3959999999999999</v>
      </c>
      <c r="I712" s="21">
        <f>IF(AND($K$3=1,$K$4="N"),Q712,IF(AND($K$3=2,$K$4="N"),S712,IF(AND($K$3=3,$K$4="N"),U712,IF(AND($K$3=4,$K$4="N"),W712,IF(AND($K$3=5,$K$4="N"),Y712,IF(AND($K$3=1,$K$4="Y"),#REF!,IF(AND($K$3=2,$K$4="Y"),#REF!,IF(AND($K$3=3,$K$4="Y"),#REF!,IF(AND($K$3=4,$K$4="Y"),#REF!,IF(AND($K$3=5,$K$4="Y"),#REF!,"FALSE"))))))))))</f>
        <v>69.8</v>
      </c>
      <c r="J712" s="33" t="str">
        <f>IF(OUT!F248="", "", OUT!F248)</f>
        <v/>
      </c>
      <c r="K712" s="7">
        <f>IF(OUT!P248="", "", OUT!P248)</f>
        <v>50</v>
      </c>
      <c r="L712" s="7" t="str">
        <f>IF(OUT!AE248="", "", OUT!AE248)</f>
        <v/>
      </c>
      <c r="M712" s="7" t="str">
        <f>IF(OUT!AG248="", "", OUT!AG248)</f>
        <v>PAT</v>
      </c>
      <c r="N712" s="7" t="str">
        <f>IF(OUT!AQ248="", "", OUT!AQ248)</f>
        <v/>
      </c>
      <c r="O712" s="7" t="str">
        <f>IF(OUT!BM248="", "", OUT!BM248)</f>
        <v>T3</v>
      </c>
      <c r="P712" s="8">
        <f>IF(OUT!N248="", "", OUT!N248)</f>
        <v>1.3959999999999999</v>
      </c>
      <c r="Q712" s="9">
        <f>IF(OUT!O248="", "", OUT!O248)</f>
        <v>69.8</v>
      </c>
      <c r="R712" s="8">
        <f>IF(PPG!H248="", "", PPG!H248)</f>
        <v>1.323</v>
      </c>
      <c r="S712" s="9">
        <f>IF(PPG!I248="", "", PPG!I248)</f>
        <v>66.150000000000006</v>
      </c>
      <c r="T712" s="8">
        <f>IF(PPG!J248="", "", PPG!J248)</f>
        <v>1.2989999999999999</v>
      </c>
      <c r="U712" s="9">
        <f>IF(PPG!K248="", "", PPG!K248)</f>
        <v>64.95</v>
      </c>
      <c r="V712" s="8">
        <f>IF(PPG!L248="", "", PPG!L248)</f>
        <v>1.25</v>
      </c>
      <c r="W712" s="9">
        <f>IF(PPG!M248="", "", PPG!M248)</f>
        <v>62.5</v>
      </c>
      <c r="X712" s="8">
        <f>IF(PPG!N248="", "", PPG!N248)</f>
        <v>1.2270000000000001</v>
      </c>
      <c r="Y712" s="9">
        <f>IF(PPG!O248="", "", PPG!O248)</f>
        <v>61.35</v>
      </c>
      <c r="Z712" s="32" t="str">
        <f t="shared" si="33"/>
        <v>0.00</v>
      </c>
      <c r="AA712" s="7" t="str">
        <f t="shared" si="34"/>
        <v>0</v>
      </c>
      <c r="AB712" s="7" t="str">
        <f t="shared" si="35"/>
        <v>0</v>
      </c>
    </row>
    <row r="713" spans="1:28">
      <c r="A713" s="7">
        <f>IF(OUT!C249="", "", OUT!C249)</f>
        <v>722</v>
      </c>
      <c r="B713" s="19">
        <f>IF(OUT!A249="", "", OUT!A249)</f>
        <v>53040</v>
      </c>
      <c r="C713" s="7" t="str">
        <f>IF(OUT!D249="", "", OUT!D249)</f>
        <v>M</v>
      </c>
      <c r="D713" s="27"/>
      <c r="E713" s="7" t="str">
        <f>IF(OUT!E249="", "", OUT!E249)</f>
        <v>50 TRAY</v>
      </c>
      <c r="F713" s="24" t="str">
        <f>IF(OUT!AE249="NEW", "✷", "")</f>
        <v/>
      </c>
      <c r="G713" s="10" t="str">
        <f>IF(OUT!B249="", "", OUT!B249)</f>
        <v>STOKESIA LAEVIS MARY GREGORY (Frilly Pale Yellow)</v>
      </c>
      <c r="H713" s="20">
        <f>IF(AND($K$3=1,$K$4="N"),P713,IF(AND($K$3=2,$K$4="N"),R713,IF(AND($K$3=3,$K$4="N"),T713,IF(AND($K$3=4,$K$4="N"),V713,IF(AND($K$3=5,$K$4="N"),X713,IF(AND($K$3=1,$K$4="Y"),#REF!,IF(AND($K$3=2,$K$4="Y"),#REF!,IF(AND($K$3=3,$K$4="Y"),#REF!,IF(AND($K$3=4,$K$4="Y"),#REF!,IF(AND($K$3=5,$K$4="Y"),#REF!,"FALSE"))))))))))</f>
        <v>1.2050000000000001</v>
      </c>
      <c r="I713" s="21">
        <f>IF(AND($K$3=1,$K$4="N"),Q713,IF(AND($K$3=2,$K$4="N"),S713,IF(AND($K$3=3,$K$4="N"),U713,IF(AND($K$3=4,$K$4="N"),W713,IF(AND($K$3=5,$K$4="N"),Y713,IF(AND($K$3=1,$K$4="Y"),#REF!,IF(AND($K$3=2,$K$4="Y"),#REF!,IF(AND($K$3=3,$K$4="Y"),#REF!,IF(AND($K$3=4,$K$4="Y"),#REF!,IF(AND($K$3=5,$K$4="Y"),#REF!,"FALSE"))))))))))</f>
        <v>60.25</v>
      </c>
      <c r="J713" s="33" t="str">
        <f>IF(OUT!F249="", "", OUT!F249)</f>
        <v/>
      </c>
      <c r="K713" s="7">
        <f>IF(OUT!P249="", "", OUT!P249)</f>
        <v>50</v>
      </c>
      <c r="L713" s="7" t="str">
        <f>IF(OUT!AE249="", "", OUT!AE249)</f>
        <v/>
      </c>
      <c r="M713" s="7" t="str">
        <f>IF(OUT!AG249="", "", OUT!AG249)</f>
        <v/>
      </c>
      <c r="N713" s="7" t="str">
        <f>IF(OUT!AQ249="", "", OUT!AQ249)</f>
        <v>CUT</v>
      </c>
      <c r="O713" s="7" t="str">
        <f>IF(OUT!BM249="", "", OUT!BM249)</f>
        <v>T3</v>
      </c>
      <c r="P713" s="8">
        <f>IF(OUT!N249="", "", OUT!N249)</f>
        <v>1.2050000000000001</v>
      </c>
      <c r="Q713" s="9">
        <f>IF(OUT!O249="", "", OUT!O249)</f>
        <v>60.25</v>
      </c>
      <c r="R713" s="8">
        <f>IF(PPG!H249="", "", PPG!H249)</f>
        <v>1.1319999999999999</v>
      </c>
      <c r="S713" s="9">
        <f>IF(PPG!I249="", "", PPG!I249)</f>
        <v>56.6</v>
      </c>
      <c r="T713" s="8">
        <f>IF(PPG!J249="", "", PPG!J249)</f>
        <v>1.1080000000000001</v>
      </c>
      <c r="U713" s="9">
        <f>IF(PPG!K249="", "", PPG!K249)</f>
        <v>55.4</v>
      </c>
      <c r="V713" s="8">
        <f>IF(PPG!L249="", "", PPG!L249)</f>
        <v>1.0629999999999999</v>
      </c>
      <c r="W713" s="9">
        <f>IF(PPG!M249="", "", PPG!M249)</f>
        <v>53.15</v>
      </c>
      <c r="X713" s="8">
        <f>IF(PPG!N249="", "", PPG!N249)</f>
        <v>1.0389999999999999</v>
      </c>
      <c r="Y713" s="9">
        <f>IF(PPG!O249="", "", PPG!O249)</f>
        <v>51.95</v>
      </c>
      <c r="Z713" s="32" t="str">
        <f t="shared" si="33"/>
        <v>0.00</v>
      </c>
      <c r="AA713" s="7" t="str">
        <f t="shared" si="34"/>
        <v>0</v>
      </c>
      <c r="AB713" s="7" t="str">
        <f t="shared" si="35"/>
        <v>0</v>
      </c>
    </row>
    <row r="714" spans="1:28">
      <c r="A714" s="7">
        <f>IF(OUT!C250="", "", OUT!C250)</f>
        <v>722</v>
      </c>
      <c r="B714" s="19">
        <f>IF(OUT!A250="", "", OUT!A250)</f>
        <v>82522</v>
      </c>
      <c r="C714" s="7" t="str">
        <f>IF(OUT!D250="", "", OUT!D250)</f>
        <v>M</v>
      </c>
      <c r="D714" s="27"/>
      <c r="E714" s="7" t="str">
        <f>IF(OUT!E250="", "", OUT!E250)</f>
        <v>50 TRAY</v>
      </c>
      <c r="F714" s="24" t="str">
        <f>IF(OUT!AE250="NEW", "✷", "")</f>
        <v/>
      </c>
      <c r="G714" s="10" t="str">
        <f>IF(OUT!B250="", "", OUT!B250)</f>
        <v>STOKESIA LAEVIS MEL'S BLUE</v>
      </c>
      <c r="H714" s="20">
        <f>IF(AND($K$3=1,$K$4="N"),P714,IF(AND($K$3=2,$K$4="N"),R714,IF(AND($K$3=3,$K$4="N"),T714,IF(AND($K$3=4,$K$4="N"),V714,IF(AND($K$3=5,$K$4="N"),X714,IF(AND($K$3=1,$K$4="Y"),#REF!,IF(AND($K$3=2,$K$4="Y"),#REF!,IF(AND($K$3=3,$K$4="Y"),#REF!,IF(AND($K$3=4,$K$4="Y"),#REF!,IF(AND($K$3=5,$K$4="Y"),#REF!,"FALSE"))))))))))</f>
        <v>1.5229999999999999</v>
      </c>
      <c r="I714" s="21">
        <f>IF(AND($K$3=1,$K$4="N"),Q714,IF(AND($K$3=2,$K$4="N"),S714,IF(AND($K$3=3,$K$4="N"),U714,IF(AND($K$3=4,$K$4="N"),W714,IF(AND($K$3=5,$K$4="N"),Y714,IF(AND($K$3=1,$K$4="Y"),#REF!,IF(AND($K$3=2,$K$4="Y"),#REF!,IF(AND($K$3=3,$K$4="Y"),#REF!,IF(AND($K$3=4,$K$4="Y"),#REF!,IF(AND($K$3=5,$K$4="Y"),#REF!,"FALSE"))))))))))</f>
        <v>76.150000000000006</v>
      </c>
      <c r="J714" s="33" t="str">
        <f>IF(OUT!F250="", "", OUT!F250)</f>
        <v/>
      </c>
      <c r="K714" s="7">
        <f>IF(OUT!P250="", "", OUT!P250)</f>
        <v>50</v>
      </c>
      <c r="L714" s="7" t="str">
        <f>IF(OUT!AE250="", "", OUT!AE250)</f>
        <v/>
      </c>
      <c r="M714" s="7" t="str">
        <f>IF(OUT!AG250="", "", OUT!AG250)</f>
        <v>PAT</v>
      </c>
      <c r="N714" s="7" t="str">
        <f>IF(OUT!AQ250="", "", OUT!AQ250)</f>
        <v/>
      </c>
      <c r="O714" s="7" t="str">
        <f>IF(OUT!BM250="", "", OUT!BM250)</f>
        <v>T3</v>
      </c>
      <c r="P714" s="8">
        <f>IF(OUT!N250="", "", OUT!N250)</f>
        <v>1.5229999999999999</v>
      </c>
      <c r="Q714" s="9">
        <f>IF(OUT!O250="", "", OUT!O250)</f>
        <v>76.150000000000006</v>
      </c>
      <c r="R714" s="8">
        <f>IF(PPG!H250="", "", PPG!H250)</f>
        <v>1.4510000000000001</v>
      </c>
      <c r="S714" s="9">
        <f>IF(PPG!I250="", "", PPG!I250)</f>
        <v>72.55</v>
      </c>
      <c r="T714" s="8">
        <f>IF(PPG!J250="", "", PPG!J250)</f>
        <v>1.4259999999999999</v>
      </c>
      <c r="U714" s="9">
        <f>IF(PPG!K250="", "", PPG!K250)</f>
        <v>71.3</v>
      </c>
      <c r="V714" s="8">
        <f>IF(PPG!L250="", "", PPG!L250)</f>
        <v>1.375</v>
      </c>
      <c r="W714" s="9">
        <f>IF(PPG!M250="", "", PPG!M250)</f>
        <v>68.75</v>
      </c>
      <c r="X714" s="8">
        <f>IF(PPG!N250="", "", PPG!N250)</f>
        <v>1.3520000000000001</v>
      </c>
      <c r="Y714" s="9">
        <f>IF(PPG!O250="", "", PPG!O250)</f>
        <v>67.599999999999994</v>
      </c>
      <c r="Z714" s="32" t="str">
        <f t="shared" si="33"/>
        <v>0.00</v>
      </c>
      <c r="AA714" s="7" t="str">
        <f t="shared" si="34"/>
        <v>0</v>
      </c>
      <c r="AB714" s="7" t="str">
        <f t="shared" si="35"/>
        <v>0</v>
      </c>
    </row>
    <row r="715" spans="1:28">
      <c r="A715" s="7">
        <f>IF(OUT!C706="", "", OUT!C706)</f>
        <v>722</v>
      </c>
      <c r="B715" s="19">
        <f>IF(OUT!A706="", "", OUT!A706)</f>
        <v>30512</v>
      </c>
      <c r="C715" s="7" t="str">
        <f>IF(OUT!D706="", "", OUT!D706)</f>
        <v>O</v>
      </c>
      <c r="D715" s="27"/>
      <c r="E715" s="7" t="str">
        <f>IF(OUT!E706="", "", OUT!E706)</f>
        <v>72 TRAY</v>
      </c>
      <c r="F715" s="24" t="str">
        <f>IF(OUT!AE706="NEW", "✷", "")</f>
        <v/>
      </c>
      <c r="G715" s="10" t="str">
        <f>IF(OUT!B706="", "", OUT!B706)</f>
        <v>VERBENA CANADENSIS HOMESTEAD PURPLE</v>
      </c>
      <c r="H715" s="20">
        <f>IF(AND($K$3=1,$K$4="N"),P715,IF(AND($K$3=2,$K$4="N"),R715,IF(AND($K$3=3,$K$4="N"),T715,IF(AND($K$3=4,$K$4="N"),V715,IF(AND($K$3=5,$K$4="N"),X715,IF(AND($K$3=1,$K$4="Y"),#REF!,IF(AND($K$3=2,$K$4="Y"),#REF!,IF(AND($K$3=3,$K$4="Y"),#REF!,IF(AND($K$3=4,$K$4="Y"),#REF!,IF(AND($K$3=5,$K$4="Y"),#REF!,"FALSE"))))))))))</f>
        <v>0.77600000000000002</v>
      </c>
      <c r="I715" s="21">
        <f>IF(AND($K$3=1,$K$4="N"),Q715,IF(AND($K$3=2,$K$4="N"),S715,IF(AND($K$3=3,$K$4="N"),U715,IF(AND($K$3=4,$K$4="N"),W715,IF(AND($K$3=5,$K$4="N"),Y715,IF(AND($K$3=1,$K$4="Y"),#REF!,IF(AND($K$3=2,$K$4="Y"),#REF!,IF(AND($K$3=3,$K$4="Y"),#REF!,IF(AND($K$3=4,$K$4="Y"),#REF!,IF(AND($K$3=5,$K$4="Y"),#REF!,"FALSE"))))))))))</f>
        <v>55.87</v>
      </c>
      <c r="J715" s="33" t="str">
        <f>IF(OUT!F706="", "", OUT!F706)</f>
        <v/>
      </c>
      <c r="K715" s="7">
        <f>IF(OUT!P706="", "", OUT!P706)</f>
        <v>72</v>
      </c>
      <c r="L715" s="7" t="str">
        <f>IF(OUT!AE706="", "", OUT!AE706)</f>
        <v/>
      </c>
      <c r="M715" s="7" t="str">
        <f>IF(OUT!AG706="", "", OUT!AG706)</f>
        <v/>
      </c>
      <c r="N715" s="7" t="str">
        <f>IF(OUT!AQ706="", "", OUT!AQ706)</f>
        <v/>
      </c>
      <c r="O715" s="7" t="str">
        <f>IF(OUT!BM706="", "", OUT!BM706)</f>
        <v>T3</v>
      </c>
      <c r="P715" s="8">
        <f>IF(OUT!N706="", "", OUT!N706)</f>
        <v>0.77600000000000002</v>
      </c>
      <c r="Q715" s="9">
        <f>IF(OUT!O706="", "", OUT!O706)</f>
        <v>55.87</v>
      </c>
      <c r="R715" s="8">
        <f>IF(PPG!H706="", "", PPG!H706)</f>
        <v>0.73</v>
      </c>
      <c r="S715" s="9">
        <f>IF(PPG!I706="", "", PPG!I706)</f>
        <v>52.56</v>
      </c>
      <c r="T715" s="8">
        <f>IF(PPG!J706="", "", PPG!J706)</f>
        <v>0.71299999999999997</v>
      </c>
      <c r="U715" s="9">
        <f>IF(PPG!K706="", "", PPG!K706)</f>
        <v>51.33</v>
      </c>
      <c r="V715" s="8">
        <f>IF(PPG!L706="", "", PPG!L706)</f>
        <v>0.68400000000000005</v>
      </c>
      <c r="W715" s="9">
        <f>IF(PPG!M706="", "", PPG!M706)</f>
        <v>49.24</v>
      </c>
      <c r="X715" s="8">
        <f>IF(PPG!N706="", "", PPG!N706)</f>
        <v>0.66900000000000004</v>
      </c>
      <c r="Y715" s="9">
        <f>IF(PPG!O706="", "", PPG!O706)</f>
        <v>48.16</v>
      </c>
      <c r="Z715" s="32" t="str">
        <f t="shared" si="33"/>
        <v>0.00</v>
      </c>
      <c r="AA715" s="7" t="str">
        <f t="shared" si="34"/>
        <v>0</v>
      </c>
      <c r="AB715" s="7" t="str">
        <f t="shared" si="35"/>
        <v>0</v>
      </c>
    </row>
    <row r="716" spans="1:28">
      <c r="A716" s="7">
        <f>IF(OUT!C707="", "", OUT!C707)</f>
        <v>722</v>
      </c>
      <c r="B716" s="19">
        <f>IF(OUT!A707="", "", OUT!A707)</f>
        <v>91633</v>
      </c>
      <c r="C716" s="7" t="str">
        <f>IF(OUT!D707="", "", OUT!D707)</f>
        <v>O</v>
      </c>
      <c r="D716" s="27"/>
      <c r="E716" s="7" t="str">
        <f>IF(OUT!E707="", "", OUT!E707)</f>
        <v>72 TRAY</v>
      </c>
      <c r="F716" s="24" t="str">
        <f>IF(OUT!AE707="NEW", "✷", "")</f>
        <v/>
      </c>
      <c r="G716" s="10" t="str">
        <f>IF(OUT!B707="", "", OUT!B707)</f>
        <v>VERONICA BUBBLEGUM CANDLES</v>
      </c>
      <c r="H716" s="20">
        <f>IF(AND($K$3=1,$K$4="N"),P716,IF(AND($K$3=2,$K$4="N"),R716,IF(AND($K$3=3,$K$4="N"),T716,IF(AND($K$3=4,$K$4="N"),V716,IF(AND($K$3=5,$K$4="N"),X716,IF(AND($K$3=1,$K$4="Y"),#REF!,IF(AND($K$3=2,$K$4="Y"),#REF!,IF(AND($K$3=3,$K$4="Y"),#REF!,IF(AND($K$3=4,$K$4="Y"),#REF!,IF(AND($K$3=5,$K$4="Y"),#REF!,"FALSE"))))))))))</f>
        <v>1.2070000000000001</v>
      </c>
      <c r="I716" s="21">
        <f>IF(AND($K$3=1,$K$4="N"),Q716,IF(AND($K$3=2,$K$4="N"),S716,IF(AND($K$3=3,$K$4="N"),U716,IF(AND($K$3=4,$K$4="N"),W716,IF(AND($K$3=5,$K$4="N"),Y716,IF(AND($K$3=1,$K$4="Y"),#REF!,IF(AND($K$3=2,$K$4="Y"),#REF!,IF(AND($K$3=3,$K$4="Y"),#REF!,IF(AND($K$3=4,$K$4="Y"),#REF!,IF(AND($K$3=5,$K$4="Y"),#REF!,"FALSE"))))))))))</f>
        <v>86.9</v>
      </c>
      <c r="J716" s="33" t="str">
        <f>IF(OUT!F707="", "", OUT!F707)</f>
        <v/>
      </c>
      <c r="K716" s="7">
        <f>IF(OUT!P707="", "", OUT!P707)</f>
        <v>72</v>
      </c>
      <c r="L716" s="7" t="str">
        <f>IF(OUT!AE707="", "", OUT!AE707)</f>
        <v/>
      </c>
      <c r="M716" s="7" t="str">
        <f>IF(OUT!AG707="", "", OUT!AG707)</f>
        <v>PAT</v>
      </c>
      <c r="N716" s="7" t="str">
        <f>IF(OUT!AQ707="", "", OUT!AQ707)</f>
        <v/>
      </c>
      <c r="O716" s="7" t="str">
        <f>IF(OUT!BM707="", "", OUT!BM707)</f>
        <v>T3</v>
      </c>
      <c r="P716" s="8">
        <f>IF(OUT!N707="", "", OUT!N707)</f>
        <v>1.2070000000000001</v>
      </c>
      <c r="Q716" s="9">
        <f>IF(OUT!O707="", "", OUT!O707)</f>
        <v>86.9</v>
      </c>
      <c r="R716" s="8">
        <f>IF(PPG!H707="", "", PPG!H707)</f>
        <v>1.1539999999999999</v>
      </c>
      <c r="S716" s="9">
        <f>IF(PPG!I707="", "", PPG!I707)</f>
        <v>83.08</v>
      </c>
      <c r="T716" s="8">
        <f>IF(PPG!J707="", "", PPG!J707)</f>
        <v>1.1359999999999999</v>
      </c>
      <c r="U716" s="9">
        <f>IF(PPG!K707="", "", PPG!K707)</f>
        <v>81.790000000000006</v>
      </c>
      <c r="V716" s="8">
        <f>IF(PPG!L707="", "", PPG!L707)</f>
        <v>1.095</v>
      </c>
      <c r="W716" s="9">
        <f>IF(PPG!M707="", "", PPG!M707)</f>
        <v>78.84</v>
      </c>
      <c r="X716" s="8">
        <f>IF(PPG!N707="", "", PPG!N707)</f>
        <v>1.0780000000000001</v>
      </c>
      <c r="Y716" s="9">
        <f>IF(PPG!O707="", "", PPG!O707)</f>
        <v>77.61</v>
      </c>
      <c r="Z716" s="32" t="str">
        <f t="shared" si="33"/>
        <v>0.00</v>
      </c>
      <c r="AA716" s="7" t="str">
        <f t="shared" si="34"/>
        <v>0</v>
      </c>
      <c r="AB716" s="7" t="str">
        <f t="shared" si="35"/>
        <v>0</v>
      </c>
    </row>
    <row r="717" spans="1:28">
      <c r="A717" s="7">
        <f>IF(OUT!C708="", "", OUT!C708)</f>
        <v>722</v>
      </c>
      <c r="B717" s="19">
        <f>IF(OUT!A708="", "", OUT!A708)</f>
        <v>33620</v>
      </c>
      <c r="C717" s="7" t="str">
        <f>IF(OUT!D708="", "", OUT!D708)</f>
        <v>O</v>
      </c>
      <c r="D717" s="27"/>
      <c r="E717" s="7" t="str">
        <f>IF(OUT!E708="", "", OUT!E708)</f>
        <v>72 TRAY</v>
      </c>
      <c r="F717" s="24" t="str">
        <f>IF(OUT!AE708="NEW", "✷", "")</f>
        <v/>
      </c>
      <c r="G717" s="10" t="str">
        <f>IF(OUT!B708="", "", OUT!B708)</f>
        <v>VERONICA PEDUNCULARIS GEORGIA BLUE</v>
      </c>
      <c r="H717" s="20">
        <f>IF(AND($K$3=1,$K$4="N"),P717,IF(AND($K$3=2,$K$4="N"),R717,IF(AND($K$3=3,$K$4="N"),T717,IF(AND($K$3=4,$K$4="N"),V717,IF(AND($K$3=5,$K$4="N"),X717,IF(AND($K$3=1,$K$4="Y"),#REF!,IF(AND($K$3=2,$K$4="Y"),#REF!,IF(AND($K$3=3,$K$4="Y"),#REF!,IF(AND($K$3=4,$K$4="Y"),#REF!,IF(AND($K$3=5,$K$4="Y"),#REF!,"FALSE"))))))))))</f>
        <v>0.88800000000000001</v>
      </c>
      <c r="I717" s="21">
        <f>IF(AND($K$3=1,$K$4="N"),Q717,IF(AND($K$3=2,$K$4="N"),S717,IF(AND($K$3=3,$K$4="N"),U717,IF(AND($K$3=4,$K$4="N"),W717,IF(AND($K$3=5,$K$4="N"),Y717,IF(AND($K$3=1,$K$4="Y"),#REF!,IF(AND($K$3=2,$K$4="Y"),#REF!,IF(AND($K$3=3,$K$4="Y"),#REF!,IF(AND($K$3=4,$K$4="Y"),#REF!,IF(AND($K$3=5,$K$4="Y"),#REF!,"FALSE"))))))))))</f>
        <v>63.93</v>
      </c>
      <c r="J717" s="33" t="str">
        <f>IF(OUT!F708="", "", OUT!F708)</f>
        <v/>
      </c>
      <c r="K717" s="7">
        <f>IF(OUT!P708="", "", OUT!P708)</f>
        <v>72</v>
      </c>
      <c r="L717" s="7" t="str">
        <f>IF(OUT!AE708="", "", OUT!AE708)</f>
        <v/>
      </c>
      <c r="M717" s="7" t="str">
        <f>IF(OUT!AG708="", "", OUT!AG708)</f>
        <v/>
      </c>
      <c r="N717" s="7" t="str">
        <f>IF(OUT!AQ708="", "", OUT!AQ708)</f>
        <v/>
      </c>
      <c r="O717" s="7" t="str">
        <f>IF(OUT!BM708="", "", OUT!BM708)</f>
        <v>T3</v>
      </c>
      <c r="P717" s="8">
        <f>IF(OUT!N708="", "", OUT!N708)</f>
        <v>0.88800000000000001</v>
      </c>
      <c r="Q717" s="9">
        <f>IF(OUT!O708="", "", OUT!O708)</f>
        <v>63.93</v>
      </c>
      <c r="R717" s="8">
        <f>IF(PPG!H708="", "", PPG!H708)</f>
        <v>0.83499999999999996</v>
      </c>
      <c r="S717" s="9">
        <f>IF(PPG!I708="", "", PPG!I708)</f>
        <v>60.12</v>
      </c>
      <c r="T717" s="8">
        <f>IF(PPG!J708="", "", PPG!J708)</f>
        <v>0.81699999999999995</v>
      </c>
      <c r="U717" s="9">
        <f>IF(PPG!K708="", "", PPG!K708)</f>
        <v>58.82</v>
      </c>
      <c r="V717" s="8">
        <f>IF(PPG!L708="", "", PPG!L708)</f>
        <v>0.78300000000000003</v>
      </c>
      <c r="W717" s="9">
        <f>IF(PPG!M708="", "", PPG!M708)</f>
        <v>56.37</v>
      </c>
      <c r="X717" s="8">
        <f>IF(PPG!N708="", "", PPG!N708)</f>
        <v>0.76500000000000001</v>
      </c>
      <c r="Y717" s="9">
        <f>IF(PPG!O708="", "", PPG!O708)</f>
        <v>55.08</v>
      </c>
      <c r="Z717" s="32" t="str">
        <f t="shared" si="33"/>
        <v>0.00</v>
      </c>
      <c r="AA717" s="7" t="str">
        <f t="shared" si="34"/>
        <v>0</v>
      </c>
      <c r="AB717" s="7" t="str">
        <f t="shared" si="35"/>
        <v>0</v>
      </c>
    </row>
    <row r="718" spans="1:28">
      <c r="A718" s="7">
        <f>IF(OUT!C709="", "", OUT!C709)</f>
        <v>722</v>
      </c>
      <c r="B718" s="19">
        <f>IF(OUT!A709="", "", OUT!A709)</f>
        <v>80648</v>
      </c>
      <c r="C718" s="7" t="str">
        <f>IF(OUT!D709="", "", OUT!D709)</f>
        <v>O</v>
      </c>
      <c r="D718" s="27"/>
      <c r="E718" s="7" t="str">
        <f>IF(OUT!E709="", "", OUT!E709)</f>
        <v>72 TRAY</v>
      </c>
      <c r="F718" s="24" t="str">
        <f>IF(OUT!AE709="NEW", "✷", "")</f>
        <v/>
      </c>
      <c r="G718" s="10" t="str">
        <f>IF(OUT!B709="", "", OUT!B709)</f>
        <v>VERONICA PEDUNCULARIS WHITEWATER</v>
      </c>
      <c r="H718" s="20">
        <f>IF(AND($K$3=1,$K$4="N"),P718,IF(AND($K$3=2,$K$4="N"),R718,IF(AND($K$3=3,$K$4="N"),T718,IF(AND($K$3=4,$K$4="N"),V718,IF(AND($K$3=5,$K$4="N"),X718,IF(AND($K$3=1,$K$4="Y"),#REF!,IF(AND($K$3=2,$K$4="Y"),#REF!,IF(AND($K$3=3,$K$4="Y"),#REF!,IF(AND($K$3=4,$K$4="Y"),#REF!,IF(AND($K$3=5,$K$4="Y"),#REF!,"FALSE"))))))))))</f>
        <v>1.016</v>
      </c>
      <c r="I718" s="21">
        <f>IF(AND($K$3=1,$K$4="N"),Q718,IF(AND($K$3=2,$K$4="N"),S718,IF(AND($K$3=3,$K$4="N"),U718,IF(AND($K$3=4,$K$4="N"),W718,IF(AND($K$3=5,$K$4="N"),Y718,IF(AND($K$3=1,$K$4="Y"),#REF!,IF(AND($K$3=2,$K$4="Y"),#REF!,IF(AND($K$3=3,$K$4="Y"),#REF!,IF(AND($K$3=4,$K$4="Y"),#REF!,IF(AND($K$3=5,$K$4="Y"),#REF!,"FALSE"))))))))))</f>
        <v>73.150000000000006</v>
      </c>
      <c r="J718" s="33" t="str">
        <f>IF(OUT!F709="", "", OUT!F709)</f>
        <v/>
      </c>
      <c r="K718" s="7">
        <f>IF(OUT!P709="", "", OUT!P709)</f>
        <v>72</v>
      </c>
      <c r="L718" s="7" t="str">
        <f>IF(OUT!AE709="", "", OUT!AE709)</f>
        <v/>
      </c>
      <c r="M718" s="7" t="str">
        <f>IF(OUT!AG709="", "", OUT!AG709)</f>
        <v>PAT</v>
      </c>
      <c r="N718" s="7" t="str">
        <f>IF(OUT!AQ709="", "", OUT!AQ709)</f>
        <v/>
      </c>
      <c r="O718" s="7" t="str">
        <f>IF(OUT!BM709="", "", OUT!BM709)</f>
        <v>T3</v>
      </c>
      <c r="P718" s="8">
        <f>IF(OUT!N709="", "", OUT!N709)</f>
        <v>1.016</v>
      </c>
      <c r="Q718" s="9">
        <f>IF(OUT!O709="", "", OUT!O709)</f>
        <v>73.150000000000006</v>
      </c>
      <c r="R718" s="8">
        <f>IF(PPG!H709="", "", PPG!H709)</f>
        <v>0.96199999999999997</v>
      </c>
      <c r="S718" s="9">
        <f>IF(PPG!I709="", "", PPG!I709)</f>
        <v>69.260000000000005</v>
      </c>
      <c r="T718" s="8">
        <f>IF(PPG!J709="", "", PPG!J709)</f>
        <v>0.94399999999999995</v>
      </c>
      <c r="U718" s="9">
        <f>IF(PPG!K709="", "", PPG!K709)</f>
        <v>67.959999999999994</v>
      </c>
      <c r="V718" s="8">
        <f>IF(PPG!L709="", "", PPG!L709)</f>
        <v>0.90800000000000003</v>
      </c>
      <c r="W718" s="9">
        <f>IF(PPG!M709="", "", PPG!M709)</f>
        <v>65.37</v>
      </c>
      <c r="X718" s="8">
        <f>IF(PPG!N709="", "", PPG!N709)</f>
        <v>0.89</v>
      </c>
      <c r="Y718" s="9">
        <f>IF(PPG!O709="", "", PPG!O709)</f>
        <v>64.08</v>
      </c>
      <c r="Z718" s="32" t="str">
        <f t="shared" si="33"/>
        <v>0.00</v>
      </c>
      <c r="AA718" s="7" t="str">
        <f t="shared" si="34"/>
        <v>0</v>
      </c>
      <c r="AB718" s="7" t="str">
        <f t="shared" si="35"/>
        <v>0</v>
      </c>
    </row>
    <row r="719" spans="1:28">
      <c r="A719" s="7">
        <f>IF(OUT!C710="", "", OUT!C710)</f>
        <v>722</v>
      </c>
      <c r="B719" s="19">
        <f>IF(OUT!A710="", "", OUT!A710)</f>
        <v>92343</v>
      </c>
      <c r="C719" s="7" t="str">
        <f>IF(OUT!D710="", "", OUT!D710)</f>
        <v>O</v>
      </c>
      <c r="D719" s="27"/>
      <c r="E719" s="7" t="str">
        <f>IF(OUT!E710="", "", OUT!E710)</f>
        <v>72 TRAY</v>
      </c>
      <c r="F719" s="24" t="str">
        <f>IF(OUT!AE710="NEW", "✷", "")</f>
        <v/>
      </c>
      <c r="G719" s="10" t="str">
        <f>IF(OUT!B710="", "", OUT!B710)</f>
        <v>VERONICA PURPLEGUM CANDLES</v>
      </c>
      <c r="H719" s="20">
        <f>IF(AND($K$3=1,$K$4="N"),P719,IF(AND($K$3=2,$K$4="N"),R719,IF(AND($K$3=3,$K$4="N"),T719,IF(AND($K$3=4,$K$4="N"),V719,IF(AND($K$3=5,$K$4="N"),X719,IF(AND($K$3=1,$K$4="Y"),#REF!,IF(AND($K$3=2,$K$4="Y"),#REF!,IF(AND($K$3=3,$K$4="Y"),#REF!,IF(AND($K$3=4,$K$4="Y"),#REF!,IF(AND($K$3=5,$K$4="Y"),#REF!,"FALSE"))))))))))</f>
        <v>1.2070000000000001</v>
      </c>
      <c r="I719" s="21">
        <f>IF(AND($K$3=1,$K$4="N"),Q719,IF(AND($K$3=2,$K$4="N"),S719,IF(AND($K$3=3,$K$4="N"),U719,IF(AND($K$3=4,$K$4="N"),W719,IF(AND($K$3=5,$K$4="N"),Y719,IF(AND($K$3=1,$K$4="Y"),#REF!,IF(AND($K$3=2,$K$4="Y"),#REF!,IF(AND($K$3=3,$K$4="Y"),#REF!,IF(AND($K$3=4,$K$4="Y"),#REF!,IF(AND($K$3=5,$K$4="Y"),#REF!,"FALSE"))))))))))</f>
        <v>86.9</v>
      </c>
      <c r="J719" s="33" t="str">
        <f>IF(OUT!F710="", "", OUT!F710)</f>
        <v/>
      </c>
      <c r="K719" s="7">
        <f>IF(OUT!P710="", "", OUT!P710)</f>
        <v>72</v>
      </c>
      <c r="L719" s="7" t="str">
        <f>IF(OUT!AE710="", "", OUT!AE710)</f>
        <v/>
      </c>
      <c r="M719" s="7" t="str">
        <f>IF(OUT!AG710="", "", OUT!AG710)</f>
        <v>PAT</v>
      </c>
      <c r="N719" s="7" t="str">
        <f>IF(OUT!AQ710="", "", OUT!AQ710)</f>
        <v/>
      </c>
      <c r="O719" s="7" t="str">
        <f>IF(OUT!BM710="", "", OUT!BM710)</f>
        <v>T3</v>
      </c>
      <c r="P719" s="8">
        <f>IF(OUT!N710="", "", OUT!N710)</f>
        <v>1.2070000000000001</v>
      </c>
      <c r="Q719" s="9">
        <f>IF(OUT!O710="", "", OUT!O710)</f>
        <v>86.9</v>
      </c>
      <c r="R719" s="8">
        <f>IF(PPG!H710="", "", PPG!H710)</f>
        <v>1.1539999999999999</v>
      </c>
      <c r="S719" s="9">
        <f>IF(PPG!I710="", "", PPG!I710)</f>
        <v>83.08</v>
      </c>
      <c r="T719" s="8">
        <f>IF(PPG!J710="", "", PPG!J710)</f>
        <v>1.1359999999999999</v>
      </c>
      <c r="U719" s="9">
        <f>IF(PPG!K710="", "", PPG!K710)</f>
        <v>81.790000000000006</v>
      </c>
      <c r="V719" s="8">
        <f>IF(PPG!L710="", "", PPG!L710)</f>
        <v>1.095</v>
      </c>
      <c r="W719" s="9">
        <f>IF(PPG!M710="", "", PPG!M710)</f>
        <v>78.84</v>
      </c>
      <c r="X719" s="8">
        <f>IF(PPG!N710="", "", PPG!N710)</f>
        <v>1.0780000000000001</v>
      </c>
      <c r="Y719" s="9">
        <f>IF(PPG!O710="", "", PPG!O710)</f>
        <v>77.61</v>
      </c>
      <c r="Z719" s="32" t="str">
        <f t="shared" si="33"/>
        <v>0.00</v>
      </c>
      <c r="AA719" s="7" t="str">
        <f t="shared" si="34"/>
        <v>0</v>
      </c>
      <c r="AB719" s="7" t="str">
        <f t="shared" si="35"/>
        <v>0</v>
      </c>
    </row>
    <row r="720" spans="1:28">
      <c r="A720" s="7">
        <f>IF(OUT!C711="", "", OUT!C711)</f>
        <v>722</v>
      </c>
      <c r="B720" s="19">
        <f>IF(OUT!A711="", "", OUT!A711)</f>
        <v>80649</v>
      </c>
      <c r="C720" s="7" t="str">
        <f>IF(OUT!D711="", "", OUT!D711)</f>
        <v>O</v>
      </c>
      <c r="D720" s="27"/>
      <c r="E720" s="7" t="str">
        <f>IF(OUT!E711="", "", OUT!E711)</f>
        <v>72 TRAY</v>
      </c>
      <c r="F720" s="24" t="str">
        <f>IF(OUT!AE711="NEW", "✷", "")</f>
        <v/>
      </c>
      <c r="G720" s="10" t="str">
        <f>IF(OUT!B711="", "", OUT!B711)</f>
        <v>VERONICA SPEEDWELL TIDAL POOL (Mid To Deep Blue)</v>
      </c>
      <c r="H720" s="20">
        <f>IF(AND($K$3=1,$K$4="N"),P720,IF(AND($K$3=2,$K$4="N"),R720,IF(AND($K$3=3,$K$4="N"),T720,IF(AND($K$3=4,$K$4="N"),V720,IF(AND($K$3=5,$K$4="N"),X720,IF(AND($K$3=1,$K$4="Y"),#REF!,IF(AND($K$3=2,$K$4="Y"),#REF!,IF(AND($K$3=3,$K$4="Y"),#REF!,IF(AND($K$3=4,$K$4="Y"),#REF!,IF(AND($K$3=5,$K$4="Y"),#REF!,"FALSE"))))))))))</f>
        <v>1.016</v>
      </c>
      <c r="I720" s="21">
        <f>IF(AND($K$3=1,$K$4="N"),Q720,IF(AND($K$3=2,$K$4="N"),S720,IF(AND($K$3=3,$K$4="N"),U720,IF(AND($K$3=4,$K$4="N"),W720,IF(AND($K$3=5,$K$4="N"),Y720,IF(AND($K$3=1,$K$4="Y"),#REF!,IF(AND($K$3=2,$K$4="Y"),#REF!,IF(AND($K$3=3,$K$4="Y"),#REF!,IF(AND($K$3=4,$K$4="Y"),#REF!,IF(AND($K$3=5,$K$4="Y"),#REF!,"FALSE"))))))))))</f>
        <v>73.150000000000006</v>
      </c>
      <c r="J720" s="33" t="str">
        <f>IF(OUT!F711="", "", OUT!F711)</f>
        <v/>
      </c>
      <c r="K720" s="7">
        <f>IF(OUT!P711="", "", OUT!P711)</f>
        <v>72</v>
      </c>
      <c r="L720" s="7" t="str">
        <f>IF(OUT!AE711="", "", OUT!AE711)</f>
        <v/>
      </c>
      <c r="M720" s="7" t="str">
        <f>IF(OUT!AG711="", "", OUT!AG711)</f>
        <v>PAT</v>
      </c>
      <c r="N720" s="7" t="str">
        <f>IF(OUT!AQ711="", "", OUT!AQ711)</f>
        <v/>
      </c>
      <c r="O720" s="7" t="str">
        <f>IF(OUT!BM711="", "", OUT!BM711)</f>
        <v>T3</v>
      </c>
      <c r="P720" s="8">
        <f>IF(OUT!N711="", "", OUT!N711)</f>
        <v>1.016</v>
      </c>
      <c r="Q720" s="9">
        <f>IF(OUT!O711="", "", OUT!O711)</f>
        <v>73.150000000000006</v>
      </c>
      <c r="R720" s="8">
        <f>IF(PPG!H711="", "", PPG!H711)</f>
        <v>0.96199999999999997</v>
      </c>
      <c r="S720" s="9">
        <f>IF(PPG!I711="", "", PPG!I711)</f>
        <v>69.260000000000005</v>
      </c>
      <c r="T720" s="8">
        <f>IF(PPG!J711="", "", PPG!J711)</f>
        <v>0.94399999999999995</v>
      </c>
      <c r="U720" s="9">
        <f>IF(PPG!K711="", "", PPG!K711)</f>
        <v>67.959999999999994</v>
      </c>
      <c r="V720" s="8">
        <f>IF(PPG!L711="", "", PPG!L711)</f>
        <v>0.90800000000000003</v>
      </c>
      <c r="W720" s="9">
        <f>IF(PPG!M711="", "", PPG!M711)</f>
        <v>65.37</v>
      </c>
      <c r="X720" s="8">
        <f>IF(PPG!N711="", "", PPG!N711)</f>
        <v>0.89</v>
      </c>
      <c r="Y720" s="9">
        <f>IF(PPG!O711="", "", PPG!O711)</f>
        <v>64.08</v>
      </c>
      <c r="Z720" s="32" t="str">
        <f t="shared" si="33"/>
        <v>0.00</v>
      </c>
      <c r="AA720" s="7" t="str">
        <f t="shared" si="34"/>
        <v>0</v>
      </c>
      <c r="AB720" s="7" t="str">
        <f t="shared" si="35"/>
        <v>0</v>
      </c>
    </row>
    <row r="721" spans="1:28">
      <c r="A721" s="7">
        <f>IF(OUT!C712="", "", OUT!C712)</f>
        <v>722</v>
      </c>
      <c r="B721" s="19">
        <f>IF(OUT!A712="", "", OUT!A712)</f>
        <v>58993</v>
      </c>
      <c r="C721" s="7" t="str">
        <f>IF(OUT!D712="", "", OUT!D712)</f>
        <v>O</v>
      </c>
      <c r="D721" s="27"/>
      <c r="E721" s="7" t="str">
        <f>IF(OUT!E712="", "", OUT!E712)</f>
        <v>72 TRAY</v>
      </c>
      <c r="F721" s="24" t="str">
        <f>IF(OUT!AE712="NEW", "✷", "")</f>
        <v/>
      </c>
      <c r="G721" s="10" t="str">
        <f>IF(OUT!B712="", "", OUT!B712)</f>
        <v>VERONICA SPICATA ROYAL CANDLES (Violet Blue)</v>
      </c>
      <c r="H721" s="20">
        <f>IF(AND($K$3=1,$K$4="N"),P721,IF(AND($K$3=2,$K$4="N"),R721,IF(AND($K$3=3,$K$4="N"),T721,IF(AND($K$3=4,$K$4="N"),V721,IF(AND($K$3=5,$K$4="N"),X721,IF(AND($K$3=1,$K$4="Y"),#REF!,IF(AND($K$3=2,$K$4="Y"),#REF!,IF(AND($K$3=3,$K$4="Y"),#REF!,IF(AND($K$3=4,$K$4="Y"),#REF!,IF(AND($K$3=5,$K$4="Y"),#REF!,"FALSE"))))))))))</f>
        <v>1.099</v>
      </c>
      <c r="I721" s="21">
        <f>IF(AND($K$3=1,$K$4="N"),Q721,IF(AND($K$3=2,$K$4="N"),S721,IF(AND($K$3=3,$K$4="N"),U721,IF(AND($K$3=4,$K$4="N"),W721,IF(AND($K$3=5,$K$4="N"),Y721,IF(AND($K$3=1,$K$4="Y"),#REF!,IF(AND($K$3=2,$K$4="Y"),#REF!,IF(AND($K$3=3,$K$4="Y"),#REF!,IF(AND($K$3=4,$K$4="Y"),#REF!,IF(AND($K$3=5,$K$4="Y"),#REF!,"FALSE"))))))))))</f>
        <v>79.12</v>
      </c>
      <c r="J721" s="33" t="str">
        <f>IF(OUT!F712="", "", OUT!F712)</f>
        <v/>
      </c>
      <c r="K721" s="7">
        <f>IF(OUT!P712="", "", OUT!P712)</f>
        <v>72</v>
      </c>
      <c r="L721" s="7" t="str">
        <f>IF(OUT!AE712="", "", OUT!AE712)</f>
        <v/>
      </c>
      <c r="M721" s="7" t="str">
        <f>IF(OUT!AG712="", "", OUT!AG712)</f>
        <v>PAT</v>
      </c>
      <c r="N721" s="7" t="str">
        <f>IF(OUT!AQ712="", "", OUT!AQ712)</f>
        <v>CUT</v>
      </c>
      <c r="O721" s="7" t="str">
        <f>IF(OUT!BM712="", "", OUT!BM712)</f>
        <v>T3</v>
      </c>
      <c r="P721" s="8">
        <f>IF(OUT!N712="", "", OUT!N712)</f>
        <v>1.099</v>
      </c>
      <c r="Q721" s="9">
        <f>IF(OUT!O712="", "", OUT!O712)</f>
        <v>79.12</v>
      </c>
      <c r="R721" s="8">
        <f>IF(PPG!H712="", "", PPG!H712)</f>
        <v>1.0449999999999999</v>
      </c>
      <c r="S721" s="9">
        <f>IF(PPG!I712="", "", PPG!I712)</f>
        <v>75.239999999999995</v>
      </c>
      <c r="T721" s="8">
        <f>IF(PPG!J712="", "", PPG!J712)</f>
        <v>1.0269999999999999</v>
      </c>
      <c r="U721" s="9">
        <f>IF(PPG!K712="", "", PPG!K712)</f>
        <v>73.94</v>
      </c>
      <c r="V721" s="8">
        <f>IF(PPG!L712="", "", PPG!L712)</f>
        <v>0.98899999999999999</v>
      </c>
      <c r="W721" s="9">
        <f>IF(PPG!M712="", "", PPG!M712)</f>
        <v>71.2</v>
      </c>
      <c r="X721" s="8">
        <f>IF(PPG!N712="", "", PPG!N712)</f>
        <v>0.97199999999999998</v>
      </c>
      <c r="Y721" s="9">
        <f>IF(PPG!O712="", "", PPG!O712)</f>
        <v>69.98</v>
      </c>
      <c r="Z721" s="32" t="str">
        <f t="shared" si="33"/>
        <v>0.00</v>
      </c>
      <c r="AA721" s="7" t="str">
        <f t="shared" si="34"/>
        <v>0</v>
      </c>
      <c r="AB721" s="7" t="str">
        <f t="shared" si="35"/>
        <v>0</v>
      </c>
    </row>
    <row r="722" spans="1:28">
      <c r="A722" s="7">
        <f>IF(OUT!C713="", "", OUT!C713)</f>
        <v>722</v>
      </c>
      <c r="B722" s="19">
        <f>IF(OUT!A713="", "", OUT!A713)</f>
        <v>55490</v>
      </c>
      <c r="C722" s="7" t="str">
        <f>IF(OUT!D713="", "", OUT!D713)</f>
        <v>O</v>
      </c>
      <c r="D722" s="27"/>
      <c r="E722" s="7" t="str">
        <f>IF(OUT!E713="", "", OUT!E713)</f>
        <v>72 TRAY</v>
      </c>
      <c r="F722" s="24" t="str">
        <f>IF(OUT!AE713="NEW", "✷", "")</f>
        <v/>
      </c>
      <c r="G722" s="10" t="str">
        <f>IF(OUT!B713="", "", OUT!B713)</f>
        <v>VERONICA SPICATA SNOW CANDLES</v>
      </c>
      <c r="H722" s="20">
        <f>IF(AND($K$3=1,$K$4="N"),P722,IF(AND($K$3=2,$K$4="N"),R722,IF(AND($K$3=3,$K$4="N"),T722,IF(AND($K$3=4,$K$4="N"),V722,IF(AND($K$3=5,$K$4="N"),X722,IF(AND($K$3=1,$K$4="Y"),#REF!,IF(AND($K$3=2,$K$4="Y"),#REF!,IF(AND($K$3=3,$K$4="Y"),#REF!,IF(AND($K$3=4,$K$4="Y"),#REF!,IF(AND($K$3=5,$K$4="Y"),#REF!,"FALSE"))))))))))</f>
        <v>1.2070000000000001</v>
      </c>
      <c r="I722" s="21">
        <f>IF(AND($K$3=1,$K$4="N"),Q722,IF(AND($K$3=2,$K$4="N"),S722,IF(AND($K$3=3,$K$4="N"),U722,IF(AND($K$3=4,$K$4="N"),W722,IF(AND($K$3=5,$K$4="N"),Y722,IF(AND($K$3=1,$K$4="Y"),#REF!,IF(AND($K$3=2,$K$4="Y"),#REF!,IF(AND($K$3=3,$K$4="Y"),#REF!,IF(AND($K$3=4,$K$4="Y"),#REF!,IF(AND($K$3=5,$K$4="Y"),#REF!,"FALSE"))))))))))</f>
        <v>86.9</v>
      </c>
      <c r="J722" s="33" t="str">
        <f>IF(OUT!F713="", "", OUT!F713)</f>
        <v/>
      </c>
      <c r="K722" s="7">
        <f>IF(OUT!P713="", "", OUT!P713)</f>
        <v>72</v>
      </c>
      <c r="L722" s="7" t="str">
        <f>IF(OUT!AE713="", "", OUT!AE713)</f>
        <v/>
      </c>
      <c r="M722" s="7" t="str">
        <f>IF(OUT!AG713="", "", OUT!AG713)</f>
        <v>PAT</v>
      </c>
      <c r="N722" s="7" t="str">
        <f>IF(OUT!AQ713="", "", OUT!AQ713)</f>
        <v/>
      </c>
      <c r="O722" s="7" t="str">
        <f>IF(OUT!BM713="", "", OUT!BM713)</f>
        <v>T3</v>
      </c>
      <c r="P722" s="8">
        <f>IF(OUT!N713="", "", OUT!N713)</f>
        <v>1.2070000000000001</v>
      </c>
      <c r="Q722" s="9">
        <f>IF(OUT!O713="", "", OUT!O713)</f>
        <v>86.9</v>
      </c>
      <c r="R722" s="8">
        <f>IF(PPG!H713="", "", PPG!H713)</f>
        <v>1.1539999999999999</v>
      </c>
      <c r="S722" s="9">
        <f>IF(PPG!I713="", "", PPG!I713)</f>
        <v>83.08</v>
      </c>
      <c r="T722" s="8">
        <f>IF(PPG!J713="", "", PPG!J713)</f>
        <v>1.1359999999999999</v>
      </c>
      <c r="U722" s="9">
        <f>IF(PPG!K713="", "", PPG!K713)</f>
        <v>81.790000000000006</v>
      </c>
      <c r="V722" s="8">
        <f>IF(PPG!L713="", "", PPG!L713)</f>
        <v>1.095</v>
      </c>
      <c r="W722" s="9">
        <f>IF(PPG!M713="", "", PPG!M713)</f>
        <v>78.84</v>
      </c>
      <c r="X722" s="8">
        <f>IF(PPG!N713="", "", PPG!N713)</f>
        <v>1.0780000000000001</v>
      </c>
      <c r="Y722" s="9">
        <f>IF(PPG!O713="", "", PPG!O713)</f>
        <v>77.61</v>
      </c>
      <c r="Z722" s="32" t="str">
        <f t="shared" si="33"/>
        <v>0.00</v>
      </c>
      <c r="AA722" s="7" t="str">
        <f t="shared" si="34"/>
        <v>0</v>
      </c>
      <c r="AB722" s="7" t="str">
        <f t="shared" si="35"/>
        <v>0</v>
      </c>
    </row>
    <row r="723" spans="1:28">
      <c r="A723" s="7">
        <f>IF(OUT!C714="", "", OUT!C714)</f>
        <v>722</v>
      </c>
      <c r="B723" s="19">
        <f>IF(OUT!A714="", "", OUT!A714)</f>
        <v>30519</v>
      </c>
      <c r="C723" s="7" t="str">
        <f>IF(OUT!D714="", "", OUT!D714)</f>
        <v>O</v>
      </c>
      <c r="D723" s="27"/>
      <c r="E723" s="7" t="str">
        <f>IF(OUT!E714="", "", OUT!E714)</f>
        <v>72 TRAY</v>
      </c>
      <c r="F723" s="24" t="str">
        <f>IF(OUT!AE714="NEW", "✷", "")</f>
        <v/>
      </c>
      <c r="G723" s="10" t="str">
        <f>IF(OUT!B714="", "", OUT!B714)</f>
        <v>VERONICA SUNNY BORDER BLUE (Violet Blue)</v>
      </c>
      <c r="H723" s="20">
        <f>IF(AND($K$3=1,$K$4="N"),P723,IF(AND($K$3=2,$K$4="N"),R723,IF(AND($K$3=3,$K$4="N"),T723,IF(AND($K$3=4,$K$4="N"),V723,IF(AND($K$3=5,$K$4="N"),X723,IF(AND($K$3=1,$K$4="Y"),#REF!,IF(AND($K$3=2,$K$4="Y"),#REF!,IF(AND($K$3=3,$K$4="Y"),#REF!,IF(AND($K$3=4,$K$4="Y"),#REF!,IF(AND($K$3=5,$K$4="Y"),#REF!,"FALSE"))))))))))</f>
        <v>0.88800000000000001</v>
      </c>
      <c r="I723" s="21">
        <f>IF(AND($K$3=1,$K$4="N"),Q723,IF(AND($K$3=2,$K$4="N"),S723,IF(AND($K$3=3,$K$4="N"),U723,IF(AND($K$3=4,$K$4="N"),W723,IF(AND($K$3=5,$K$4="N"),Y723,IF(AND($K$3=1,$K$4="Y"),#REF!,IF(AND($K$3=2,$K$4="Y"),#REF!,IF(AND($K$3=3,$K$4="Y"),#REF!,IF(AND($K$3=4,$K$4="Y"),#REF!,IF(AND($K$3=5,$K$4="Y"),#REF!,"FALSE"))))))))))</f>
        <v>63.93</v>
      </c>
      <c r="J723" s="33" t="str">
        <f>IF(OUT!F714="", "", OUT!F714)</f>
        <v/>
      </c>
      <c r="K723" s="7">
        <f>IF(OUT!P714="", "", OUT!P714)</f>
        <v>72</v>
      </c>
      <c r="L723" s="7" t="str">
        <f>IF(OUT!AE714="", "", OUT!AE714)</f>
        <v/>
      </c>
      <c r="M723" s="7" t="str">
        <f>IF(OUT!AG714="", "", OUT!AG714)</f>
        <v/>
      </c>
      <c r="N723" s="7" t="str">
        <f>IF(OUT!AQ714="", "", OUT!AQ714)</f>
        <v>CUT</v>
      </c>
      <c r="O723" s="7" t="str">
        <f>IF(OUT!BM714="", "", OUT!BM714)</f>
        <v>T3</v>
      </c>
      <c r="P723" s="8">
        <f>IF(OUT!N714="", "", OUT!N714)</f>
        <v>0.88800000000000001</v>
      </c>
      <c r="Q723" s="9">
        <f>IF(OUT!O714="", "", OUT!O714)</f>
        <v>63.93</v>
      </c>
      <c r="R723" s="8">
        <f>IF(PPG!H714="", "", PPG!H714)</f>
        <v>0.83499999999999996</v>
      </c>
      <c r="S723" s="9">
        <f>IF(PPG!I714="", "", PPG!I714)</f>
        <v>60.12</v>
      </c>
      <c r="T723" s="8">
        <f>IF(PPG!J714="", "", PPG!J714)</f>
        <v>0.81699999999999995</v>
      </c>
      <c r="U723" s="9">
        <f>IF(PPG!K714="", "", PPG!K714)</f>
        <v>58.82</v>
      </c>
      <c r="V723" s="8">
        <f>IF(PPG!L714="", "", PPG!L714)</f>
        <v>0.78300000000000003</v>
      </c>
      <c r="W723" s="9">
        <f>IF(PPG!M714="", "", PPG!M714)</f>
        <v>56.37</v>
      </c>
      <c r="X723" s="8">
        <f>IF(PPG!N714="", "", PPG!N714)</f>
        <v>0.76500000000000001</v>
      </c>
      <c r="Y723" s="9">
        <f>IF(PPG!O714="", "", PPG!O714)</f>
        <v>55.08</v>
      </c>
      <c r="Z723" s="32" t="str">
        <f t="shared" si="33"/>
        <v>0.00</v>
      </c>
      <c r="AA723" s="7" t="str">
        <f t="shared" si="34"/>
        <v>0</v>
      </c>
      <c r="AB723" s="7" t="str">
        <f t="shared" si="35"/>
        <v>0</v>
      </c>
    </row>
    <row r="724" spans="1:28">
      <c r="A724" s="7">
        <f>IF(OUT!C715="", "", OUT!C715)</f>
        <v>722</v>
      </c>
      <c r="B724" s="19">
        <f>IF(OUT!A715="", "", OUT!A715)</f>
        <v>59045</v>
      </c>
      <c r="C724" s="7" t="str">
        <f>IF(OUT!D715="", "", OUT!D715)</f>
        <v>O</v>
      </c>
      <c r="D724" s="27"/>
      <c r="E724" s="7" t="str">
        <f>IF(OUT!E715="", "", OUT!E715)</f>
        <v>72 TRAY</v>
      </c>
      <c r="F724" s="24" t="str">
        <f>IF(OUT!AE715="NEW", "✷", "")</f>
        <v>✷</v>
      </c>
      <c r="G724" s="10" t="str">
        <f>IF(OUT!B715="", "", OUT!B715)</f>
        <v>YUCCA FILAMENTOSA BRIGHT EDGE (Green w/Golden Edge)</v>
      </c>
      <c r="H724" s="20">
        <f>IF(AND($K$3=1,$K$4="N"),P724,IF(AND($K$3=2,$K$4="N"),R724,IF(AND($K$3=3,$K$4="N"),T724,IF(AND($K$3=4,$K$4="N"),V724,IF(AND($K$3=5,$K$4="N"),X724,IF(AND($K$3=1,$K$4="Y"),#REF!,IF(AND($K$3=2,$K$4="Y"),#REF!,IF(AND($K$3=3,$K$4="Y"),#REF!,IF(AND($K$3=4,$K$4="Y"),#REF!,IF(AND($K$3=5,$K$4="Y"),#REF!,"FALSE"))))))))))</f>
        <v>2.46</v>
      </c>
      <c r="I724" s="21">
        <f>IF(AND($K$3=1,$K$4="N"),Q724,IF(AND($K$3=2,$K$4="N"),S724,IF(AND($K$3=3,$K$4="N"),U724,IF(AND($K$3=4,$K$4="N"),W724,IF(AND($K$3=5,$K$4="N"),Y724,IF(AND($K$3=1,$K$4="Y"),#REF!,IF(AND($K$3=2,$K$4="Y"),#REF!,IF(AND($K$3=3,$K$4="Y"),#REF!,IF(AND($K$3=4,$K$4="Y"),#REF!,IF(AND($K$3=5,$K$4="Y"),#REF!,"FALSE"))))))))))</f>
        <v>177.12</v>
      </c>
      <c r="J724" s="33" t="str">
        <f>IF(OUT!F715="", "", OUT!F715)</f>
        <v/>
      </c>
      <c r="K724" s="7">
        <f>IF(OUT!P715="", "", OUT!P715)</f>
        <v>72</v>
      </c>
      <c r="L724" s="7" t="str">
        <f>IF(OUT!AE715="", "", OUT!AE715)</f>
        <v>NEW</v>
      </c>
      <c r="M724" s="7" t="str">
        <f>IF(OUT!AG715="", "", OUT!AG715)</f>
        <v/>
      </c>
      <c r="N724" s="7" t="str">
        <f>IF(OUT!AQ715="", "", OUT!AQ715)</f>
        <v/>
      </c>
      <c r="O724" s="7" t="str">
        <f>IF(OUT!BM715="", "", OUT!BM715)</f>
        <v>T3</v>
      </c>
      <c r="P724" s="8">
        <f>IF(OUT!N715="", "", OUT!N715)</f>
        <v>2.46</v>
      </c>
      <c r="Q724" s="9">
        <f>IF(OUT!O715="", "", OUT!O715)</f>
        <v>177.12</v>
      </c>
      <c r="R724" s="8">
        <f>IF(PPG!H715="", "", PPG!H715)</f>
        <v>2.3119999999999998</v>
      </c>
      <c r="S724" s="9">
        <f>IF(PPG!I715="", "", PPG!I715)</f>
        <v>166.46</v>
      </c>
      <c r="T724" s="8">
        <f>IF(PPG!J715="", "", PPG!J715)</f>
        <v>2.2629999999999999</v>
      </c>
      <c r="U724" s="9">
        <f>IF(PPG!K715="", "", PPG!K715)</f>
        <v>162.93</v>
      </c>
      <c r="V724" s="8">
        <f>IF(PPG!L715="", "", PPG!L715)</f>
        <v>2.169</v>
      </c>
      <c r="W724" s="9">
        <f>IF(PPG!M715="", "", PPG!M715)</f>
        <v>156.16</v>
      </c>
      <c r="X724" s="8">
        <f>IF(PPG!N715="", "", PPG!N715)</f>
        <v>2.1219999999999999</v>
      </c>
      <c r="Y724" s="9">
        <f>IF(PPG!O715="", "", PPG!O715)</f>
        <v>152.78</v>
      </c>
      <c r="Z724" s="32" t="str">
        <f t="shared" si="33"/>
        <v>0.00</v>
      </c>
      <c r="AA724" s="7" t="str">
        <f t="shared" si="34"/>
        <v>0</v>
      </c>
      <c r="AB724" s="7" t="str">
        <f t="shared" si="35"/>
        <v>0</v>
      </c>
    </row>
    <row r="725" spans="1:28">
      <c r="A725" s="7">
        <f>IF(OUT!C716="", "", OUT!C716)</f>
        <v>722</v>
      </c>
      <c r="B725" s="19">
        <f>IF(OUT!A716="", "", OUT!A716)</f>
        <v>60523</v>
      </c>
      <c r="C725" s="7" t="str">
        <f>IF(OUT!D716="", "", OUT!D716)</f>
        <v>O</v>
      </c>
      <c r="D725" s="27"/>
      <c r="E725" s="7" t="str">
        <f>IF(OUT!E716="", "", OUT!E716)</f>
        <v>72 TRAY</v>
      </c>
      <c r="F725" s="24" t="str">
        <f>IF(OUT!AE716="NEW", "✷", "")</f>
        <v/>
      </c>
      <c r="G725" s="10" t="str">
        <f>IF(OUT!B716="", "", OUT!B716)</f>
        <v>YUCCA FILAMENTOSA COLOR GUARD (Creamy Leaves w/Green Edge)</v>
      </c>
      <c r="H725" s="20">
        <f>IF(AND($K$3=1,$K$4="N"),P725,IF(AND($K$3=2,$K$4="N"),R725,IF(AND($K$3=3,$K$4="N"),T725,IF(AND($K$3=4,$K$4="N"),V725,IF(AND($K$3=5,$K$4="N"),X725,IF(AND($K$3=1,$K$4="Y"),#REF!,IF(AND($K$3=2,$K$4="Y"),#REF!,IF(AND($K$3=3,$K$4="Y"),#REF!,IF(AND($K$3=4,$K$4="Y"),#REF!,IF(AND($K$3=5,$K$4="Y"),#REF!,"FALSE"))))))))))</f>
        <v>2.46</v>
      </c>
      <c r="I725" s="21">
        <f>IF(AND($K$3=1,$K$4="N"),Q725,IF(AND($K$3=2,$K$4="N"),S725,IF(AND($K$3=3,$K$4="N"),U725,IF(AND($K$3=4,$K$4="N"),W725,IF(AND($K$3=5,$K$4="N"),Y725,IF(AND($K$3=1,$K$4="Y"),#REF!,IF(AND($K$3=2,$K$4="Y"),#REF!,IF(AND($K$3=3,$K$4="Y"),#REF!,IF(AND($K$3=4,$K$4="Y"),#REF!,IF(AND($K$3=5,$K$4="Y"),#REF!,"FALSE"))))))))))</f>
        <v>177.12</v>
      </c>
      <c r="J725" s="33" t="str">
        <f>IF(OUT!F716="", "", OUT!F716)</f>
        <v/>
      </c>
      <c r="K725" s="7">
        <f>IF(OUT!P716="", "", OUT!P716)</f>
        <v>72</v>
      </c>
      <c r="L725" s="7" t="str">
        <f>IF(OUT!AE716="", "", OUT!AE716)</f>
        <v/>
      </c>
      <c r="M725" s="7" t="str">
        <f>IF(OUT!AG716="", "", OUT!AG716)</f>
        <v/>
      </c>
      <c r="N725" s="7" t="str">
        <f>IF(OUT!AQ716="", "", OUT!AQ716)</f>
        <v/>
      </c>
      <c r="O725" s="7" t="str">
        <f>IF(OUT!BM716="", "", OUT!BM716)</f>
        <v>T3</v>
      </c>
      <c r="P725" s="8">
        <f>IF(OUT!N716="", "", OUT!N716)</f>
        <v>2.46</v>
      </c>
      <c r="Q725" s="9">
        <f>IF(OUT!O716="", "", OUT!O716)</f>
        <v>177.12</v>
      </c>
      <c r="R725" s="8">
        <f>IF(PPG!H716="", "", PPG!H716)</f>
        <v>2.3119999999999998</v>
      </c>
      <c r="S725" s="9">
        <f>IF(PPG!I716="", "", PPG!I716)</f>
        <v>166.46</v>
      </c>
      <c r="T725" s="8">
        <f>IF(PPG!J716="", "", PPG!J716)</f>
        <v>2.2629999999999999</v>
      </c>
      <c r="U725" s="9">
        <f>IF(PPG!K716="", "", PPG!K716)</f>
        <v>162.93</v>
      </c>
      <c r="V725" s="8">
        <f>IF(PPG!L716="", "", PPG!L716)</f>
        <v>2.169</v>
      </c>
      <c r="W725" s="9">
        <f>IF(PPG!M716="", "", PPG!M716)</f>
        <v>156.16</v>
      </c>
      <c r="X725" s="8">
        <f>IF(PPG!N716="", "", PPG!N716)</f>
        <v>2.1219999999999999</v>
      </c>
      <c r="Y725" s="9">
        <f>IF(PPG!O716="", "", PPG!O716)</f>
        <v>152.78</v>
      </c>
      <c r="Z725" s="32" t="str">
        <f t="shared" si="33"/>
        <v>0.00</v>
      </c>
      <c r="AA725" s="7" t="str">
        <f t="shared" si="34"/>
        <v>0</v>
      </c>
      <c r="AB725" s="7" t="str">
        <f t="shared" si="35"/>
        <v>0</v>
      </c>
    </row>
    <row r="726" spans="1:28">
      <c r="A726" s="7">
        <f>IF(OUT!C717="", "", OUT!C717)</f>
        <v>722</v>
      </c>
      <c r="B726" s="19">
        <f>IF(OUT!A717="", "", OUT!A717)</f>
        <v>96694</v>
      </c>
      <c r="C726" s="7" t="str">
        <f>IF(OUT!D717="", "", OUT!D717)</f>
        <v>O</v>
      </c>
      <c r="D726" s="27"/>
      <c r="E726" s="7" t="str">
        <f>IF(OUT!E717="", "", OUT!E717)</f>
        <v>72 TRAY</v>
      </c>
      <c r="F726" s="24" t="str">
        <f>IF(OUT!AE717="NEW", "✷", "")</f>
        <v>✷</v>
      </c>
      <c r="G726" s="10" t="str">
        <f>IF(OUT!B717="", "", OUT!B717)</f>
        <v>YUCCA ROSTRATA SAPPHIRE SKIES (Baby Blue Leaves)</v>
      </c>
      <c r="H726" s="20">
        <f>IF(AND($K$3=1,$K$4="N"),P726,IF(AND($K$3=2,$K$4="N"),R726,IF(AND($K$3=3,$K$4="N"),T726,IF(AND($K$3=4,$K$4="N"),V726,IF(AND($K$3=5,$K$4="N"),X726,IF(AND($K$3=1,$K$4="Y"),#REF!,IF(AND($K$3=2,$K$4="Y"),#REF!,IF(AND($K$3=3,$K$4="Y"),#REF!,IF(AND($K$3=4,$K$4="Y"),#REF!,IF(AND($K$3=5,$K$4="Y"),#REF!,"FALSE"))))))))))</f>
        <v>2.46</v>
      </c>
      <c r="I726" s="21">
        <f>IF(AND($K$3=1,$K$4="N"),Q726,IF(AND($K$3=2,$K$4="N"),S726,IF(AND($K$3=3,$K$4="N"),U726,IF(AND($K$3=4,$K$4="N"),W726,IF(AND($K$3=5,$K$4="N"),Y726,IF(AND($K$3=1,$K$4="Y"),#REF!,IF(AND($K$3=2,$K$4="Y"),#REF!,IF(AND($K$3=3,$K$4="Y"),#REF!,IF(AND($K$3=4,$K$4="Y"),#REF!,IF(AND($K$3=5,$K$4="Y"),#REF!,"FALSE"))))))))))</f>
        <v>177.12</v>
      </c>
      <c r="J726" s="33" t="str">
        <f>IF(OUT!F717="", "", OUT!F717)</f>
        <v/>
      </c>
      <c r="K726" s="7">
        <f>IF(OUT!P717="", "", OUT!P717)</f>
        <v>72</v>
      </c>
      <c r="L726" s="7" t="str">
        <f>IF(OUT!AE717="", "", OUT!AE717)</f>
        <v>NEW</v>
      </c>
      <c r="M726" s="7" t="str">
        <f>IF(OUT!AG717="", "", OUT!AG717)</f>
        <v/>
      </c>
      <c r="N726" s="7" t="str">
        <f>IF(OUT!AQ717="", "", OUT!AQ717)</f>
        <v/>
      </c>
      <c r="O726" s="7" t="str">
        <f>IF(OUT!BM717="", "", OUT!BM717)</f>
        <v>T3</v>
      </c>
      <c r="P726" s="8">
        <f>IF(OUT!N717="", "", OUT!N717)</f>
        <v>2.46</v>
      </c>
      <c r="Q726" s="9">
        <f>IF(OUT!O717="", "", OUT!O717)</f>
        <v>177.12</v>
      </c>
      <c r="R726" s="8">
        <f>IF(PPG!H717="", "", PPG!H717)</f>
        <v>2.3119999999999998</v>
      </c>
      <c r="S726" s="9">
        <f>IF(PPG!I717="", "", PPG!I717)</f>
        <v>166.46</v>
      </c>
      <c r="T726" s="8">
        <f>IF(PPG!J717="", "", PPG!J717)</f>
        <v>2.2629999999999999</v>
      </c>
      <c r="U726" s="9">
        <f>IF(PPG!K717="", "", PPG!K717)</f>
        <v>162.93</v>
      </c>
      <c r="V726" s="8">
        <f>IF(PPG!L717="", "", PPG!L717)</f>
        <v>2.169</v>
      </c>
      <c r="W726" s="9">
        <f>IF(PPG!M717="", "", PPG!M717)</f>
        <v>156.16</v>
      </c>
      <c r="X726" s="8">
        <f>IF(PPG!N717="", "", PPG!N717)</f>
        <v>2.1219999999999999</v>
      </c>
      <c r="Y726" s="9">
        <f>IF(PPG!O717="", "", PPG!O717)</f>
        <v>152.78</v>
      </c>
      <c r="Z726" s="32" t="str">
        <f t="shared" si="33"/>
        <v>0.00</v>
      </c>
      <c r="AA726" s="7" t="str">
        <f t="shared" si="34"/>
        <v>0</v>
      </c>
      <c r="AB726" s="7" t="str">
        <f t="shared" si="35"/>
        <v>0</v>
      </c>
    </row>
  </sheetData>
  <sheetProtection algorithmName="SHA-512" hashValue="JjHhzvmWSaBaLJS9gxWKZO/1lAcuQx/bQ3U0ayEWzfkbISP2Xw+mTiQMMaQ9v6xbncqb9/YJBrzzOdZZS4wHjg==" saltValue="VuqeE1dLsKRs0VfMnAMGUQ==" spinCount="100000" sheet="1" objects="1" scenarios="1" selectLockedCells="1" sort="0" autoFilter="0"/>
  <autoFilter ref="A6:AB6" xr:uid="{5BCC8B82-BBC9-2447-AA57-0BEA0B4B8089}">
    <sortState ref="A7:AB726">
      <sortCondition ref="G6:G726"/>
    </sortState>
  </autoFilter>
  <mergeCells count="25">
    <mergeCell ref="P4:Q4"/>
    <mergeCell ref="R4:S4"/>
    <mergeCell ref="T4:U4"/>
    <mergeCell ref="V4:W4"/>
    <mergeCell ref="X4:Y4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H5:I5"/>
    <mergeCell ref="J5:K5"/>
    <mergeCell ref="R5:S5"/>
    <mergeCell ref="P5:Q5"/>
    <mergeCell ref="T5:U5"/>
    <mergeCell ref="X5:Y5"/>
    <mergeCell ref="V5:W5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www.germaniaseed.com&amp;C&amp;"Calibri,Regular"&amp;16&amp;K000000Emerald Coast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720"/>
  <sheetViews>
    <sheetView workbookViewId="0">
      <selection activeCell="A2" sqref="A2:B2"/>
    </sheetView>
  </sheetViews>
  <sheetFormatPr baseColWidth="10" defaultRowHeight="16"/>
  <sheetData>
    <row r="1" spans="1:65">
      <c r="A1">
        <v>30545</v>
      </c>
      <c r="B1" t="s">
        <v>36</v>
      </c>
      <c r="C1">
        <v>722</v>
      </c>
      <c r="D1" t="s">
        <v>37</v>
      </c>
      <c r="E1" t="s">
        <v>38</v>
      </c>
      <c r="G1">
        <v>1.8320000000000001</v>
      </c>
      <c r="H1">
        <v>38.47</v>
      </c>
      <c r="I1">
        <v>0.216</v>
      </c>
      <c r="J1">
        <v>2.3370000000000002</v>
      </c>
      <c r="K1">
        <v>5.46</v>
      </c>
      <c r="L1">
        <v>0</v>
      </c>
      <c r="M1">
        <v>0</v>
      </c>
      <c r="N1">
        <v>2.3370000000000002</v>
      </c>
      <c r="O1">
        <v>49.07</v>
      </c>
      <c r="P1">
        <v>21</v>
      </c>
      <c r="Q1">
        <v>202226</v>
      </c>
      <c r="R1">
        <v>202326</v>
      </c>
      <c r="U1">
        <v>1068</v>
      </c>
      <c r="V1">
        <v>195</v>
      </c>
      <c r="AO1" t="s">
        <v>39</v>
      </c>
      <c r="AP1" t="s">
        <v>40</v>
      </c>
      <c r="AQ1" t="s">
        <v>41</v>
      </c>
      <c r="AR1" t="s">
        <v>42</v>
      </c>
      <c r="BC1" t="s">
        <v>43</v>
      </c>
      <c r="BD1" t="s">
        <v>44</v>
      </c>
      <c r="BM1" t="s">
        <v>43</v>
      </c>
    </row>
    <row r="2" spans="1:65">
      <c r="A2">
        <v>78165</v>
      </c>
      <c r="B2" t="s">
        <v>45</v>
      </c>
      <c r="C2">
        <v>722</v>
      </c>
      <c r="D2" t="s">
        <v>37</v>
      </c>
      <c r="E2" t="s">
        <v>38</v>
      </c>
      <c r="G2">
        <v>1.92</v>
      </c>
      <c r="H2">
        <v>40.32</v>
      </c>
      <c r="I2">
        <v>0.216</v>
      </c>
      <c r="J2">
        <v>2.4489999999999998</v>
      </c>
      <c r="K2">
        <v>5.99</v>
      </c>
      <c r="L2">
        <v>0</v>
      </c>
      <c r="M2">
        <v>0</v>
      </c>
      <c r="N2">
        <v>2.4489999999999998</v>
      </c>
      <c r="O2">
        <v>51.42</v>
      </c>
      <c r="P2">
        <v>21</v>
      </c>
      <c r="Q2">
        <v>202226</v>
      </c>
      <c r="R2">
        <v>202326</v>
      </c>
      <c r="U2">
        <v>2304</v>
      </c>
      <c r="V2">
        <v>201</v>
      </c>
      <c r="AO2" t="s">
        <v>39</v>
      </c>
      <c r="AP2" t="s">
        <v>40</v>
      </c>
      <c r="BC2" t="s">
        <v>43</v>
      </c>
      <c r="BD2" t="s">
        <v>44</v>
      </c>
      <c r="BM2" t="s">
        <v>43</v>
      </c>
    </row>
    <row r="3" spans="1:65">
      <c r="A3">
        <v>30574</v>
      </c>
      <c r="B3" t="s">
        <v>46</v>
      </c>
      <c r="C3">
        <v>722</v>
      </c>
      <c r="D3" t="s">
        <v>37</v>
      </c>
      <c r="E3" t="s">
        <v>38</v>
      </c>
      <c r="G3">
        <v>1.728</v>
      </c>
      <c r="H3">
        <v>36.28</v>
      </c>
      <c r="I3">
        <v>0.216</v>
      </c>
      <c r="J3">
        <v>2.2050000000000001</v>
      </c>
      <c r="K3">
        <v>4.8600000000000003</v>
      </c>
      <c r="L3">
        <v>0</v>
      </c>
      <c r="M3">
        <v>0</v>
      </c>
      <c r="N3">
        <v>2.2050000000000001</v>
      </c>
      <c r="O3">
        <v>46.3</v>
      </c>
      <c r="P3">
        <v>21</v>
      </c>
      <c r="Q3">
        <v>202226</v>
      </c>
      <c r="R3">
        <v>202326</v>
      </c>
      <c r="U3">
        <v>2163</v>
      </c>
      <c r="V3">
        <v>186</v>
      </c>
      <c r="AO3" t="s">
        <v>39</v>
      </c>
      <c r="AP3" t="s">
        <v>40</v>
      </c>
      <c r="AQ3" t="s">
        <v>41</v>
      </c>
      <c r="AR3" t="s">
        <v>42</v>
      </c>
      <c r="BC3" t="s">
        <v>43</v>
      </c>
      <c r="BD3" t="s">
        <v>44</v>
      </c>
      <c r="BM3" t="s">
        <v>43</v>
      </c>
    </row>
    <row r="4" spans="1:65">
      <c r="A4">
        <v>30602</v>
      </c>
      <c r="B4" t="s">
        <v>47</v>
      </c>
      <c r="C4">
        <v>722</v>
      </c>
      <c r="D4" t="s">
        <v>37</v>
      </c>
      <c r="E4" t="s">
        <v>38</v>
      </c>
      <c r="G4">
        <v>1.6479999999999999</v>
      </c>
      <c r="H4">
        <v>34.6</v>
      </c>
      <c r="I4">
        <v>0.216</v>
      </c>
      <c r="J4">
        <v>2.1019999999999999</v>
      </c>
      <c r="K4">
        <v>4.41</v>
      </c>
      <c r="L4">
        <v>0</v>
      </c>
      <c r="M4">
        <v>0</v>
      </c>
      <c r="N4">
        <v>2.1019999999999999</v>
      </c>
      <c r="O4">
        <v>44.14</v>
      </c>
      <c r="P4">
        <v>21</v>
      </c>
      <c r="Q4">
        <v>202226</v>
      </c>
      <c r="R4">
        <v>202326</v>
      </c>
      <c r="U4">
        <v>2443</v>
      </c>
      <c r="V4">
        <v>179</v>
      </c>
      <c r="AO4" t="s">
        <v>39</v>
      </c>
      <c r="AP4" t="s">
        <v>40</v>
      </c>
      <c r="BC4" t="s">
        <v>43</v>
      </c>
      <c r="BD4" t="s">
        <v>44</v>
      </c>
      <c r="BM4" t="s">
        <v>43</v>
      </c>
    </row>
    <row r="5" spans="1:65">
      <c r="A5">
        <v>30594</v>
      </c>
      <c r="B5" t="s">
        <v>48</v>
      </c>
      <c r="C5">
        <v>722</v>
      </c>
      <c r="D5" t="s">
        <v>37</v>
      </c>
      <c r="E5" t="s">
        <v>38</v>
      </c>
      <c r="G5">
        <v>1.768</v>
      </c>
      <c r="H5">
        <v>37.119999999999997</v>
      </c>
      <c r="I5">
        <v>0.216</v>
      </c>
      <c r="J5">
        <v>2.2559999999999998</v>
      </c>
      <c r="K5">
        <v>5.08</v>
      </c>
      <c r="L5">
        <v>0</v>
      </c>
      <c r="M5">
        <v>0</v>
      </c>
      <c r="N5">
        <v>2.2559999999999998</v>
      </c>
      <c r="O5">
        <v>47.37</v>
      </c>
      <c r="P5">
        <v>21</v>
      </c>
      <c r="Q5">
        <v>202226</v>
      </c>
      <c r="R5">
        <v>202326</v>
      </c>
      <c r="U5">
        <v>2394</v>
      </c>
      <c r="V5">
        <v>191</v>
      </c>
      <c r="AO5" t="s">
        <v>39</v>
      </c>
      <c r="AP5" t="s">
        <v>40</v>
      </c>
      <c r="BC5" t="s">
        <v>43</v>
      </c>
      <c r="BD5" t="s">
        <v>44</v>
      </c>
      <c r="BM5" t="s">
        <v>43</v>
      </c>
    </row>
    <row r="6" spans="1:65">
      <c r="A6">
        <v>77789</v>
      </c>
      <c r="B6" t="s">
        <v>49</v>
      </c>
      <c r="C6">
        <v>722</v>
      </c>
      <c r="D6" t="s">
        <v>50</v>
      </c>
      <c r="E6" t="s">
        <v>51</v>
      </c>
      <c r="G6">
        <v>1.6819999999999999</v>
      </c>
      <c r="H6">
        <v>63.91</v>
      </c>
      <c r="I6">
        <v>0.216</v>
      </c>
      <c r="J6">
        <v>2.1459999999999999</v>
      </c>
      <c r="K6">
        <v>4.5999999999999996</v>
      </c>
      <c r="L6">
        <v>0</v>
      </c>
      <c r="M6">
        <v>0</v>
      </c>
      <c r="N6">
        <v>2.1459999999999999</v>
      </c>
      <c r="O6">
        <v>81.540000000000006</v>
      </c>
      <c r="P6">
        <v>38</v>
      </c>
      <c r="Q6">
        <v>202226</v>
      </c>
      <c r="R6">
        <v>202326</v>
      </c>
      <c r="U6">
        <v>4950</v>
      </c>
      <c r="V6">
        <v>183</v>
      </c>
      <c r="AE6" t="s">
        <v>52</v>
      </c>
      <c r="AF6" t="s">
        <v>53</v>
      </c>
      <c r="AG6" t="s">
        <v>54</v>
      </c>
      <c r="AH6" t="s">
        <v>55</v>
      </c>
      <c r="AO6" t="s">
        <v>39</v>
      </c>
      <c r="AP6" t="s">
        <v>40</v>
      </c>
      <c r="BC6" t="s">
        <v>43</v>
      </c>
      <c r="BD6" t="s">
        <v>44</v>
      </c>
      <c r="BM6" t="s">
        <v>43</v>
      </c>
    </row>
    <row r="7" spans="1:65">
      <c r="A7">
        <v>80479</v>
      </c>
      <c r="B7" t="s">
        <v>56</v>
      </c>
      <c r="C7">
        <v>722</v>
      </c>
      <c r="D7" t="s">
        <v>50</v>
      </c>
      <c r="E7" t="s">
        <v>51</v>
      </c>
      <c r="G7">
        <v>1.84</v>
      </c>
      <c r="H7">
        <v>69.92</v>
      </c>
      <c r="I7">
        <v>0.216</v>
      </c>
      <c r="J7">
        <v>2.347</v>
      </c>
      <c r="K7">
        <v>5.5</v>
      </c>
      <c r="L7">
        <v>0</v>
      </c>
      <c r="M7">
        <v>0</v>
      </c>
      <c r="N7">
        <v>2.347</v>
      </c>
      <c r="O7">
        <v>89.18</v>
      </c>
      <c r="P7">
        <v>38</v>
      </c>
      <c r="Q7">
        <v>202226</v>
      </c>
      <c r="R7">
        <v>202326</v>
      </c>
      <c r="U7">
        <v>4509</v>
      </c>
      <c r="V7">
        <v>196</v>
      </c>
      <c r="AO7" t="s">
        <v>39</v>
      </c>
      <c r="AP7" t="s">
        <v>40</v>
      </c>
      <c r="BC7" t="s">
        <v>43</v>
      </c>
      <c r="BD7" t="s">
        <v>44</v>
      </c>
      <c r="BM7" t="s">
        <v>43</v>
      </c>
    </row>
    <row r="8" spans="1:65">
      <c r="A8">
        <v>56105</v>
      </c>
      <c r="B8" t="s">
        <v>57</v>
      </c>
      <c r="C8">
        <v>722</v>
      </c>
      <c r="D8" t="s">
        <v>50</v>
      </c>
      <c r="E8" t="s">
        <v>51</v>
      </c>
      <c r="G8">
        <v>1.232</v>
      </c>
      <c r="H8">
        <v>46.81</v>
      </c>
      <c r="I8">
        <v>0.216</v>
      </c>
      <c r="J8">
        <v>1.5720000000000001</v>
      </c>
      <c r="K8">
        <v>2.4700000000000002</v>
      </c>
      <c r="L8">
        <v>0</v>
      </c>
      <c r="M8">
        <v>0</v>
      </c>
      <c r="N8">
        <v>1.5720000000000001</v>
      </c>
      <c r="O8">
        <v>59.73</v>
      </c>
      <c r="P8">
        <v>38</v>
      </c>
      <c r="Q8">
        <v>202226</v>
      </c>
      <c r="R8">
        <v>202326</v>
      </c>
      <c r="U8">
        <v>2282</v>
      </c>
      <c r="V8">
        <v>140</v>
      </c>
      <c r="AQ8" t="s">
        <v>41</v>
      </c>
      <c r="AR8" t="s">
        <v>42</v>
      </c>
      <c r="BC8" t="s">
        <v>43</v>
      </c>
      <c r="BD8" t="s">
        <v>44</v>
      </c>
      <c r="BM8" t="s">
        <v>43</v>
      </c>
    </row>
    <row r="9" spans="1:65">
      <c r="A9">
        <v>30095</v>
      </c>
      <c r="B9" t="s">
        <v>58</v>
      </c>
      <c r="C9">
        <v>722</v>
      </c>
      <c r="D9" t="s">
        <v>50</v>
      </c>
      <c r="E9" t="s">
        <v>51</v>
      </c>
      <c r="G9">
        <v>1.232</v>
      </c>
      <c r="H9">
        <v>46.81</v>
      </c>
      <c r="I9">
        <v>0.216</v>
      </c>
      <c r="J9">
        <v>1.5720000000000001</v>
      </c>
      <c r="K9">
        <v>2.4700000000000002</v>
      </c>
      <c r="L9">
        <v>0</v>
      </c>
      <c r="M9">
        <v>0</v>
      </c>
      <c r="N9">
        <v>1.5720000000000001</v>
      </c>
      <c r="O9">
        <v>59.73</v>
      </c>
      <c r="P9">
        <v>38</v>
      </c>
      <c r="Q9">
        <v>202226</v>
      </c>
      <c r="R9">
        <v>202326</v>
      </c>
      <c r="U9">
        <v>2284</v>
      </c>
      <c r="V9">
        <v>140</v>
      </c>
      <c r="AQ9" t="s">
        <v>41</v>
      </c>
      <c r="AR9" t="s">
        <v>42</v>
      </c>
      <c r="BC9" t="s">
        <v>43</v>
      </c>
      <c r="BD9" t="s">
        <v>44</v>
      </c>
      <c r="BM9" t="s">
        <v>43</v>
      </c>
    </row>
    <row r="10" spans="1:65">
      <c r="A10">
        <v>30097</v>
      </c>
      <c r="B10" t="s">
        <v>59</v>
      </c>
      <c r="C10">
        <v>722</v>
      </c>
      <c r="D10" t="s">
        <v>50</v>
      </c>
      <c r="E10" t="s">
        <v>51</v>
      </c>
      <c r="G10">
        <v>1.232</v>
      </c>
      <c r="H10">
        <v>46.81</v>
      </c>
      <c r="I10">
        <v>0.216</v>
      </c>
      <c r="J10">
        <v>1.5720000000000001</v>
      </c>
      <c r="K10">
        <v>2.4700000000000002</v>
      </c>
      <c r="L10">
        <v>0</v>
      </c>
      <c r="M10">
        <v>0</v>
      </c>
      <c r="N10">
        <v>1.5720000000000001</v>
      </c>
      <c r="O10">
        <v>59.73</v>
      </c>
      <c r="P10">
        <v>38</v>
      </c>
      <c r="Q10">
        <v>202226</v>
      </c>
      <c r="R10">
        <v>202326</v>
      </c>
      <c r="U10">
        <v>2285</v>
      </c>
      <c r="V10">
        <v>140</v>
      </c>
      <c r="AQ10" t="s">
        <v>41</v>
      </c>
      <c r="AR10" t="s">
        <v>42</v>
      </c>
      <c r="BC10" t="s">
        <v>43</v>
      </c>
      <c r="BD10" t="s">
        <v>44</v>
      </c>
      <c r="BM10" t="s">
        <v>43</v>
      </c>
    </row>
    <row r="11" spans="1:65">
      <c r="A11">
        <v>80859</v>
      </c>
      <c r="B11" t="s">
        <v>60</v>
      </c>
      <c r="C11">
        <v>722</v>
      </c>
      <c r="D11" t="s">
        <v>50</v>
      </c>
      <c r="E11" t="s">
        <v>51</v>
      </c>
      <c r="G11">
        <v>1.6559999999999999</v>
      </c>
      <c r="H11">
        <v>62.92</v>
      </c>
      <c r="I11">
        <v>0.216</v>
      </c>
      <c r="J11">
        <v>2.113</v>
      </c>
      <c r="K11">
        <v>4.46</v>
      </c>
      <c r="L11">
        <v>0</v>
      </c>
      <c r="M11">
        <v>0</v>
      </c>
      <c r="N11">
        <v>2.113</v>
      </c>
      <c r="O11">
        <v>80.290000000000006</v>
      </c>
      <c r="P11">
        <v>38</v>
      </c>
      <c r="Q11">
        <v>202226</v>
      </c>
      <c r="R11">
        <v>202326</v>
      </c>
      <c r="U11">
        <v>2287</v>
      </c>
      <c r="V11">
        <v>181</v>
      </c>
      <c r="AG11" t="s">
        <v>54</v>
      </c>
      <c r="AH11" t="s">
        <v>55</v>
      </c>
      <c r="AO11" t="s">
        <v>39</v>
      </c>
      <c r="AP11" t="s">
        <v>40</v>
      </c>
      <c r="BC11" t="s">
        <v>43</v>
      </c>
      <c r="BD11" t="s">
        <v>44</v>
      </c>
      <c r="BM11" t="s">
        <v>43</v>
      </c>
    </row>
    <row r="12" spans="1:65">
      <c r="A12">
        <v>85054</v>
      </c>
      <c r="B12" t="s">
        <v>61</v>
      </c>
      <c r="C12">
        <v>722</v>
      </c>
      <c r="D12" t="s">
        <v>50</v>
      </c>
      <c r="E12" t="s">
        <v>51</v>
      </c>
      <c r="G12">
        <v>1.6559999999999999</v>
      </c>
      <c r="H12">
        <v>62.92</v>
      </c>
      <c r="I12">
        <v>0.216</v>
      </c>
      <c r="J12">
        <v>2.113</v>
      </c>
      <c r="K12">
        <v>4.46</v>
      </c>
      <c r="L12">
        <v>0</v>
      </c>
      <c r="M12">
        <v>0</v>
      </c>
      <c r="N12">
        <v>2.113</v>
      </c>
      <c r="O12">
        <v>80.290000000000006</v>
      </c>
      <c r="P12">
        <v>38</v>
      </c>
      <c r="Q12">
        <v>202226</v>
      </c>
      <c r="R12">
        <v>202326</v>
      </c>
      <c r="U12">
        <v>2288</v>
      </c>
      <c r="V12">
        <v>181</v>
      </c>
      <c r="AG12" t="s">
        <v>54</v>
      </c>
      <c r="AH12" t="s">
        <v>55</v>
      </c>
      <c r="AO12" t="s">
        <v>39</v>
      </c>
      <c r="AP12" t="s">
        <v>40</v>
      </c>
      <c r="BC12" t="s">
        <v>43</v>
      </c>
      <c r="BD12" t="s">
        <v>44</v>
      </c>
      <c r="BM12" t="s">
        <v>43</v>
      </c>
    </row>
    <row r="13" spans="1:65">
      <c r="A13">
        <v>32747</v>
      </c>
      <c r="B13" t="s">
        <v>62</v>
      </c>
      <c r="C13">
        <v>722</v>
      </c>
      <c r="D13" t="s">
        <v>50</v>
      </c>
      <c r="E13" t="s">
        <v>51</v>
      </c>
      <c r="G13">
        <v>1.232</v>
      </c>
      <c r="H13">
        <v>46.81</v>
      </c>
      <c r="I13">
        <v>0.216</v>
      </c>
      <c r="J13">
        <v>1.5720000000000001</v>
      </c>
      <c r="K13">
        <v>2.4700000000000002</v>
      </c>
      <c r="L13">
        <v>0</v>
      </c>
      <c r="M13">
        <v>0</v>
      </c>
      <c r="N13">
        <v>1.5720000000000001</v>
      </c>
      <c r="O13">
        <v>59.73</v>
      </c>
      <c r="P13">
        <v>38</v>
      </c>
      <c r="Q13">
        <v>202226</v>
      </c>
      <c r="R13">
        <v>202326</v>
      </c>
      <c r="U13">
        <v>2289</v>
      </c>
      <c r="V13">
        <v>140</v>
      </c>
      <c r="BC13" t="s">
        <v>43</v>
      </c>
      <c r="BD13" t="s">
        <v>44</v>
      </c>
      <c r="BM13" t="s">
        <v>43</v>
      </c>
    </row>
    <row r="14" spans="1:65">
      <c r="A14">
        <v>54256</v>
      </c>
      <c r="B14" t="s">
        <v>63</v>
      </c>
      <c r="C14">
        <v>722</v>
      </c>
      <c r="D14" t="s">
        <v>50</v>
      </c>
      <c r="E14" t="s">
        <v>51</v>
      </c>
      <c r="G14">
        <v>1.4239999999999999</v>
      </c>
      <c r="H14">
        <v>54.11</v>
      </c>
      <c r="I14">
        <v>0.216</v>
      </c>
      <c r="J14">
        <v>1.8169999999999999</v>
      </c>
      <c r="K14">
        <v>3.3</v>
      </c>
      <c r="L14">
        <v>0</v>
      </c>
      <c r="M14">
        <v>0</v>
      </c>
      <c r="N14">
        <v>1.8169999999999999</v>
      </c>
      <c r="O14">
        <v>69.040000000000006</v>
      </c>
      <c r="P14">
        <v>38</v>
      </c>
      <c r="Q14">
        <v>202226</v>
      </c>
      <c r="R14">
        <v>202326</v>
      </c>
      <c r="U14">
        <v>2301</v>
      </c>
      <c r="V14">
        <v>158</v>
      </c>
      <c r="AO14" t="s">
        <v>39</v>
      </c>
      <c r="AP14" t="s">
        <v>40</v>
      </c>
      <c r="BC14" t="s">
        <v>43</v>
      </c>
      <c r="BD14" t="s">
        <v>44</v>
      </c>
      <c r="BM14" t="s">
        <v>43</v>
      </c>
    </row>
    <row r="15" spans="1:65">
      <c r="A15">
        <v>64857</v>
      </c>
      <c r="B15" t="s">
        <v>64</v>
      </c>
      <c r="C15">
        <v>722</v>
      </c>
      <c r="D15" t="s">
        <v>50</v>
      </c>
      <c r="E15" t="s">
        <v>51</v>
      </c>
      <c r="G15">
        <v>1.456</v>
      </c>
      <c r="H15">
        <v>55.32</v>
      </c>
      <c r="I15">
        <v>0.216</v>
      </c>
      <c r="J15">
        <v>1.8580000000000001</v>
      </c>
      <c r="K15">
        <v>3.45</v>
      </c>
      <c r="L15">
        <v>0</v>
      </c>
      <c r="M15">
        <v>0</v>
      </c>
      <c r="N15">
        <v>1.8580000000000001</v>
      </c>
      <c r="O15">
        <v>70.599999999999994</v>
      </c>
      <c r="P15">
        <v>38</v>
      </c>
      <c r="Q15">
        <v>202226</v>
      </c>
      <c r="R15">
        <v>202326</v>
      </c>
      <c r="U15">
        <v>2295</v>
      </c>
      <c r="V15">
        <v>162</v>
      </c>
      <c r="AO15" t="s">
        <v>39</v>
      </c>
      <c r="AP15" t="s">
        <v>40</v>
      </c>
      <c r="BC15" t="s">
        <v>43</v>
      </c>
      <c r="BD15" t="s">
        <v>44</v>
      </c>
      <c r="BM15" t="s">
        <v>43</v>
      </c>
    </row>
    <row r="16" spans="1:65">
      <c r="A16">
        <v>76614</v>
      </c>
      <c r="B16" t="s">
        <v>65</v>
      </c>
      <c r="C16">
        <v>722</v>
      </c>
      <c r="D16" t="s">
        <v>50</v>
      </c>
      <c r="E16" t="s">
        <v>51</v>
      </c>
      <c r="G16">
        <v>1.6559999999999999</v>
      </c>
      <c r="H16">
        <v>62.92</v>
      </c>
      <c r="I16">
        <v>0.216</v>
      </c>
      <c r="J16">
        <v>2.113</v>
      </c>
      <c r="K16">
        <v>4.46</v>
      </c>
      <c r="L16">
        <v>0</v>
      </c>
      <c r="M16">
        <v>0</v>
      </c>
      <c r="N16">
        <v>2.113</v>
      </c>
      <c r="O16">
        <v>80.290000000000006</v>
      </c>
      <c r="P16">
        <v>38</v>
      </c>
      <c r="Q16">
        <v>202226</v>
      </c>
      <c r="R16">
        <v>202326</v>
      </c>
      <c r="U16">
        <v>2297</v>
      </c>
      <c r="V16">
        <v>181</v>
      </c>
      <c r="AG16" t="s">
        <v>54</v>
      </c>
      <c r="AH16" t="s">
        <v>55</v>
      </c>
      <c r="AO16" t="s">
        <v>39</v>
      </c>
      <c r="AP16" t="s">
        <v>40</v>
      </c>
      <c r="BC16" t="s">
        <v>43</v>
      </c>
      <c r="BD16" t="s">
        <v>44</v>
      </c>
      <c r="BM16" t="s">
        <v>43</v>
      </c>
    </row>
    <row r="17" spans="1:65">
      <c r="A17">
        <v>75761</v>
      </c>
      <c r="B17" t="s">
        <v>66</v>
      </c>
      <c r="C17">
        <v>722</v>
      </c>
      <c r="D17" t="s">
        <v>50</v>
      </c>
      <c r="E17" t="s">
        <v>51</v>
      </c>
      <c r="G17">
        <v>1.706</v>
      </c>
      <c r="H17">
        <v>64.819999999999993</v>
      </c>
      <c r="I17">
        <v>0.216</v>
      </c>
      <c r="J17">
        <v>2.1760000000000002</v>
      </c>
      <c r="K17">
        <v>4.7300000000000004</v>
      </c>
      <c r="L17">
        <v>0</v>
      </c>
      <c r="M17">
        <v>0</v>
      </c>
      <c r="N17">
        <v>2.1760000000000002</v>
      </c>
      <c r="O17">
        <v>82.68</v>
      </c>
      <c r="P17">
        <v>38</v>
      </c>
      <c r="Q17">
        <v>202226</v>
      </c>
      <c r="R17">
        <v>202326</v>
      </c>
      <c r="U17">
        <v>2302</v>
      </c>
      <c r="V17">
        <v>187</v>
      </c>
      <c r="AG17" t="s">
        <v>54</v>
      </c>
      <c r="AH17" t="s">
        <v>55</v>
      </c>
      <c r="AO17" t="s">
        <v>39</v>
      </c>
      <c r="AP17" t="s">
        <v>40</v>
      </c>
      <c r="BC17" t="s">
        <v>43</v>
      </c>
      <c r="BD17" t="s">
        <v>44</v>
      </c>
      <c r="BM17" t="s">
        <v>43</v>
      </c>
    </row>
    <row r="18" spans="1:65">
      <c r="A18">
        <v>56110</v>
      </c>
      <c r="B18" t="s">
        <v>67</v>
      </c>
      <c r="C18">
        <v>722</v>
      </c>
      <c r="D18" t="s">
        <v>50</v>
      </c>
      <c r="E18" t="s">
        <v>51</v>
      </c>
      <c r="G18">
        <v>1.232</v>
      </c>
      <c r="H18">
        <v>46.81</v>
      </c>
      <c r="I18">
        <v>0.216</v>
      </c>
      <c r="J18">
        <v>1.5720000000000001</v>
      </c>
      <c r="K18">
        <v>2.4700000000000002</v>
      </c>
      <c r="L18">
        <v>0</v>
      </c>
      <c r="M18">
        <v>0</v>
      </c>
      <c r="N18">
        <v>1.5720000000000001</v>
      </c>
      <c r="O18">
        <v>59.73</v>
      </c>
      <c r="P18">
        <v>38</v>
      </c>
      <c r="Q18">
        <v>202226</v>
      </c>
      <c r="R18">
        <v>202326</v>
      </c>
      <c r="U18">
        <v>2303</v>
      </c>
      <c r="V18">
        <v>140</v>
      </c>
      <c r="AQ18" t="s">
        <v>41</v>
      </c>
      <c r="AR18" t="s">
        <v>42</v>
      </c>
      <c r="BC18" t="s">
        <v>43</v>
      </c>
      <c r="BD18" t="s">
        <v>44</v>
      </c>
      <c r="BM18" t="s">
        <v>43</v>
      </c>
    </row>
    <row r="19" spans="1:65">
      <c r="A19">
        <v>30100</v>
      </c>
      <c r="B19" t="s">
        <v>68</v>
      </c>
      <c r="C19">
        <v>722</v>
      </c>
      <c r="D19" t="s">
        <v>50</v>
      </c>
      <c r="E19" t="s">
        <v>51</v>
      </c>
      <c r="G19">
        <v>1.232</v>
      </c>
      <c r="H19">
        <v>46.81</v>
      </c>
      <c r="I19">
        <v>0.216</v>
      </c>
      <c r="J19">
        <v>1.5720000000000001</v>
      </c>
      <c r="K19">
        <v>2.4700000000000002</v>
      </c>
      <c r="L19">
        <v>0</v>
      </c>
      <c r="M19">
        <v>0</v>
      </c>
      <c r="N19">
        <v>1.5720000000000001</v>
      </c>
      <c r="O19">
        <v>59.73</v>
      </c>
      <c r="P19">
        <v>38</v>
      </c>
      <c r="Q19">
        <v>202226</v>
      </c>
      <c r="R19">
        <v>202326</v>
      </c>
      <c r="U19">
        <v>2367</v>
      </c>
      <c r="V19">
        <v>140</v>
      </c>
      <c r="BC19" t="s">
        <v>43</v>
      </c>
      <c r="BD19" t="s">
        <v>44</v>
      </c>
      <c r="BM19" t="s">
        <v>43</v>
      </c>
    </row>
    <row r="20" spans="1:65">
      <c r="A20">
        <v>34090</v>
      </c>
      <c r="B20" t="s">
        <v>69</v>
      </c>
      <c r="C20">
        <v>722</v>
      </c>
      <c r="D20" t="s">
        <v>50</v>
      </c>
      <c r="E20" t="s">
        <v>51</v>
      </c>
      <c r="G20">
        <v>1.056</v>
      </c>
      <c r="H20">
        <v>40.119999999999997</v>
      </c>
      <c r="I20">
        <v>0.216</v>
      </c>
      <c r="J20">
        <v>1.347</v>
      </c>
      <c r="K20">
        <v>1.81</v>
      </c>
      <c r="L20">
        <v>0</v>
      </c>
      <c r="M20">
        <v>0</v>
      </c>
      <c r="N20">
        <v>1.347</v>
      </c>
      <c r="O20">
        <v>51.18</v>
      </c>
      <c r="P20">
        <v>38</v>
      </c>
      <c r="Q20">
        <v>202226</v>
      </c>
      <c r="R20">
        <v>202326</v>
      </c>
      <c r="U20">
        <v>2368</v>
      </c>
      <c r="V20">
        <v>111</v>
      </c>
      <c r="AO20" t="s">
        <v>39</v>
      </c>
      <c r="AP20" t="s">
        <v>40</v>
      </c>
      <c r="AQ20" t="s">
        <v>41</v>
      </c>
      <c r="AR20" t="s">
        <v>42</v>
      </c>
      <c r="BC20" t="s">
        <v>43</v>
      </c>
      <c r="BD20" t="s">
        <v>44</v>
      </c>
      <c r="BM20" t="s">
        <v>43</v>
      </c>
    </row>
    <row r="21" spans="1:65">
      <c r="A21">
        <v>80669</v>
      </c>
      <c r="B21" t="s">
        <v>70</v>
      </c>
      <c r="C21">
        <v>722</v>
      </c>
      <c r="D21" t="s">
        <v>50</v>
      </c>
      <c r="E21" t="s">
        <v>51</v>
      </c>
      <c r="G21">
        <v>2.1850000000000001</v>
      </c>
      <c r="H21">
        <v>83.03</v>
      </c>
      <c r="I21">
        <v>0.216</v>
      </c>
      <c r="J21">
        <v>2.7869999999999999</v>
      </c>
      <c r="K21">
        <v>7.76</v>
      </c>
      <c r="L21">
        <v>0</v>
      </c>
      <c r="M21">
        <v>0</v>
      </c>
      <c r="N21">
        <v>2.7869999999999999</v>
      </c>
      <c r="O21">
        <v>105.9</v>
      </c>
      <c r="P21">
        <v>38</v>
      </c>
      <c r="Q21">
        <v>202226</v>
      </c>
      <c r="R21">
        <v>202326</v>
      </c>
      <c r="U21">
        <v>3817</v>
      </c>
      <c r="V21">
        <v>220</v>
      </c>
      <c r="AG21" t="s">
        <v>54</v>
      </c>
      <c r="AH21" t="s">
        <v>55</v>
      </c>
      <c r="AM21" t="s">
        <v>71</v>
      </c>
      <c r="AN21" t="s">
        <v>72</v>
      </c>
      <c r="BC21" t="s">
        <v>43</v>
      </c>
      <c r="BD21" t="s">
        <v>44</v>
      </c>
      <c r="BM21" t="s">
        <v>43</v>
      </c>
    </row>
    <row r="22" spans="1:65">
      <c r="A22">
        <v>84626</v>
      </c>
      <c r="B22" t="s">
        <v>73</v>
      </c>
      <c r="C22">
        <v>722</v>
      </c>
      <c r="D22" t="s">
        <v>50</v>
      </c>
      <c r="E22" t="s">
        <v>51</v>
      </c>
      <c r="G22">
        <v>2.1850000000000001</v>
      </c>
      <c r="H22">
        <v>83.03</v>
      </c>
      <c r="I22">
        <v>0.216</v>
      </c>
      <c r="J22">
        <v>2.7869999999999999</v>
      </c>
      <c r="K22">
        <v>7.76</v>
      </c>
      <c r="L22">
        <v>0</v>
      </c>
      <c r="M22">
        <v>0</v>
      </c>
      <c r="N22">
        <v>2.7869999999999999</v>
      </c>
      <c r="O22">
        <v>105.9</v>
      </c>
      <c r="P22">
        <v>38</v>
      </c>
      <c r="Q22">
        <v>202226</v>
      </c>
      <c r="R22">
        <v>202326</v>
      </c>
      <c r="U22">
        <v>3818</v>
      </c>
      <c r="V22">
        <v>220</v>
      </c>
      <c r="AG22" t="s">
        <v>54</v>
      </c>
      <c r="AH22" t="s">
        <v>55</v>
      </c>
      <c r="AO22" t="s">
        <v>39</v>
      </c>
      <c r="AP22" t="s">
        <v>40</v>
      </c>
      <c r="BC22" t="s">
        <v>43</v>
      </c>
      <c r="BD22" t="s">
        <v>44</v>
      </c>
      <c r="BM22" t="s">
        <v>43</v>
      </c>
    </row>
    <row r="23" spans="1:65">
      <c r="A23">
        <v>30541</v>
      </c>
      <c r="B23" t="s">
        <v>74</v>
      </c>
      <c r="C23">
        <v>722</v>
      </c>
      <c r="D23" t="s">
        <v>50</v>
      </c>
      <c r="E23" t="s">
        <v>51</v>
      </c>
      <c r="G23">
        <v>1.272</v>
      </c>
      <c r="H23">
        <v>48.33</v>
      </c>
      <c r="I23">
        <v>0.216</v>
      </c>
      <c r="J23">
        <v>1.623</v>
      </c>
      <c r="K23">
        <v>2.63</v>
      </c>
      <c r="L23">
        <v>0</v>
      </c>
      <c r="M23">
        <v>0</v>
      </c>
      <c r="N23">
        <v>1.623</v>
      </c>
      <c r="O23">
        <v>61.67</v>
      </c>
      <c r="P23">
        <v>38</v>
      </c>
      <c r="Q23">
        <v>202226</v>
      </c>
      <c r="R23">
        <v>202326</v>
      </c>
      <c r="U23">
        <v>1010</v>
      </c>
      <c r="V23">
        <v>143</v>
      </c>
      <c r="BC23" t="s">
        <v>43</v>
      </c>
      <c r="BD23" t="s">
        <v>44</v>
      </c>
      <c r="BM23" t="s">
        <v>43</v>
      </c>
    </row>
    <row r="24" spans="1:65">
      <c r="A24">
        <v>56059</v>
      </c>
      <c r="B24" t="s">
        <v>75</v>
      </c>
      <c r="C24">
        <v>722</v>
      </c>
      <c r="D24" t="s">
        <v>50</v>
      </c>
      <c r="E24" t="s">
        <v>51</v>
      </c>
      <c r="G24">
        <v>1.272</v>
      </c>
      <c r="H24">
        <v>48.33</v>
      </c>
      <c r="I24">
        <v>0.216</v>
      </c>
      <c r="J24">
        <v>1.623</v>
      </c>
      <c r="K24">
        <v>2.63</v>
      </c>
      <c r="L24">
        <v>0</v>
      </c>
      <c r="M24">
        <v>0</v>
      </c>
      <c r="N24">
        <v>1.623</v>
      </c>
      <c r="O24">
        <v>61.67</v>
      </c>
      <c r="P24">
        <v>38</v>
      </c>
      <c r="Q24">
        <v>202226</v>
      </c>
      <c r="R24">
        <v>202326</v>
      </c>
      <c r="U24">
        <v>2735</v>
      </c>
      <c r="V24">
        <v>143</v>
      </c>
      <c r="AO24" t="s">
        <v>39</v>
      </c>
      <c r="AP24" t="s">
        <v>40</v>
      </c>
      <c r="BC24" t="s">
        <v>43</v>
      </c>
      <c r="BD24" t="s">
        <v>44</v>
      </c>
      <c r="BM24" t="s">
        <v>43</v>
      </c>
    </row>
    <row r="25" spans="1:65">
      <c r="A25">
        <v>30540</v>
      </c>
      <c r="B25" t="s">
        <v>76</v>
      </c>
      <c r="C25">
        <v>722</v>
      </c>
      <c r="D25" t="s">
        <v>50</v>
      </c>
      <c r="E25" t="s">
        <v>51</v>
      </c>
      <c r="G25">
        <v>1.272</v>
      </c>
      <c r="H25">
        <v>48.33</v>
      </c>
      <c r="I25">
        <v>0.216</v>
      </c>
      <c r="J25">
        <v>1.623</v>
      </c>
      <c r="K25">
        <v>2.63</v>
      </c>
      <c r="L25">
        <v>0</v>
      </c>
      <c r="M25">
        <v>0</v>
      </c>
      <c r="N25">
        <v>1.623</v>
      </c>
      <c r="O25">
        <v>61.67</v>
      </c>
      <c r="P25">
        <v>38</v>
      </c>
      <c r="Q25">
        <v>202226</v>
      </c>
      <c r="R25">
        <v>202326</v>
      </c>
      <c r="U25">
        <v>1000</v>
      </c>
      <c r="V25">
        <v>143</v>
      </c>
      <c r="BC25" t="s">
        <v>43</v>
      </c>
      <c r="BD25" t="s">
        <v>44</v>
      </c>
      <c r="BM25" t="s">
        <v>43</v>
      </c>
    </row>
    <row r="26" spans="1:65">
      <c r="A26">
        <v>30963</v>
      </c>
      <c r="B26" t="s">
        <v>77</v>
      </c>
      <c r="C26">
        <v>722</v>
      </c>
      <c r="D26" t="s">
        <v>50</v>
      </c>
      <c r="E26" t="s">
        <v>51</v>
      </c>
      <c r="G26">
        <v>0.95199999999999996</v>
      </c>
      <c r="H26">
        <v>36.17</v>
      </c>
      <c r="I26">
        <v>0.216</v>
      </c>
      <c r="J26">
        <v>1.2150000000000001</v>
      </c>
      <c r="K26">
        <v>1.47</v>
      </c>
      <c r="L26">
        <v>0</v>
      </c>
      <c r="M26">
        <v>0</v>
      </c>
      <c r="N26">
        <v>1.2150000000000001</v>
      </c>
      <c r="O26">
        <v>46.17</v>
      </c>
      <c r="P26">
        <v>38</v>
      </c>
      <c r="Q26">
        <v>202226</v>
      </c>
      <c r="R26">
        <v>202326</v>
      </c>
      <c r="U26">
        <v>6530</v>
      </c>
      <c r="V26">
        <v>93</v>
      </c>
      <c r="BC26" t="s">
        <v>43</v>
      </c>
      <c r="BD26" t="s">
        <v>44</v>
      </c>
      <c r="BM26" t="s">
        <v>43</v>
      </c>
    </row>
    <row r="27" spans="1:65">
      <c r="A27">
        <v>53919</v>
      </c>
      <c r="B27" t="s">
        <v>78</v>
      </c>
      <c r="C27">
        <v>722</v>
      </c>
      <c r="D27" t="s">
        <v>50</v>
      </c>
      <c r="E27" t="s">
        <v>51</v>
      </c>
      <c r="G27">
        <v>2.3380000000000001</v>
      </c>
      <c r="H27">
        <v>88.84</v>
      </c>
      <c r="I27">
        <v>0.216</v>
      </c>
      <c r="J27">
        <v>2.9830000000000001</v>
      </c>
      <c r="K27">
        <v>8.89</v>
      </c>
      <c r="L27">
        <v>0</v>
      </c>
      <c r="M27">
        <v>0</v>
      </c>
      <c r="N27">
        <v>2.9830000000000001</v>
      </c>
      <c r="O27">
        <v>113.35</v>
      </c>
      <c r="P27">
        <v>38</v>
      </c>
      <c r="Q27">
        <v>202226</v>
      </c>
      <c r="R27">
        <v>202326</v>
      </c>
      <c r="U27">
        <v>1733</v>
      </c>
      <c r="V27">
        <v>228</v>
      </c>
      <c r="AG27" t="s">
        <v>54</v>
      </c>
      <c r="AH27" t="s">
        <v>55</v>
      </c>
      <c r="AO27" t="s">
        <v>39</v>
      </c>
      <c r="AP27" t="s">
        <v>40</v>
      </c>
      <c r="BC27" t="s">
        <v>43</v>
      </c>
      <c r="BD27" t="s">
        <v>44</v>
      </c>
      <c r="BM27" t="s">
        <v>43</v>
      </c>
    </row>
    <row r="28" spans="1:65">
      <c r="A28">
        <v>87951</v>
      </c>
      <c r="B28" t="s">
        <v>79</v>
      </c>
      <c r="C28">
        <v>722</v>
      </c>
      <c r="D28" t="s">
        <v>50</v>
      </c>
      <c r="E28" t="s">
        <v>51</v>
      </c>
      <c r="G28">
        <v>2.3380000000000001</v>
      </c>
      <c r="H28">
        <v>88.84</v>
      </c>
      <c r="I28">
        <v>0.216</v>
      </c>
      <c r="J28">
        <v>2.9830000000000001</v>
      </c>
      <c r="K28">
        <v>8.89</v>
      </c>
      <c r="L28">
        <v>0</v>
      </c>
      <c r="M28">
        <v>0</v>
      </c>
      <c r="N28">
        <v>2.9830000000000001</v>
      </c>
      <c r="O28">
        <v>113.35</v>
      </c>
      <c r="P28">
        <v>38</v>
      </c>
      <c r="Q28">
        <v>202226</v>
      </c>
      <c r="R28">
        <v>202326</v>
      </c>
      <c r="U28">
        <v>1734</v>
      </c>
      <c r="V28">
        <v>228</v>
      </c>
      <c r="AG28" t="s">
        <v>54</v>
      </c>
      <c r="AH28" t="s">
        <v>55</v>
      </c>
      <c r="AO28" t="s">
        <v>39</v>
      </c>
      <c r="AP28" t="s">
        <v>40</v>
      </c>
      <c r="BC28" t="s">
        <v>43</v>
      </c>
      <c r="BD28" t="s">
        <v>44</v>
      </c>
      <c r="BM28" t="s">
        <v>43</v>
      </c>
    </row>
    <row r="29" spans="1:65">
      <c r="A29">
        <v>91926</v>
      </c>
      <c r="B29" t="s">
        <v>80</v>
      </c>
      <c r="C29">
        <v>722</v>
      </c>
      <c r="D29" t="s">
        <v>50</v>
      </c>
      <c r="E29" t="s">
        <v>51</v>
      </c>
      <c r="G29">
        <v>2.3380000000000001</v>
      </c>
      <c r="H29">
        <v>88.84</v>
      </c>
      <c r="I29">
        <v>0.216</v>
      </c>
      <c r="J29">
        <v>2.9830000000000001</v>
      </c>
      <c r="K29">
        <v>8.89</v>
      </c>
      <c r="L29">
        <v>0</v>
      </c>
      <c r="M29">
        <v>0</v>
      </c>
      <c r="N29">
        <v>2.9830000000000001</v>
      </c>
      <c r="O29">
        <v>113.35</v>
      </c>
      <c r="P29">
        <v>38</v>
      </c>
      <c r="Q29">
        <v>202226</v>
      </c>
      <c r="R29">
        <v>202326</v>
      </c>
      <c r="U29">
        <v>4543</v>
      </c>
      <c r="V29">
        <v>228</v>
      </c>
      <c r="AG29" t="s">
        <v>54</v>
      </c>
      <c r="AH29" t="s">
        <v>55</v>
      </c>
      <c r="AO29" t="s">
        <v>39</v>
      </c>
      <c r="AP29" t="s">
        <v>40</v>
      </c>
      <c r="BC29" t="s">
        <v>43</v>
      </c>
      <c r="BD29" t="s">
        <v>44</v>
      </c>
      <c r="BM29" t="s">
        <v>43</v>
      </c>
    </row>
    <row r="30" spans="1:65">
      <c r="A30">
        <v>84610</v>
      </c>
      <c r="B30" t="s">
        <v>81</v>
      </c>
      <c r="C30">
        <v>722</v>
      </c>
      <c r="D30" t="s">
        <v>50</v>
      </c>
      <c r="E30" t="s">
        <v>51</v>
      </c>
      <c r="G30">
        <v>2.3380000000000001</v>
      </c>
      <c r="H30">
        <v>88.84</v>
      </c>
      <c r="I30">
        <v>0.216</v>
      </c>
      <c r="J30">
        <v>2.9830000000000001</v>
      </c>
      <c r="K30">
        <v>8.89</v>
      </c>
      <c r="L30">
        <v>0</v>
      </c>
      <c r="M30">
        <v>0</v>
      </c>
      <c r="N30">
        <v>2.9830000000000001</v>
      </c>
      <c r="O30">
        <v>113.35</v>
      </c>
      <c r="P30">
        <v>38</v>
      </c>
      <c r="Q30">
        <v>202226</v>
      </c>
      <c r="R30">
        <v>202326</v>
      </c>
      <c r="U30">
        <v>671</v>
      </c>
      <c r="V30">
        <v>228</v>
      </c>
      <c r="AG30" t="s">
        <v>54</v>
      </c>
      <c r="AH30" t="s">
        <v>55</v>
      </c>
      <c r="AO30" t="s">
        <v>39</v>
      </c>
      <c r="AP30" t="s">
        <v>40</v>
      </c>
      <c r="BC30" t="s">
        <v>43</v>
      </c>
      <c r="BD30" t="s">
        <v>44</v>
      </c>
      <c r="BM30" t="s">
        <v>43</v>
      </c>
    </row>
    <row r="31" spans="1:65">
      <c r="A31">
        <v>84609</v>
      </c>
      <c r="B31" t="s">
        <v>82</v>
      </c>
      <c r="C31">
        <v>722</v>
      </c>
      <c r="D31" t="s">
        <v>50</v>
      </c>
      <c r="E31" t="s">
        <v>51</v>
      </c>
      <c r="G31">
        <v>2.3380000000000001</v>
      </c>
      <c r="H31">
        <v>88.84</v>
      </c>
      <c r="I31">
        <v>0.216</v>
      </c>
      <c r="J31">
        <v>2.9830000000000001</v>
      </c>
      <c r="K31">
        <v>8.89</v>
      </c>
      <c r="L31">
        <v>0</v>
      </c>
      <c r="M31">
        <v>0</v>
      </c>
      <c r="N31">
        <v>2.9830000000000001</v>
      </c>
      <c r="O31">
        <v>113.35</v>
      </c>
      <c r="P31">
        <v>38</v>
      </c>
      <c r="Q31">
        <v>202226</v>
      </c>
      <c r="R31">
        <v>202326</v>
      </c>
      <c r="U31">
        <v>672</v>
      </c>
      <c r="V31">
        <v>228</v>
      </c>
      <c r="AG31" t="s">
        <v>54</v>
      </c>
      <c r="AH31" t="s">
        <v>55</v>
      </c>
      <c r="AO31" t="s">
        <v>39</v>
      </c>
      <c r="AP31" t="s">
        <v>40</v>
      </c>
      <c r="BC31" t="s">
        <v>43</v>
      </c>
      <c r="BD31" t="s">
        <v>44</v>
      </c>
      <c r="BM31" t="s">
        <v>43</v>
      </c>
    </row>
    <row r="32" spans="1:65">
      <c r="A32">
        <v>65158</v>
      </c>
      <c r="B32" t="s">
        <v>83</v>
      </c>
      <c r="C32">
        <v>722</v>
      </c>
      <c r="D32" t="s">
        <v>50</v>
      </c>
      <c r="E32" t="s">
        <v>51</v>
      </c>
      <c r="G32">
        <v>0.95199999999999996</v>
      </c>
      <c r="H32">
        <v>36.17</v>
      </c>
      <c r="I32">
        <v>0.216</v>
      </c>
      <c r="J32">
        <v>1.2150000000000001</v>
      </c>
      <c r="K32">
        <v>1.47</v>
      </c>
      <c r="L32">
        <v>0</v>
      </c>
      <c r="M32">
        <v>0</v>
      </c>
      <c r="N32">
        <v>1.2150000000000001</v>
      </c>
      <c r="O32">
        <v>46.17</v>
      </c>
      <c r="P32">
        <v>38</v>
      </c>
      <c r="Q32">
        <v>202226</v>
      </c>
      <c r="R32">
        <v>202326</v>
      </c>
      <c r="U32">
        <v>6525</v>
      </c>
      <c r="V32">
        <v>93</v>
      </c>
      <c r="BC32" t="s">
        <v>43</v>
      </c>
      <c r="BD32" t="s">
        <v>44</v>
      </c>
      <c r="BM32" t="s">
        <v>43</v>
      </c>
    </row>
    <row r="33" spans="1:65">
      <c r="A33">
        <v>61785</v>
      </c>
      <c r="B33" t="s">
        <v>84</v>
      </c>
      <c r="C33">
        <v>722</v>
      </c>
      <c r="D33" t="s">
        <v>50</v>
      </c>
      <c r="E33" t="s">
        <v>51</v>
      </c>
      <c r="G33">
        <v>0.95199999999999996</v>
      </c>
      <c r="H33">
        <v>36.17</v>
      </c>
      <c r="I33">
        <v>0.216</v>
      </c>
      <c r="J33">
        <v>1.2150000000000001</v>
      </c>
      <c r="K33">
        <v>1.47</v>
      </c>
      <c r="L33">
        <v>0</v>
      </c>
      <c r="M33">
        <v>0</v>
      </c>
      <c r="N33">
        <v>1.2150000000000001</v>
      </c>
      <c r="O33">
        <v>46.17</v>
      </c>
      <c r="P33">
        <v>38</v>
      </c>
      <c r="Q33">
        <v>202226</v>
      </c>
      <c r="R33">
        <v>202326</v>
      </c>
      <c r="U33">
        <v>6535</v>
      </c>
      <c r="V33">
        <v>93</v>
      </c>
      <c r="BC33" t="s">
        <v>43</v>
      </c>
      <c r="BD33" t="s">
        <v>44</v>
      </c>
      <c r="BM33" t="s">
        <v>43</v>
      </c>
    </row>
    <row r="34" spans="1:65">
      <c r="A34">
        <v>61784</v>
      </c>
      <c r="B34" t="s">
        <v>85</v>
      </c>
      <c r="C34">
        <v>722</v>
      </c>
      <c r="D34" t="s">
        <v>50</v>
      </c>
      <c r="E34" t="s">
        <v>51</v>
      </c>
      <c r="G34">
        <v>0.95199999999999996</v>
      </c>
      <c r="H34">
        <v>36.17</v>
      </c>
      <c r="I34">
        <v>0.216</v>
      </c>
      <c r="J34">
        <v>1.2150000000000001</v>
      </c>
      <c r="K34">
        <v>1.47</v>
      </c>
      <c r="L34">
        <v>0</v>
      </c>
      <c r="M34">
        <v>0</v>
      </c>
      <c r="N34">
        <v>1.2150000000000001</v>
      </c>
      <c r="O34">
        <v>46.17</v>
      </c>
      <c r="P34">
        <v>38</v>
      </c>
      <c r="Q34">
        <v>202226</v>
      </c>
      <c r="R34">
        <v>202326</v>
      </c>
      <c r="U34">
        <v>6520</v>
      </c>
      <c r="V34">
        <v>93</v>
      </c>
      <c r="BC34" t="s">
        <v>43</v>
      </c>
      <c r="BD34" t="s">
        <v>44</v>
      </c>
      <c r="BM34" t="s">
        <v>43</v>
      </c>
    </row>
    <row r="35" spans="1:65">
      <c r="A35">
        <v>30965</v>
      </c>
      <c r="B35" t="s">
        <v>86</v>
      </c>
      <c r="C35">
        <v>722</v>
      </c>
      <c r="D35" t="s">
        <v>50</v>
      </c>
      <c r="E35" t="s">
        <v>51</v>
      </c>
      <c r="G35">
        <v>0.94399999999999995</v>
      </c>
      <c r="H35">
        <v>35.869999999999997</v>
      </c>
      <c r="I35">
        <v>0.216</v>
      </c>
      <c r="J35">
        <v>1.2050000000000001</v>
      </c>
      <c r="K35">
        <v>1.45</v>
      </c>
      <c r="L35">
        <v>0</v>
      </c>
      <c r="M35">
        <v>0</v>
      </c>
      <c r="N35">
        <v>1.2050000000000001</v>
      </c>
      <c r="O35">
        <v>45.79</v>
      </c>
      <c r="P35">
        <v>38</v>
      </c>
      <c r="Q35">
        <v>202226</v>
      </c>
      <c r="R35">
        <v>202326</v>
      </c>
      <c r="U35">
        <v>6545</v>
      </c>
      <c r="V35">
        <v>91</v>
      </c>
      <c r="BC35" t="s">
        <v>43</v>
      </c>
      <c r="BD35" t="s">
        <v>44</v>
      </c>
      <c r="BM35" t="s">
        <v>43</v>
      </c>
    </row>
    <row r="36" spans="1:65">
      <c r="A36">
        <v>75028</v>
      </c>
      <c r="B36" t="s">
        <v>87</v>
      </c>
      <c r="C36">
        <v>722</v>
      </c>
      <c r="D36" t="s">
        <v>50</v>
      </c>
      <c r="E36" t="s">
        <v>51</v>
      </c>
      <c r="G36">
        <v>0.94399999999999995</v>
      </c>
      <c r="H36">
        <v>35.869999999999997</v>
      </c>
      <c r="I36">
        <v>0.216</v>
      </c>
      <c r="J36">
        <v>1.2050000000000001</v>
      </c>
      <c r="K36">
        <v>1.45</v>
      </c>
      <c r="L36">
        <v>0</v>
      </c>
      <c r="M36">
        <v>0</v>
      </c>
      <c r="N36">
        <v>1.2050000000000001</v>
      </c>
      <c r="O36">
        <v>45.79</v>
      </c>
      <c r="P36">
        <v>38</v>
      </c>
      <c r="Q36">
        <v>202226</v>
      </c>
      <c r="R36">
        <v>202326</v>
      </c>
      <c r="U36">
        <v>6540</v>
      </c>
      <c r="V36">
        <v>91</v>
      </c>
      <c r="BC36" t="s">
        <v>43</v>
      </c>
      <c r="BD36" t="s">
        <v>44</v>
      </c>
      <c r="BM36" t="s">
        <v>43</v>
      </c>
    </row>
    <row r="37" spans="1:65">
      <c r="A37">
        <v>80623</v>
      </c>
      <c r="B37" t="s">
        <v>88</v>
      </c>
      <c r="C37">
        <v>722</v>
      </c>
      <c r="D37" t="s">
        <v>50</v>
      </c>
      <c r="E37" t="s">
        <v>51</v>
      </c>
      <c r="G37">
        <v>1.75</v>
      </c>
      <c r="H37">
        <v>66.5</v>
      </c>
      <c r="I37">
        <v>0.216</v>
      </c>
      <c r="J37">
        <v>2.2330000000000001</v>
      </c>
      <c r="K37">
        <v>4.9800000000000004</v>
      </c>
      <c r="L37">
        <v>0</v>
      </c>
      <c r="M37">
        <v>0</v>
      </c>
      <c r="N37">
        <v>2.2330000000000001</v>
      </c>
      <c r="O37">
        <v>84.85</v>
      </c>
      <c r="P37">
        <v>38</v>
      </c>
      <c r="Q37">
        <v>202226</v>
      </c>
      <c r="R37">
        <v>202326</v>
      </c>
      <c r="U37">
        <v>6543</v>
      </c>
      <c r="V37">
        <v>190</v>
      </c>
      <c r="AG37" t="s">
        <v>54</v>
      </c>
      <c r="AH37" t="s">
        <v>55</v>
      </c>
      <c r="AO37" t="s">
        <v>39</v>
      </c>
      <c r="AP37" t="s">
        <v>40</v>
      </c>
      <c r="BC37" t="s">
        <v>43</v>
      </c>
      <c r="BD37" t="s">
        <v>44</v>
      </c>
      <c r="BM37" t="s">
        <v>43</v>
      </c>
    </row>
    <row r="38" spans="1:65">
      <c r="A38">
        <v>91927</v>
      </c>
      <c r="B38" t="s">
        <v>89</v>
      </c>
      <c r="C38">
        <v>722</v>
      </c>
      <c r="D38" t="s">
        <v>50</v>
      </c>
      <c r="E38" t="s">
        <v>51</v>
      </c>
      <c r="G38">
        <v>1.75</v>
      </c>
      <c r="H38">
        <v>66.5</v>
      </c>
      <c r="I38">
        <v>0.216</v>
      </c>
      <c r="J38">
        <v>2.2330000000000001</v>
      </c>
      <c r="K38">
        <v>4.9800000000000004</v>
      </c>
      <c r="L38">
        <v>0</v>
      </c>
      <c r="M38">
        <v>0</v>
      </c>
      <c r="N38">
        <v>2.2330000000000001</v>
      </c>
      <c r="O38">
        <v>84.85</v>
      </c>
      <c r="P38">
        <v>38</v>
      </c>
      <c r="Q38">
        <v>202226</v>
      </c>
      <c r="R38">
        <v>202326</v>
      </c>
      <c r="U38">
        <v>4544</v>
      </c>
      <c r="V38">
        <v>190</v>
      </c>
      <c r="AG38" t="s">
        <v>54</v>
      </c>
      <c r="AH38" t="s">
        <v>55</v>
      </c>
      <c r="AO38" t="s">
        <v>39</v>
      </c>
      <c r="AP38" t="s">
        <v>40</v>
      </c>
      <c r="BC38" t="s">
        <v>43</v>
      </c>
      <c r="BD38" t="s">
        <v>44</v>
      </c>
      <c r="BM38" t="s">
        <v>43</v>
      </c>
    </row>
    <row r="39" spans="1:65">
      <c r="A39">
        <v>64867</v>
      </c>
      <c r="B39" t="s">
        <v>90</v>
      </c>
      <c r="C39">
        <v>722</v>
      </c>
      <c r="D39" t="s">
        <v>50</v>
      </c>
      <c r="E39" t="s">
        <v>51</v>
      </c>
      <c r="G39">
        <v>1.28</v>
      </c>
      <c r="H39">
        <v>48.64</v>
      </c>
      <c r="I39">
        <v>0.216</v>
      </c>
      <c r="J39">
        <v>1.633</v>
      </c>
      <c r="K39">
        <v>2.66</v>
      </c>
      <c r="L39">
        <v>0</v>
      </c>
      <c r="M39">
        <v>0</v>
      </c>
      <c r="N39">
        <v>1.633</v>
      </c>
      <c r="O39">
        <v>62.05</v>
      </c>
      <c r="P39">
        <v>38</v>
      </c>
      <c r="Q39">
        <v>202226</v>
      </c>
      <c r="R39">
        <v>202326</v>
      </c>
      <c r="U39">
        <v>1035</v>
      </c>
      <c r="V39">
        <v>144</v>
      </c>
      <c r="AO39" t="s">
        <v>39</v>
      </c>
      <c r="AP39" t="s">
        <v>40</v>
      </c>
      <c r="BC39" t="s">
        <v>43</v>
      </c>
      <c r="BD39" t="s">
        <v>44</v>
      </c>
      <c r="BM39" t="s">
        <v>43</v>
      </c>
    </row>
    <row r="40" spans="1:65">
      <c r="A40">
        <v>71023</v>
      </c>
      <c r="B40" t="s">
        <v>91</v>
      </c>
      <c r="C40">
        <v>722</v>
      </c>
      <c r="D40" t="s">
        <v>50</v>
      </c>
      <c r="E40" t="s">
        <v>51</v>
      </c>
      <c r="G40">
        <v>1.53</v>
      </c>
      <c r="H40">
        <v>58.14</v>
      </c>
      <c r="I40">
        <v>0.216</v>
      </c>
      <c r="J40">
        <v>1.952</v>
      </c>
      <c r="K40">
        <v>3.81</v>
      </c>
      <c r="L40">
        <v>0</v>
      </c>
      <c r="M40">
        <v>0</v>
      </c>
      <c r="N40">
        <v>1.952</v>
      </c>
      <c r="O40">
        <v>74.17</v>
      </c>
      <c r="P40">
        <v>38</v>
      </c>
      <c r="Q40">
        <v>202226</v>
      </c>
      <c r="R40">
        <v>202326</v>
      </c>
      <c r="U40">
        <v>1038</v>
      </c>
      <c r="V40">
        <v>172</v>
      </c>
      <c r="AG40" t="s">
        <v>54</v>
      </c>
      <c r="AH40" t="s">
        <v>55</v>
      </c>
      <c r="AO40" t="s">
        <v>39</v>
      </c>
      <c r="AP40" t="s">
        <v>40</v>
      </c>
      <c r="BC40" t="s">
        <v>43</v>
      </c>
      <c r="BD40" t="s">
        <v>44</v>
      </c>
      <c r="BM40" t="s">
        <v>43</v>
      </c>
    </row>
    <row r="41" spans="1:65">
      <c r="A41">
        <v>55459</v>
      </c>
      <c r="B41" t="s">
        <v>92</v>
      </c>
      <c r="C41">
        <v>722</v>
      </c>
      <c r="D41" t="s">
        <v>50</v>
      </c>
      <c r="E41" t="s">
        <v>51</v>
      </c>
      <c r="G41">
        <v>1.4</v>
      </c>
      <c r="H41">
        <v>53.2</v>
      </c>
      <c r="I41">
        <v>0.216</v>
      </c>
      <c r="J41">
        <v>1.786</v>
      </c>
      <c r="K41">
        <v>3.18</v>
      </c>
      <c r="L41">
        <v>0</v>
      </c>
      <c r="M41">
        <v>0</v>
      </c>
      <c r="N41">
        <v>1.786</v>
      </c>
      <c r="O41">
        <v>67.86</v>
      </c>
      <c r="P41">
        <v>38</v>
      </c>
      <c r="Q41">
        <v>202226</v>
      </c>
      <c r="R41">
        <v>202326</v>
      </c>
      <c r="U41">
        <v>4510</v>
      </c>
      <c r="V41">
        <v>156</v>
      </c>
      <c r="AG41" t="s">
        <v>54</v>
      </c>
      <c r="AH41" t="s">
        <v>55</v>
      </c>
      <c r="AO41" t="s">
        <v>39</v>
      </c>
      <c r="AP41" t="s">
        <v>40</v>
      </c>
      <c r="BC41" t="s">
        <v>43</v>
      </c>
      <c r="BD41" t="s">
        <v>44</v>
      </c>
      <c r="BM41" t="s">
        <v>43</v>
      </c>
    </row>
    <row r="42" spans="1:65">
      <c r="A42">
        <v>30545</v>
      </c>
      <c r="B42" t="s">
        <v>36</v>
      </c>
      <c r="C42">
        <v>722</v>
      </c>
      <c r="D42" t="s">
        <v>50</v>
      </c>
      <c r="E42" t="s">
        <v>51</v>
      </c>
      <c r="G42">
        <v>1.28</v>
      </c>
      <c r="H42">
        <v>48.64</v>
      </c>
      <c r="I42">
        <v>0.216</v>
      </c>
      <c r="J42">
        <v>1.633</v>
      </c>
      <c r="K42">
        <v>2.66</v>
      </c>
      <c r="L42">
        <v>0</v>
      </c>
      <c r="M42">
        <v>0</v>
      </c>
      <c r="N42">
        <v>1.633</v>
      </c>
      <c r="O42">
        <v>62.05</v>
      </c>
      <c r="P42">
        <v>38</v>
      </c>
      <c r="Q42">
        <v>202226</v>
      </c>
      <c r="R42">
        <v>202326</v>
      </c>
      <c r="U42">
        <v>1060</v>
      </c>
      <c r="V42">
        <v>144</v>
      </c>
      <c r="AO42" t="s">
        <v>39</v>
      </c>
      <c r="AP42" t="s">
        <v>40</v>
      </c>
      <c r="AQ42" t="s">
        <v>41</v>
      </c>
      <c r="AR42" t="s">
        <v>42</v>
      </c>
      <c r="BC42" t="s">
        <v>43</v>
      </c>
      <c r="BD42" t="s">
        <v>44</v>
      </c>
      <c r="BM42" t="s">
        <v>43</v>
      </c>
    </row>
    <row r="43" spans="1:65">
      <c r="A43">
        <v>88473</v>
      </c>
      <c r="B43" t="s">
        <v>93</v>
      </c>
      <c r="C43">
        <v>722</v>
      </c>
      <c r="D43" t="s">
        <v>50</v>
      </c>
      <c r="E43" t="s">
        <v>51</v>
      </c>
      <c r="G43">
        <v>1.32</v>
      </c>
      <c r="H43">
        <v>50.16</v>
      </c>
      <c r="I43">
        <v>0.216</v>
      </c>
      <c r="J43">
        <v>1.6839999999999999</v>
      </c>
      <c r="K43">
        <v>2.83</v>
      </c>
      <c r="L43">
        <v>0</v>
      </c>
      <c r="M43">
        <v>0</v>
      </c>
      <c r="N43">
        <v>1.6839999999999999</v>
      </c>
      <c r="O43">
        <v>63.99</v>
      </c>
      <c r="P43">
        <v>38</v>
      </c>
      <c r="Q43">
        <v>202226</v>
      </c>
      <c r="R43">
        <v>202326</v>
      </c>
      <c r="U43">
        <v>361</v>
      </c>
      <c r="V43">
        <v>149</v>
      </c>
      <c r="AG43" t="s">
        <v>54</v>
      </c>
      <c r="AH43" t="s">
        <v>55</v>
      </c>
      <c r="AO43" t="s">
        <v>39</v>
      </c>
      <c r="AP43" t="s">
        <v>40</v>
      </c>
      <c r="BC43" t="s">
        <v>43</v>
      </c>
      <c r="BD43" t="s">
        <v>44</v>
      </c>
      <c r="BM43" t="s">
        <v>43</v>
      </c>
    </row>
    <row r="44" spans="1:65">
      <c r="A44">
        <v>30544</v>
      </c>
      <c r="B44" t="s">
        <v>94</v>
      </c>
      <c r="C44">
        <v>722</v>
      </c>
      <c r="D44" t="s">
        <v>50</v>
      </c>
      <c r="E44" t="s">
        <v>51</v>
      </c>
      <c r="G44">
        <v>1.28</v>
      </c>
      <c r="H44">
        <v>48.64</v>
      </c>
      <c r="I44">
        <v>0.216</v>
      </c>
      <c r="J44">
        <v>1.633</v>
      </c>
      <c r="K44">
        <v>2.66</v>
      </c>
      <c r="L44">
        <v>0</v>
      </c>
      <c r="M44">
        <v>0</v>
      </c>
      <c r="N44">
        <v>1.633</v>
      </c>
      <c r="O44">
        <v>62.05</v>
      </c>
      <c r="P44">
        <v>38</v>
      </c>
      <c r="Q44">
        <v>202226</v>
      </c>
      <c r="R44">
        <v>202326</v>
      </c>
      <c r="U44">
        <v>1040</v>
      </c>
      <c r="V44">
        <v>144</v>
      </c>
      <c r="AO44" t="s">
        <v>39</v>
      </c>
      <c r="AP44" t="s">
        <v>40</v>
      </c>
      <c r="AQ44" t="s">
        <v>41</v>
      </c>
      <c r="AR44" t="s">
        <v>42</v>
      </c>
      <c r="BC44" t="s">
        <v>43</v>
      </c>
      <c r="BD44" t="s">
        <v>44</v>
      </c>
      <c r="BM44" t="s">
        <v>43</v>
      </c>
    </row>
    <row r="45" spans="1:65">
      <c r="A45">
        <v>30546</v>
      </c>
      <c r="B45" t="s">
        <v>95</v>
      </c>
      <c r="C45">
        <v>722</v>
      </c>
      <c r="D45" t="s">
        <v>50</v>
      </c>
      <c r="E45" t="s">
        <v>51</v>
      </c>
      <c r="G45">
        <v>1.2</v>
      </c>
      <c r="H45">
        <v>45.6</v>
      </c>
      <c r="I45">
        <v>0.216</v>
      </c>
      <c r="J45">
        <v>1.5309999999999999</v>
      </c>
      <c r="K45">
        <v>2.34</v>
      </c>
      <c r="L45">
        <v>0</v>
      </c>
      <c r="M45">
        <v>0</v>
      </c>
      <c r="N45">
        <v>1.5309999999999999</v>
      </c>
      <c r="O45">
        <v>58.17</v>
      </c>
      <c r="P45">
        <v>38</v>
      </c>
      <c r="Q45">
        <v>202226</v>
      </c>
      <c r="R45">
        <v>202326</v>
      </c>
      <c r="U45">
        <v>1050</v>
      </c>
      <c r="V45">
        <v>134</v>
      </c>
      <c r="AQ45" t="s">
        <v>41</v>
      </c>
      <c r="AR45" t="s">
        <v>42</v>
      </c>
      <c r="BC45" t="s">
        <v>43</v>
      </c>
      <c r="BD45" t="s">
        <v>44</v>
      </c>
      <c r="BM45" t="s">
        <v>43</v>
      </c>
    </row>
    <row r="46" spans="1:65">
      <c r="A46">
        <v>54953</v>
      </c>
      <c r="B46" t="s">
        <v>96</v>
      </c>
      <c r="C46">
        <v>722</v>
      </c>
      <c r="D46" t="s">
        <v>50</v>
      </c>
      <c r="E46" t="s">
        <v>51</v>
      </c>
      <c r="G46">
        <v>1.56</v>
      </c>
      <c r="H46">
        <v>59.28</v>
      </c>
      <c r="I46">
        <v>0.216</v>
      </c>
      <c r="J46">
        <v>1.99</v>
      </c>
      <c r="K46">
        <v>3.96</v>
      </c>
      <c r="L46">
        <v>0</v>
      </c>
      <c r="M46">
        <v>0</v>
      </c>
      <c r="N46">
        <v>1.99</v>
      </c>
      <c r="O46">
        <v>75.62</v>
      </c>
      <c r="P46">
        <v>38</v>
      </c>
      <c r="Q46">
        <v>202226</v>
      </c>
      <c r="R46">
        <v>202326</v>
      </c>
      <c r="U46">
        <v>91080</v>
      </c>
      <c r="V46">
        <v>173</v>
      </c>
      <c r="BC46" t="s">
        <v>43</v>
      </c>
      <c r="BD46" t="s">
        <v>44</v>
      </c>
      <c r="BM46" t="s">
        <v>43</v>
      </c>
    </row>
    <row r="47" spans="1:65">
      <c r="A47">
        <v>64951</v>
      </c>
      <c r="B47" t="s">
        <v>97</v>
      </c>
      <c r="C47">
        <v>722</v>
      </c>
      <c r="D47" t="s">
        <v>50</v>
      </c>
      <c r="E47" t="s">
        <v>51</v>
      </c>
      <c r="G47">
        <v>1.208</v>
      </c>
      <c r="H47">
        <v>45.9</v>
      </c>
      <c r="I47">
        <v>0.216</v>
      </c>
      <c r="J47">
        <v>1.5409999999999999</v>
      </c>
      <c r="K47">
        <v>2.37</v>
      </c>
      <c r="L47">
        <v>0</v>
      </c>
      <c r="M47">
        <v>0</v>
      </c>
      <c r="N47">
        <v>1.5409999999999999</v>
      </c>
      <c r="O47">
        <v>58.55</v>
      </c>
      <c r="P47">
        <v>38</v>
      </c>
      <c r="Q47">
        <v>202226</v>
      </c>
      <c r="R47">
        <v>202326</v>
      </c>
      <c r="U47">
        <v>1100</v>
      </c>
      <c r="V47">
        <v>135</v>
      </c>
      <c r="BC47" t="s">
        <v>43</v>
      </c>
      <c r="BD47" t="s">
        <v>44</v>
      </c>
      <c r="BM47" t="s">
        <v>43</v>
      </c>
    </row>
    <row r="48" spans="1:65">
      <c r="A48">
        <v>78159</v>
      </c>
      <c r="B48" t="s">
        <v>98</v>
      </c>
      <c r="C48">
        <v>722</v>
      </c>
      <c r="D48" t="s">
        <v>50</v>
      </c>
      <c r="E48" t="s">
        <v>51</v>
      </c>
      <c r="G48">
        <v>1.53</v>
      </c>
      <c r="H48">
        <v>58.14</v>
      </c>
      <c r="I48">
        <v>0.216</v>
      </c>
      <c r="J48">
        <v>1.952</v>
      </c>
      <c r="K48">
        <v>3.81</v>
      </c>
      <c r="L48">
        <v>0</v>
      </c>
      <c r="M48">
        <v>0</v>
      </c>
      <c r="N48">
        <v>1.952</v>
      </c>
      <c r="O48">
        <v>74.17</v>
      </c>
      <c r="P48">
        <v>38</v>
      </c>
      <c r="Q48">
        <v>202226</v>
      </c>
      <c r="R48">
        <v>202326</v>
      </c>
      <c r="U48">
        <v>91127</v>
      </c>
      <c r="V48">
        <v>172</v>
      </c>
      <c r="AG48" t="s">
        <v>54</v>
      </c>
      <c r="AH48" t="s">
        <v>55</v>
      </c>
      <c r="AO48" t="s">
        <v>39</v>
      </c>
      <c r="AP48" t="s">
        <v>40</v>
      </c>
      <c r="BC48" t="s">
        <v>43</v>
      </c>
      <c r="BD48" t="s">
        <v>44</v>
      </c>
      <c r="BM48" t="s">
        <v>43</v>
      </c>
    </row>
    <row r="49" spans="1:65">
      <c r="A49">
        <v>54092</v>
      </c>
      <c r="B49" t="s">
        <v>99</v>
      </c>
      <c r="C49">
        <v>722</v>
      </c>
      <c r="D49" t="s">
        <v>50</v>
      </c>
      <c r="E49" t="s">
        <v>51</v>
      </c>
      <c r="G49">
        <v>1.28</v>
      </c>
      <c r="H49">
        <v>48.64</v>
      </c>
      <c r="I49">
        <v>0.216</v>
      </c>
      <c r="J49">
        <v>1.633</v>
      </c>
      <c r="K49">
        <v>2.66</v>
      </c>
      <c r="L49">
        <v>0</v>
      </c>
      <c r="M49">
        <v>0</v>
      </c>
      <c r="N49">
        <v>1.633</v>
      </c>
      <c r="O49">
        <v>62.05</v>
      </c>
      <c r="P49">
        <v>38</v>
      </c>
      <c r="Q49">
        <v>202226</v>
      </c>
      <c r="R49">
        <v>202326</v>
      </c>
      <c r="U49">
        <v>91114</v>
      </c>
      <c r="V49">
        <v>144</v>
      </c>
      <c r="AO49" t="s">
        <v>39</v>
      </c>
      <c r="AP49" t="s">
        <v>40</v>
      </c>
      <c r="BC49" t="s">
        <v>43</v>
      </c>
      <c r="BD49" t="s">
        <v>44</v>
      </c>
      <c r="BM49" t="s">
        <v>43</v>
      </c>
    </row>
    <row r="50" spans="1:65">
      <c r="A50">
        <v>30557</v>
      </c>
      <c r="B50" t="s">
        <v>100</v>
      </c>
      <c r="C50">
        <v>722</v>
      </c>
      <c r="D50" t="s">
        <v>50</v>
      </c>
      <c r="E50" t="s">
        <v>51</v>
      </c>
      <c r="G50">
        <v>1.0720000000000001</v>
      </c>
      <c r="H50">
        <v>40.729999999999997</v>
      </c>
      <c r="I50">
        <v>0.216</v>
      </c>
      <c r="J50">
        <v>1.3680000000000001</v>
      </c>
      <c r="K50">
        <v>1.87</v>
      </c>
      <c r="L50">
        <v>0</v>
      </c>
      <c r="M50">
        <v>0</v>
      </c>
      <c r="N50">
        <v>1.3680000000000001</v>
      </c>
      <c r="O50">
        <v>51.98</v>
      </c>
      <c r="P50">
        <v>38</v>
      </c>
      <c r="Q50">
        <v>202226</v>
      </c>
      <c r="R50">
        <v>202326</v>
      </c>
      <c r="U50">
        <v>1160</v>
      </c>
      <c r="V50">
        <v>114</v>
      </c>
      <c r="AO50" t="s">
        <v>39</v>
      </c>
      <c r="AP50" t="s">
        <v>40</v>
      </c>
      <c r="AQ50" t="s">
        <v>41</v>
      </c>
      <c r="AR50" t="s">
        <v>42</v>
      </c>
      <c r="BC50" t="s">
        <v>43</v>
      </c>
      <c r="BD50" t="s">
        <v>44</v>
      </c>
      <c r="BM50" t="s">
        <v>43</v>
      </c>
    </row>
    <row r="51" spans="1:65">
      <c r="A51">
        <v>91928</v>
      </c>
      <c r="B51" t="s">
        <v>101</v>
      </c>
      <c r="C51">
        <v>722</v>
      </c>
      <c r="D51" t="s">
        <v>50</v>
      </c>
      <c r="E51" t="s">
        <v>51</v>
      </c>
      <c r="G51">
        <v>0.99199999999999999</v>
      </c>
      <c r="H51">
        <v>37.69</v>
      </c>
      <c r="I51">
        <v>0.216</v>
      </c>
      <c r="J51">
        <v>1.266</v>
      </c>
      <c r="K51">
        <v>1.6</v>
      </c>
      <c r="L51">
        <v>0</v>
      </c>
      <c r="M51">
        <v>0</v>
      </c>
      <c r="N51">
        <v>1.266</v>
      </c>
      <c r="O51">
        <v>48.1</v>
      </c>
      <c r="P51">
        <v>38</v>
      </c>
      <c r="Q51">
        <v>202226</v>
      </c>
      <c r="R51">
        <v>202326</v>
      </c>
      <c r="U51">
        <v>4545</v>
      </c>
      <c r="V51">
        <v>105</v>
      </c>
      <c r="AG51" t="s">
        <v>54</v>
      </c>
      <c r="AH51" t="s">
        <v>55</v>
      </c>
      <c r="AO51" t="s">
        <v>39</v>
      </c>
      <c r="AP51" t="s">
        <v>40</v>
      </c>
      <c r="BC51" t="s">
        <v>43</v>
      </c>
      <c r="BD51" t="s">
        <v>44</v>
      </c>
      <c r="BM51" t="s">
        <v>43</v>
      </c>
    </row>
    <row r="52" spans="1:65">
      <c r="A52">
        <v>30559</v>
      </c>
      <c r="B52" t="s">
        <v>102</v>
      </c>
      <c r="C52">
        <v>722</v>
      </c>
      <c r="D52" t="s">
        <v>50</v>
      </c>
      <c r="E52" t="s">
        <v>51</v>
      </c>
      <c r="G52">
        <v>1.1200000000000001</v>
      </c>
      <c r="H52">
        <v>42.56</v>
      </c>
      <c r="I52">
        <v>0.216</v>
      </c>
      <c r="J52">
        <v>1.429</v>
      </c>
      <c r="K52">
        <v>2.04</v>
      </c>
      <c r="L52">
        <v>0</v>
      </c>
      <c r="M52">
        <v>0</v>
      </c>
      <c r="N52">
        <v>1.429</v>
      </c>
      <c r="O52">
        <v>54.3</v>
      </c>
      <c r="P52">
        <v>38</v>
      </c>
      <c r="Q52">
        <v>202226</v>
      </c>
      <c r="R52">
        <v>202326</v>
      </c>
      <c r="U52">
        <v>1180</v>
      </c>
      <c r="V52">
        <v>122</v>
      </c>
      <c r="AO52" t="s">
        <v>39</v>
      </c>
      <c r="AP52" t="s">
        <v>40</v>
      </c>
      <c r="BC52" t="s">
        <v>43</v>
      </c>
      <c r="BD52" t="s">
        <v>44</v>
      </c>
      <c r="BM52" t="s">
        <v>43</v>
      </c>
    </row>
    <row r="53" spans="1:65">
      <c r="A53">
        <v>78670</v>
      </c>
      <c r="B53" t="s">
        <v>103</v>
      </c>
      <c r="C53">
        <v>722</v>
      </c>
      <c r="D53" t="s">
        <v>50</v>
      </c>
      <c r="E53" t="s">
        <v>51</v>
      </c>
      <c r="G53">
        <v>1.1200000000000001</v>
      </c>
      <c r="H53">
        <v>42.56</v>
      </c>
      <c r="I53">
        <v>0.216</v>
      </c>
      <c r="J53">
        <v>1.429</v>
      </c>
      <c r="K53">
        <v>2.04</v>
      </c>
      <c r="L53">
        <v>0</v>
      </c>
      <c r="M53">
        <v>0</v>
      </c>
      <c r="N53">
        <v>1.429</v>
      </c>
      <c r="O53">
        <v>54.3</v>
      </c>
      <c r="P53">
        <v>38</v>
      </c>
      <c r="Q53">
        <v>202226</v>
      </c>
      <c r="R53">
        <v>202326</v>
      </c>
      <c r="U53">
        <v>1170</v>
      </c>
      <c r="V53">
        <v>122</v>
      </c>
      <c r="AO53" t="s">
        <v>39</v>
      </c>
      <c r="AP53" t="s">
        <v>40</v>
      </c>
      <c r="BC53" t="s">
        <v>43</v>
      </c>
      <c r="BD53" t="s">
        <v>44</v>
      </c>
      <c r="BM53" t="s">
        <v>43</v>
      </c>
    </row>
    <row r="54" spans="1:65">
      <c r="A54">
        <v>31136</v>
      </c>
      <c r="B54" t="s">
        <v>104</v>
      </c>
      <c r="C54">
        <v>722</v>
      </c>
      <c r="D54" t="s">
        <v>50</v>
      </c>
      <c r="E54" t="s">
        <v>51</v>
      </c>
      <c r="G54">
        <v>1.1759999999999999</v>
      </c>
      <c r="H54">
        <v>44.68</v>
      </c>
      <c r="I54">
        <v>0.216</v>
      </c>
      <c r="J54">
        <v>1.5</v>
      </c>
      <c r="K54">
        <v>2.25</v>
      </c>
      <c r="L54">
        <v>0</v>
      </c>
      <c r="M54">
        <v>0</v>
      </c>
      <c r="N54">
        <v>1.5</v>
      </c>
      <c r="O54">
        <v>57</v>
      </c>
      <c r="P54">
        <v>38</v>
      </c>
      <c r="Q54">
        <v>202226</v>
      </c>
      <c r="R54">
        <v>202326</v>
      </c>
      <c r="U54">
        <v>1190</v>
      </c>
      <c r="V54">
        <v>131</v>
      </c>
      <c r="AO54" t="s">
        <v>39</v>
      </c>
      <c r="AP54" t="s">
        <v>40</v>
      </c>
      <c r="BC54" t="s">
        <v>43</v>
      </c>
      <c r="BD54" t="s">
        <v>44</v>
      </c>
      <c r="BM54" t="s">
        <v>43</v>
      </c>
    </row>
    <row r="55" spans="1:65">
      <c r="A55">
        <v>82535</v>
      </c>
      <c r="B55" t="s">
        <v>105</v>
      </c>
      <c r="C55">
        <v>722</v>
      </c>
      <c r="D55" t="s">
        <v>50</v>
      </c>
      <c r="E55" t="s">
        <v>51</v>
      </c>
      <c r="G55">
        <v>0.95199999999999996</v>
      </c>
      <c r="H55">
        <v>36.17</v>
      </c>
      <c r="I55">
        <v>0.216</v>
      </c>
      <c r="J55">
        <v>1.2150000000000001</v>
      </c>
      <c r="K55">
        <v>1.47</v>
      </c>
      <c r="L55">
        <v>0</v>
      </c>
      <c r="M55">
        <v>0</v>
      </c>
      <c r="N55">
        <v>1.2150000000000001</v>
      </c>
      <c r="O55">
        <v>46.17</v>
      </c>
      <c r="P55">
        <v>38</v>
      </c>
      <c r="Q55">
        <v>202226</v>
      </c>
      <c r="R55">
        <v>202326</v>
      </c>
      <c r="U55">
        <v>37600</v>
      </c>
      <c r="V55">
        <v>93</v>
      </c>
      <c r="AO55" t="s">
        <v>39</v>
      </c>
      <c r="AP55" t="s">
        <v>40</v>
      </c>
      <c r="BC55" t="s">
        <v>43</v>
      </c>
      <c r="BD55" t="s">
        <v>44</v>
      </c>
      <c r="BM55" t="s">
        <v>43</v>
      </c>
    </row>
    <row r="56" spans="1:65">
      <c r="A56">
        <v>76610</v>
      </c>
      <c r="B56" t="s">
        <v>106</v>
      </c>
      <c r="C56">
        <v>722</v>
      </c>
      <c r="D56" t="s">
        <v>50</v>
      </c>
      <c r="E56" t="s">
        <v>51</v>
      </c>
      <c r="G56">
        <v>2.3759999999999999</v>
      </c>
      <c r="H56">
        <v>90.28</v>
      </c>
      <c r="I56">
        <v>0.216</v>
      </c>
      <c r="J56">
        <v>3.0310000000000001</v>
      </c>
      <c r="K56">
        <v>9.18</v>
      </c>
      <c r="L56">
        <v>0</v>
      </c>
      <c r="M56">
        <v>0</v>
      </c>
      <c r="N56">
        <v>3.0310000000000001</v>
      </c>
      <c r="O56">
        <v>115.17</v>
      </c>
      <c r="P56">
        <v>38</v>
      </c>
      <c r="Q56">
        <v>202226</v>
      </c>
      <c r="R56">
        <v>202326</v>
      </c>
      <c r="U56">
        <v>37610</v>
      </c>
      <c r="V56">
        <v>229</v>
      </c>
      <c r="AO56" t="s">
        <v>39</v>
      </c>
      <c r="AP56" t="s">
        <v>40</v>
      </c>
      <c r="BC56" t="s">
        <v>43</v>
      </c>
      <c r="BD56" t="s">
        <v>44</v>
      </c>
      <c r="BM56" t="s">
        <v>43</v>
      </c>
    </row>
    <row r="57" spans="1:65">
      <c r="A57">
        <v>61794</v>
      </c>
      <c r="B57" t="s">
        <v>107</v>
      </c>
      <c r="C57">
        <v>722</v>
      </c>
      <c r="D57" t="s">
        <v>50</v>
      </c>
      <c r="E57" t="s">
        <v>51</v>
      </c>
      <c r="G57">
        <v>0.94399999999999995</v>
      </c>
      <c r="H57">
        <v>35.869999999999997</v>
      </c>
      <c r="I57">
        <v>0.216</v>
      </c>
      <c r="J57">
        <v>1.2050000000000001</v>
      </c>
      <c r="K57">
        <v>1.45</v>
      </c>
      <c r="L57">
        <v>0</v>
      </c>
      <c r="M57">
        <v>0</v>
      </c>
      <c r="N57">
        <v>1.2050000000000001</v>
      </c>
      <c r="O57">
        <v>45.79</v>
      </c>
      <c r="P57">
        <v>38</v>
      </c>
      <c r="Q57">
        <v>202226</v>
      </c>
      <c r="R57">
        <v>202326</v>
      </c>
      <c r="U57">
        <v>2003</v>
      </c>
      <c r="V57">
        <v>91</v>
      </c>
      <c r="AQ57" t="s">
        <v>41</v>
      </c>
      <c r="AR57" t="s">
        <v>42</v>
      </c>
      <c r="BC57" t="s">
        <v>43</v>
      </c>
      <c r="BD57" t="s">
        <v>44</v>
      </c>
      <c r="BM57" t="s">
        <v>43</v>
      </c>
    </row>
    <row r="58" spans="1:65">
      <c r="A58">
        <v>30562</v>
      </c>
      <c r="B58" t="s">
        <v>108</v>
      </c>
      <c r="C58">
        <v>722</v>
      </c>
      <c r="D58" t="s">
        <v>50</v>
      </c>
      <c r="E58" t="s">
        <v>51</v>
      </c>
      <c r="G58">
        <v>1.216</v>
      </c>
      <c r="H58">
        <v>46.2</v>
      </c>
      <c r="I58">
        <v>0.216</v>
      </c>
      <c r="J58">
        <v>1.5509999999999999</v>
      </c>
      <c r="K58">
        <v>2.4</v>
      </c>
      <c r="L58">
        <v>0</v>
      </c>
      <c r="M58">
        <v>0</v>
      </c>
      <c r="N58">
        <v>1.5509999999999999</v>
      </c>
      <c r="O58">
        <v>58.93</v>
      </c>
      <c r="P58">
        <v>38</v>
      </c>
      <c r="Q58">
        <v>202226</v>
      </c>
      <c r="R58">
        <v>202326</v>
      </c>
      <c r="U58">
        <v>2010</v>
      </c>
      <c r="V58">
        <v>138</v>
      </c>
      <c r="AO58" t="s">
        <v>39</v>
      </c>
      <c r="AP58" t="s">
        <v>40</v>
      </c>
      <c r="AQ58" t="s">
        <v>41</v>
      </c>
      <c r="AR58" t="s">
        <v>42</v>
      </c>
      <c r="BC58" t="s">
        <v>43</v>
      </c>
      <c r="BD58" t="s">
        <v>44</v>
      </c>
      <c r="BM58" t="s">
        <v>43</v>
      </c>
    </row>
    <row r="59" spans="1:65">
      <c r="A59">
        <v>61035</v>
      </c>
      <c r="B59" t="s">
        <v>109</v>
      </c>
      <c r="C59">
        <v>722</v>
      </c>
      <c r="D59" t="s">
        <v>50</v>
      </c>
      <c r="E59" t="s">
        <v>51</v>
      </c>
      <c r="G59">
        <v>0.55200000000000005</v>
      </c>
      <c r="H59">
        <v>20.97</v>
      </c>
      <c r="I59">
        <v>0.216</v>
      </c>
      <c r="J59">
        <v>0.70499999999999996</v>
      </c>
      <c r="K59">
        <v>0.49</v>
      </c>
      <c r="L59">
        <v>0</v>
      </c>
      <c r="M59">
        <v>0</v>
      </c>
      <c r="N59">
        <v>0.70499999999999996</v>
      </c>
      <c r="O59">
        <v>26.79</v>
      </c>
      <c r="P59">
        <v>38</v>
      </c>
      <c r="Q59">
        <v>202226</v>
      </c>
      <c r="R59">
        <v>202326</v>
      </c>
      <c r="U59">
        <v>92096</v>
      </c>
      <c r="V59">
        <v>14</v>
      </c>
      <c r="AM59" t="s">
        <v>71</v>
      </c>
      <c r="AN59" t="s">
        <v>72</v>
      </c>
      <c r="BC59" t="s">
        <v>43</v>
      </c>
      <c r="BD59" t="s">
        <v>44</v>
      </c>
      <c r="BM59" t="s">
        <v>43</v>
      </c>
    </row>
    <row r="60" spans="1:65">
      <c r="A60">
        <v>68078</v>
      </c>
      <c r="B60" t="s">
        <v>110</v>
      </c>
      <c r="C60">
        <v>722</v>
      </c>
      <c r="D60" t="s">
        <v>50</v>
      </c>
      <c r="E60" t="s">
        <v>51</v>
      </c>
      <c r="G60">
        <v>1.1919999999999999</v>
      </c>
      <c r="H60">
        <v>45.29</v>
      </c>
      <c r="I60">
        <v>0.216</v>
      </c>
      <c r="J60">
        <v>1.5209999999999999</v>
      </c>
      <c r="K60">
        <v>2.31</v>
      </c>
      <c r="L60">
        <v>0</v>
      </c>
      <c r="M60">
        <v>0</v>
      </c>
      <c r="N60">
        <v>1.5209999999999999</v>
      </c>
      <c r="O60">
        <v>57.79</v>
      </c>
      <c r="P60">
        <v>38</v>
      </c>
      <c r="Q60">
        <v>202226</v>
      </c>
      <c r="R60">
        <v>202326</v>
      </c>
      <c r="U60">
        <v>2094</v>
      </c>
      <c r="V60">
        <v>133</v>
      </c>
      <c r="BC60" t="s">
        <v>43</v>
      </c>
      <c r="BD60" t="s">
        <v>44</v>
      </c>
      <c r="BM60" t="s">
        <v>43</v>
      </c>
    </row>
    <row r="61" spans="1:65">
      <c r="A61">
        <v>61414</v>
      </c>
      <c r="B61" t="s">
        <v>111</v>
      </c>
      <c r="C61">
        <v>722</v>
      </c>
      <c r="D61" t="s">
        <v>50</v>
      </c>
      <c r="E61" t="s">
        <v>51</v>
      </c>
      <c r="G61">
        <v>1.1919999999999999</v>
      </c>
      <c r="H61">
        <v>45.29</v>
      </c>
      <c r="I61">
        <v>0.216</v>
      </c>
      <c r="J61">
        <v>1.5209999999999999</v>
      </c>
      <c r="K61">
        <v>2.31</v>
      </c>
      <c r="L61">
        <v>0</v>
      </c>
      <c r="M61">
        <v>0</v>
      </c>
      <c r="N61">
        <v>1.5209999999999999</v>
      </c>
      <c r="O61">
        <v>57.79</v>
      </c>
      <c r="P61">
        <v>38</v>
      </c>
      <c r="Q61">
        <v>202226</v>
      </c>
      <c r="R61">
        <v>202326</v>
      </c>
      <c r="U61">
        <v>2087</v>
      </c>
      <c r="V61">
        <v>133</v>
      </c>
      <c r="BC61" t="s">
        <v>43</v>
      </c>
      <c r="BD61" t="s">
        <v>44</v>
      </c>
      <c r="BM61" t="s">
        <v>43</v>
      </c>
    </row>
    <row r="62" spans="1:65">
      <c r="A62">
        <v>73408</v>
      </c>
      <c r="B62" t="s">
        <v>112</v>
      </c>
      <c r="C62">
        <v>722</v>
      </c>
      <c r="D62" t="s">
        <v>50</v>
      </c>
      <c r="E62" t="s">
        <v>51</v>
      </c>
      <c r="G62">
        <v>1.1919999999999999</v>
      </c>
      <c r="H62">
        <v>45.29</v>
      </c>
      <c r="I62">
        <v>0.216</v>
      </c>
      <c r="J62">
        <v>1.5209999999999999</v>
      </c>
      <c r="K62">
        <v>2.31</v>
      </c>
      <c r="L62">
        <v>0</v>
      </c>
      <c r="M62">
        <v>0</v>
      </c>
      <c r="N62">
        <v>1.5209999999999999</v>
      </c>
      <c r="O62">
        <v>57.79</v>
      </c>
      <c r="P62">
        <v>38</v>
      </c>
      <c r="Q62">
        <v>202226</v>
      </c>
      <c r="R62">
        <v>202326</v>
      </c>
      <c r="U62">
        <v>2105</v>
      </c>
      <c r="V62">
        <v>133</v>
      </c>
      <c r="AO62" t="s">
        <v>39</v>
      </c>
      <c r="AP62" t="s">
        <v>40</v>
      </c>
      <c r="BC62" t="s">
        <v>43</v>
      </c>
      <c r="BD62" t="s">
        <v>44</v>
      </c>
      <c r="BM62" t="s">
        <v>43</v>
      </c>
    </row>
    <row r="63" spans="1:65">
      <c r="A63">
        <v>54954</v>
      </c>
      <c r="B63" t="s">
        <v>113</v>
      </c>
      <c r="C63">
        <v>722</v>
      </c>
      <c r="D63" t="s">
        <v>50</v>
      </c>
      <c r="E63" t="s">
        <v>51</v>
      </c>
      <c r="G63">
        <v>1.28</v>
      </c>
      <c r="H63">
        <v>48.64</v>
      </c>
      <c r="I63">
        <v>0.216</v>
      </c>
      <c r="J63">
        <v>1.633</v>
      </c>
      <c r="K63">
        <v>2.66</v>
      </c>
      <c r="L63">
        <v>0</v>
      </c>
      <c r="M63">
        <v>0</v>
      </c>
      <c r="N63">
        <v>1.633</v>
      </c>
      <c r="O63">
        <v>62.05</v>
      </c>
      <c r="P63">
        <v>38</v>
      </c>
      <c r="Q63">
        <v>202226</v>
      </c>
      <c r="R63">
        <v>202326</v>
      </c>
      <c r="U63">
        <v>1199</v>
      </c>
      <c r="V63">
        <v>144</v>
      </c>
      <c r="AQ63" t="s">
        <v>41</v>
      </c>
      <c r="AR63" t="s">
        <v>42</v>
      </c>
      <c r="BC63" t="s">
        <v>43</v>
      </c>
      <c r="BD63" t="s">
        <v>44</v>
      </c>
      <c r="BM63" t="s">
        <v>43</v>
      </c>
    </row>
    <row r="64" spans="1:65">
      <c r="A64">
        <v>91929</v>
      </c>
      <c r="B64" t="s">
        <v>114</v>
      </c>
      <c r="C64">
        <v>722</v>
      </c>
      <c r="D64" t="s">
        <v>50</v>
      </c>
      <c r="E64" t="s">
        <v>51</v>
      </c>
      <c r="G64">
        <v>2.004</v>
      </c>
      <c r="H64">
        <v>76.150000000000006</v>
      </c>
      <c r="I64">
        <v>0.216</v>
      </c>
      <c r="J64">
        <v>2.5569999999999999</v>
      </c>
      <c r="K64">
        <v>6.53</v>
      </c>
      <c r="L64">
        <v>0</v>
      </c>
      <c r="M64">
        <v>0</v>
      </c>
      <c r="N64">
        <v>2.5569999999999999</v>
      </c>
      <c r="O64">
        <v>97.16</v>
      </c>
      <c r="P64">
        <v>38</v>
      </c>
      <c r="Q64">
        <v>202226</v>
      </c>
      <c r="R64">
        <v>202326</v>
      </c>
      <c r="U64">
        <v>4548</v>
      </c>
      <c r="V64">
        <v>215</v>
      </c>
      <c r="AG64" t="s">
        <v>54</v>
      </c>
      <c r="AH64" t="s">
        <v>55</v>
      </c>
      <c r="AO64" t="s">
        <v>39</v>
      </c>
      <c r="AP64" t="s">
        <v>40</v>
      </c>
      <c r="BC64" t="s">
        <v>43</v>
      </c>
      <c r="BD64" t="s">
        <v>44</v>
      </c>
      <c r="BM64" t="s">
        <v>43</v>
      </c>
    </row>
    <row r="65" spans="1:65">
      <c r="A65">
        <v>91930</v>
      </c>
      <c r="B65" t="s">
        <v>115</v>
      </c>
      <c r="C65">
        <v>722</v>
      </c>
      <c r="D65" t="s">
        <v>50</v>
      </c>
      <c r="E65" t="s">
        <v>51</v>
      </c>
      <c r="G65">
        <v>2.004</v>
      </c>
      <c r="H65">
        <v>76.150000000000006</v>
      </c>
      <c r="I65">
        <v>0.216</v>
      </c>
      <c r="J65">
        <v>2.5569999999999999</v>
      </c>
      <c r="K65">
        <v>6.53</v>
      </c>
      <c r="L65">
        <v>0</v>
      </c>
      <c r="M65">
        <v>0</v>
      </c>
      <c r="N65">
        <v>2.5569999999999999</v>
      </c>
      <c r="O65">
        <v>97.16</v>
      </c>
      <c r="P65">
        <v>38</v>
      </c>
      <c r="Q65">
        <v>202226</v>
      </c>
      <c r="R65">
        <v>202326</v>
      </c>
      <c r="U65">
        <v>4547</v>
      </c>
      <c r="V65">
        <v>215</v>
      </c>
      <c r="AG65" t="s">
        <v>54</v>
      </c>
      <c r="AH65" t="s">
        <v>55</v>
      </c>
      <c r="AO65" t="s">
        <v>39</v>
      </c>
      <c r="AP65" t="s">
        <v>40</v>
      </c>
      <c r="BC65" t="s">
        <v>43</v>
      </c>
      <c r="BD65" t="s">
        <v>44</v>
      </c>
      <c r="BM65" t="s">
        <v>43</v>
      </c>
    </row>
    <row r="66" spans="1:65">
      <c r="A66">
        <v>72059</v>
      </c>
      <c r="B66" t="s">
        <v>116</v>
      </c>
      <c r="C66">
        <v>722</v>
      </c>
      <c r="D66" t="s">
        <v>50</v>
      </c>
      <c r="E66" t="s">
        <v>51</v>
      </c>
      <c r="G66">
        <v>1.448</v>
      </c>
      <c r="H66">
        <v>55.02</v>
      </c>
      <c r="I66">
        <v>0.216</v>
      </c>
      <c r="J66">
        <v>1.847</v>
      </c>
      <c r="K66">
        <v>3.41</v>
      </c>
      <c r="L66">
        <v>0</v>
      </c>
      <c r="M66">
        <v>0</v>
      </c>
      <c r="N66">
        <v>1.847</v>
      </c>
      <c r="O66">
        <v>70.180000000000007</v>
      </c>
      <c r="P66">
        <v>38</v>
      </c>
      <c r="Q66">
        <v>202226</v>
      </c>
      <c r="R66">
        <v>202326</v>
      </c>
      <c r="U66">
        <v>2220</v>
      </c>
      <c r="V66">
        <v>161</v>
      </c>
      <c r="BC66" t="s">
        <v>43</v>
      </c>
      <c r="BD66" t="s">
        <v>44</v>
      </c>
      <c r="BM66" t="s">
        <v>43</v>
      </c>
    </row>
    <row r="67" spans="1:65">
      <c r="A67">
        <v>41376</v>
      </c>
      <c r="B67" t="s">
        <v>117</v>
      </c>
      <c r="C67">
        <v>722</v>
      </c>
      <c r="D67" t="s">
        <v>50</v>
      </c>
      <c r="E67" t="s">
        <v>51</v>
      </c>
      <c r="G67">
        <v>1.698</v>
      </c>
      <c r="H67">
        <v>64.52</v>
      </c>
      <c r="I67">
        <v>0.216</v>
      </c>
      <c r="J67">
        <v>2.1659999999999999</v>
      </c>
      <c r="K67">
        <v>4.6900000000000004</v>
      </c>
      <c r="L67">
        <v>0</v>
      </c>
      <c r="M67">
        <v>0</v>
      </c>
      <c r="N67">
        <v>2.1659999999999999</v>
      </c>
      <c r="O67">
        <v>82.3</v>
      </c>
      <c r="P67">
        <v>38</v>
      </c>
      <c r="Q67">
        <v>202226</v>
      </c>
      <c r="R67">
        <v>202326</v>
      </c>
      <c r="U67">
        <v>4307</v>
      </c>
      <c r="V67">
        <v>185</v>
      </c>
      <c r="AG67" t="s">
        <v>54</v>
      </c>
      <c r="AH67" t="s">
        <v>55</v>
      </c>
      <c r="BC67" t="s">
        <v>43</v>
      </c>
      <c r="BD67" t="s">
        <v>44</v>
      </c>
      <c r="BM67" t="s">
        <v>43</v>
      </c>
    </row>
    <row r="68" spans="1:65">
      <c r="A68">
        <v>30571</v>
      </c>
      <c r="B68" t="s">
        <v>118</v>
      </c>
      <c r="C68">
        <v>722</v>
      </c>
      <c r="D68" t="s">
        <v>50</v>
      </c>
      <c r="E68" t="s">
        <v>51</v>
      </c>
      <c r="G68">
        <v>1.248</v>
      </c>
      <c r="H68">
        <v>47.42</v>
      </c>
      <c r="I68">
        <v>0.216</v>
      </c>
      <c r="J68">
        <v>1.5920000000000001</v>
      </c>
      <c r="K68">
        <v>2.5299999999999998</v>
      </c>
      <c r="L68">
        <v>0</v>
      </c>
      <c r="M68">
        <v>0</v>
      </c>
      <c r="N68">
        <v>1.5920000000000001</v>
      </c>
      <c r="O68">
        <v>60.49</v>
      </c>
      <c r="P68">
        <v>38</v>
      </c>
      <c r="Q68">
        <v>202226</v>
      </c>
      <c r="R68">
        <v>202326</v>
      </c>
      <c r="U68">
        <v>2120</v>
      </c>
      <c r="V68">
        <v>142</v>
      </c>
      <c r="BC68" t="s">
        <v>43</v>
      </c>
      <c r="BD68" t="s">
        <v>44</v>
      </c>
      <c r="BM68" t="s">
        <v>43</v>
      </c>
    </row>
    <row r="69" spans="1:65">
      <c r="A69">
        <v>53272</v>
      </c>
      <c r="B69" t="s">
        <v>119</v>
      </c>
      <c r="C69">
        <v>722</v>
      </c>
      <c r="D69" t="s">
        <v>50</v>
      </c>
      <c r="E69" t="s">
        <v>51</v>
      </c>
      <c r="G69">
        <v>1.8740000000000001</v>
      </c>
      <c r="H69">
        <v>71.209999999999994</v>
      </c>
      <c r="I69">
        <v>0.216</v>
      </c>
      <c r="J69">
        <v>2.391</v>
      </c>
      <c r="K69">
        <v>5.71</v>
      </c>
      <c r="L69">
        <v>0</v>
      </c>
      <c r="M69">
        <v>0</v>
      </c>
      <c r="N69">
        <v>2.391</v>
      </c>
      <c r="O69">
        <v>90.85</v>
      </c>
      <c r="P69">
        <v>38</v>
      </c>
      <c r="Q69">
        <v>202226</v>
      </c>
      <c r="R69">
        <v>202326</v>
      </c>
      <c r="U69">
        <v>1796</v>
      </c>
      <c r="V69">
        <v>199</v>
      </c>
      <c r="AG69" t="s">
        <v>54</v>
      </c>
      <c r="AH69" t="s">
        <v>55</v>
      </c>
      <c r="AO69" t="s">
        <v>39</v>
      </c>
      <c r="AP69" t="s">
        <v>40</v>
      </c>
      <c r="BC69" t="s">
        <v>43</v>
      </c>
      <c r="BD69" t="s">
        <v>44</v>
      </c>
      <c r="BM69" t="s">
        <v>43</v>
      </c>
    </row>
    <row r="70" spans="1:65">
      <c r="A70">
        <v>33608</v>
      </c>
      <c r="B70" t="s">
        <v>120</v>
      </c>
      <c r="C70">
        <v>722</v>
      </c>
      <c r="D70" t="s">
        <v>50</v>
      </c>
      <c r="E70" t="s">
        <v>51</v>
      </c>
      <c r="G70">
        <v>1.6240000000000001</v>
      </c>
      <c r="H70">
        <v>61.71</v>
      </c>
      <c r="I70">
        <v>0.216</v>
      </c>
      <c r="J70">
        <v>2.0720000000000001</v>
      </c>
      <c r="K70">
        <v>4.29</v>
      </c>
      <c r="L70">
        <v>0</v>
      </c>
      <c r="M70">
        <v>0</v>
      </c>
      <c r="N70">
        <v>2.0720000000000001</v>
      </c>
      <c r="O70">
        <v>78.73</v>
      </c>
      <c r="P70">
        <v>38</v>
      </c>
      <c r="Q70">
        <v>202226</v>
      </c>
      <c r="R70">
        <v>202326</v>
      </c>
      <c r="U70">
        <v>2127</v>
      </c>
      <c r="V70">
        <v>178</v>
      </c>
      <c r="BC70" t="s">
        <v>43</v>
      </c>
      <c r="BD70" t="s">
        <v>44</v>
      </c>
      <c r="BM70" t="s">
        <v>43</v>
      </c>
    </row>
    <row r="71" spans="1:65">
      <c r="A71">
        <v>30573</v>
      </c>
      <c r="B71" t="s">
        <v>121</v>
      </c>
      <c r="C71">
        <v>722</v>
      </c>
      <c r="D71" t="s">
        <v>50</v>
      </c>
      <c r="E71" t="s">
        <v>51</v>
      </c>
      <c r="G71">
        <v>1.6240000000000001</v>
      </c>
      <c r="H71">
        <v>61.71</v>
      </c>
      <c r="I71">
        <v>0.216</v>
      </c>
      <c r="J71">
        <v>2.0720000000000001</v>
      </c>
      <c r="K71">
        <v>4.29</v>
      </c>
      <c r="L71">
        <v>0</v>
      </c>
      <c r="M71">
        <v>0</v>
      </c>
      <c r="N71">
        <v>2.0720000000000001</v>
      </c>
      <c r="O71">
        <v>78.73</v>
      </c>
      <c r="P71">
        <v>38</v>
      </c>
      <c r="Q71">
        <v>202226</v>
      </c>
      <c r="R71">
        <v>202326</v>
      </c>
      <c r="U71">
        <v>2128</v>
      </c>
      <c r="V71">
        <v>178</v>
      </c>
      <c r="BC71" t="s">
        <v>43</v>
      </c>
      <c r="BD71" t="s">
        <v>44</v>
      </c>
      <c r="BM71" t="s">
        <v>43</v>
      </c>
    </row>
    <row r="72" spans="1:65">
      <c r="A72">
        <v>68083</v>
      </c>
      <c r="B72" t="s">
        <v>122</v>
      </c>
      <c r="C72">
        <v>722</v>
      </c>
      <c r="D72" t="s">
        <v>50</v>
      </c>
      <c r="E72" t="s">
        <v>51</v>
      </c>
      <c r="G72">
        <v>1.6240000000000001</v>
      </c>
      <c r="H72">
        <v>61.71</v>
      </c>
      <c r="I72">
        <v>0.216</v>
      </c>
      <c r="J72">
        <v>2.0720000000000001</v>
      </c>
      <c r="K72">
        <v>4.29</v>
      </c>
      <c r="L72">
        <v>0</v>
      </c>
      <c r="M72">
        <v>0</v>
      </c>
      <c r="N72">
        <v>2.0720000000000001</v>
      </c>
      <c r="O72">
        <v>78.73</v>
      </c>
      <c r="P72">
        <v>38</v>
      </c>
      <c r="Q72">
        <v>202226</v>
      </c>
      <c r="R72">
        <v>202326</v>
      </c>
      <c r="U72">
        <v>2242</v>
      </c>
      <c r="V72">
        <v>178</v>
      </c>
      <c r="AQ72" t="s">
        <v>41</v>
      </c>
      <c r="AR72" t="s">
        <v>42</v>
      </c>
      <c r="BC72" t="s">
        <v>43</v>
      </c>
      <c r="BD72" t="s">
        <v>44</v>
      </c>
      <c r="BM72" t="s">
        <v>43</v>
      </c>
    </row>
    <row r="73" spans="1:65">
      <c r="A73">
        <v>88475</v>
      </c>
      <c r="B73" t="s">
        <v>123</v>
      </c>
      <c r="C73">
        <v>722</v>
      </c>
      <c r="D73" t="s">
        <v>50</v>
      </c>
      <c r="E73" t="s">
        <v>51</v>
      </c>
      <c r="G73">
        <v>1.8740000000000001</v>
      </c>
      <c r="H73">
        <v>71.209999999999994</v>
      </c>
      <c r="I73">
        <v>0.216</v>
      </c>
      <c r="J73">
        <v>2.391</v>
      </c>
      <c r="K73">
        <v>5.71</v>
      </c>
      <c r="L73">
        <v>0</v>
      </c>
      <c r="M73">
        <v>0</v>
      </c>
      <c r="N73">
        <v>2.391</v>
      </c>
      <c r="O73">
        <v>90.85</v>
      </c>
      <c r="P73">
        <v>38</v>
      </c>
      <c r="Q73">
        <v>202226</v>
      </c>
      <c r="R73">
        <v>202326</v>
      </c>
      <c r="U73">
        <v>2989</v>
      </c>
      <c r="V73">
        <v>199</v>
      </c>
      <c r="AG73" t="s">
        <v>54</v>
      </c>
      <c r="AH73" t="s">
        <v>55</v>
      </c>
      <c r="AO73" t="s">
        <v>39</v>
      </c>
      <c r="AP73" t="s">
        <v>40</v>
      </c>
      <c r="BC73" t="s">
        <v>43</v>
      </c>
      <c r="BD73" t="s">
        <v>44</v>
      </c>
      <c r="BM73" t="s">
        <v>43</v>
      </c>
    </row>
    <row r="74" spans="1:65">
      <c r="A74">
        <v>71800</v>
      </c>
      <c r="B74" t="s">
        <v>124</v>
      </c>
      <c r="C74">
        <v>722</v>
      </c>
      <c r="D74" t="s">
        <v>50</v>
      </c>
      <c r="E74" t="s">
        <v>51</v>
      </c>
      <c r="G74">
        <v>2.0579999999999998</v>
      </c>
      <c r="H74">
        <v>78.2</v>
      </c>
      <c r="I74">
        <v>0.216</v>
      </c>
      <c r="J74">
        <v>2.625</v>
      </c>
      <c r="K74">
        <v>6.89</v>
      </c>
      <c r="L74">
        <v>0</v>
      </c>
      <c r="M74">
        <v>0</v>
      </c>
      <c r="N74">
        <v>2.625</v>
      </c>
      <c r="O74">
        <v>99.75</v>
      </c>
      <c r="P74">
        <v>38</v>
      </c>
      <c r="Q74">
        <v>202226</v>
      </c>
      <c r="R74">
        <v>202326</v>
      </c>
      <c r="U74">
        <v>2201</v>
      </c>
      <c r="V74">
        <v>217</v>
      </c>
      <c r="AG74" t="s">
        <v>54</v>
      </c>
      <c r="AH74" t="s">
        <v>55</v>
      </c>
      <c r="AO74" t="s">
        <v>39</v>
      </c>
      <c r="AP74" t="s">
        <v>40</v>
      </c>
      <c r="AQ74" t="s">
        <v>41</v>
      </c>
      <c r="AR74" t="s">
        <v>42</v>
      </c>
      <c r="BC74" t="s">
        <v>43</v>
      </c>
      <c r="BD74" t="s">
        <v>44</v>
      </c>
      <c r="BM74" t="s">
        <v>43</v>
      </c>
    </row>
    <row r="75" spans="1:65">
      <c r="A75">
        <v>76611</v>
      </c>
      <c r="B75" t="s">
        <v>125</v>
      </c>
      <c r="C75">
        <v>722</v>
      </c>
      <c r="D75" t="s">
        <v>50</v>
      </c>
      <c r="E75" t="s">
        <v>51</v>
      </c>
      <c r="G75">
        <v>1.8740000000000001</v>
      </c>
      <c r="H75">
        <v>71.209999999999994</v>
      </c>
      <c r="I75">
        <v>0.216</v>
      </c>
      <c r="J75">
        <v>2.391</v>
      </c>
      <c r="K75">
        <v>5.71</v>
      </c>
      <c r="L75">
        <v>0</v>
      </c>
      <c r="M75">
        <v>0</v>
      </c>
      <c r="N75">
        <v>2.391</v>
      </c>
      <c r="O75">
        <v>90.85</v>
      </c>
      <c r="P75">
        <v>38</v>
      </c>
      <c r="Q75">
        <v>202226</v>
      </c>
      <c r="R75">
        <v>202326</v>
      </c>
      <c r="U75">
        <v>2206</v>
      </c>
      <c r="V75">
        <v>199</v>
      </c>
      <c r="AG75" t="s">
        <v>54</v>
      </c>
      <c r="AH75" t="s">
        <v>55</v>
      </c>
      <c r="AO75" t="s">
        <v>39</v>
      </c>
      <c r="AP75" t="s">
        <v>40</v>
      </c>
      <c r="BC75" t="s">
        <v>43</v>
      </c>
      <c r="BD75" t="s">
        <v>44</v>
      </c>
      <c r="BM75" t="s">
        <v>43</v>
      </c>
    </row>
    <row r="76" spans="1:65">
      <c r="A76">
        <v>30574</v>
      </c>
      <c r="B76" t="s">
        <v>46</v>
      </c>
      <c r="C76">
        <v>722</v>
      </c>
      <c r="D76" t="s">
        <v>50</v>
      </c>
      <c r="E76" t="s">
        <v>51</v>
      </c>
      <c r="G76">
        <v>1.248</v>
      </c>
      <c r="H76">
        <v>47.42</v>
      </c>
      <c r="I76">
        <v>0.216</v>
      </c>
      <c r="J76">
        <v>1.5920000000000001</v>
      </c>
      <c r="K76">
        <v>2.5299999999999998</v>
      </c>
      <c r="L76">
        <v>0</v>
      </c>
      <c r="M76">
        <v>0</v>
      </c>
      <c r="N76">
        <v>1.5920000000000001</v>
      </c>
      <c r="O76">
        <v>60.49</v>
      </c>
      <c r="P76">
        <v>38</v>
      </c>
      <c r="Q76">
        <v>202226</v>
      </c>
      <c r="R76">
        <v>202326</v>
      </c>
      <c r="U76">
        <v>2160</v>
      </c>
      <c r="V76">
        <v>142</v>
      </c>
      <c r="AO76" t="s">
        <v>39</v>
      </c>
      <c r="AP76" t="s">
        <v>40</v>
      </c>
      <c r="AQ76" t="s">
        <v>41</v>
      </c>
      <c r="AR76" t="s">
        <v>42</v>
      </c>
      <c r="BC76" t="s">
        <v>43</v>
      </c>
      <c r="BD76" t="s">
        <v>44</v>
      </c>
      <c r="BM76" t="s">
        <v>43</v>
      </c>
    </row>
    <row r="77" spans="1:65">
      <c r="A77">
        <v>30575</v>
      </c>
      <c r="B77" t="s">
        <v>126</v>
      </c>
      <c r="C77">
        <v>722</v>
      </c>
      <c r="D77" t="s">
        <v>50</v>
      </c>
      <c r="E77" t="s">
        <v>51</v>
      </c>
      <c r="G77">
        <v>1.248</v>
      </c>
      <c r="H77">
        <v>47.42</v>
      </c>
      <c r="I77">
        <v>0.216</v>
      </c>
      <c r="J77">
        <v>1.5920000000000001</v>
      </c>
      <c r="K77">
        <v>2.5299999999999998</v>
      </c>
      <c r="L77">
        <v>0</v>
      </c>
      <c r="M77">
        <v>0</v>
      </c>
      <c r="N77">
        <v>1.5920000000000001</v>
      </c>
      <c r="O77">
        <v>60.49</v>
      </c>
      <c r="P77">
        <v>38</v>
      </c>
      <c r="Q77">
        <v>202226</v>
      </c>
      <c r="R77">
        <v>202326</v>
      </c>
      <c r="U77">
        <v>2170</v>
      </c>
      <c r="V77">
        <v>142</v>
      </c>
      <c r="AQ77" t="s">
        <v>41</v>
      </c>
      <c r="AR77" t="s">
        <v>42</v>
      </c>
      <c r="BC77" t="s">
        <v>43</v>
      </c>
      <c r="BD77" t="s">
        <v>44</v>
      </c>
      <c r="BM77" t="s">
        <v>43</v>
      </c>
    </row>
    <row r="78" spans="1:65">
      <c r="A78">
        <v>96684</v>
      </c>
      <c r="B78" t="s">
        <v>127</v>
      </c>
      <c r="C78">
        <v>722</v>
      </c>
      <c r="D78" t="s">
        <v>50</v>
      </c>
      <c r="E78" t="s">
        <v>51</v>
      </c>
      <c r="G78">
        <v>1.976</v>
      </c>
      <c r="H78">
        <v>75.08</v>
      </c>
      <c r="I78">
        <v>0.216</v>
      </c>
      <c r="J78">
        <v>2.5209999999999999</v>
      </c>
      <c r="K78">
        <v>6.35</v>
      </c>
      <c r="L78">
        <v>0</v>
      </c>
      <c r="M78">
        <v>0</v>
      </c>
      <c r="N78">
        <v>2.5209999999999999</v>
      </c>
      <c r="O78">
        <v>95.79</v>
      </c>
      <c r="P78">
        <v>38</v>
      </c>
      <c r="Q78">
        <v>202226</v>
      </c>
      <c r="R78">
        <v>202326</v>
      </c>
      <c r="U78">
        <v>4514</v>
      </c>
      <c r="V78">
        <v>213</v>
      </c>
      <c r="AE78" t="s">
        <v>52</v>
      </c>
      <c r="AF78" t="s">
        <v>53</v>
      </c>
      <c r="AG78" t="s">
        <v>54</v>
      </c>
      <c r="AH78" t="s">
        <v>55</v>
      </c>
      <c r="AO78" t="s">
        <v>39</v>
      </c>
      <c r="AP78" t="s">
        <v>40</v>
      </c>
      <c r="BC78" t="s">
        <v>43</v>
      </c>
      <c r="BD78" t="s">
        <v>44</v>
      </c>
      <c r="BM78" t="s">
        <v>43</v>
      </c>
    </row>
    <row r="79" spans="1:65">
      <c r="A79">
        <v>53946</v>
      </c>
      <c r="B79" t="s">
        <v>128</v>
      </c>
      <c r="C79">
        <v>722</v>
      </c>
      <c r="D79" t="s">
        <v>50</v>
      </c>
      <c r="E79" t="s">
        <v>51</v>
      </c>
      <c r="G79">
        <v>1.698</v>
      </c>
      <c r="H79">
        <v>64.52</v>
      </c>
      <c r="I79">
        <v>0.216</v>
      </c>
      <c r="J79">
        <v>2.1659999999999999</v>
      </c>
      <c r="K79">
        <v>4.6900000000000004</v>
      </c>
      <c r="L79">
        <v>0</v>
      </c>
      <c r="M79">
        <v>0</v>
      </c>
      <c r="N79">
        <v>2.1659999999999999</v>
      </c>
      <c r="O79">
        <v>82.3</v>
      </c>
      <c r="P79">
        <v>38</v>
      </c>
      <c r="Q79">
        <v>202226</v>
      </c>
      <c r="R79">
        <v>202326</v>
      </c>
      <c r="U79">
        <v>1310</v>
      </c>
      <c r="V79">
        <v>185</v>
      </c>
      <c r="AG79" t="s">
        <v>54</v>
      </c>
      <c r="AH79" t="s">
        <v>55</v>
      </c>
      <c r="AO79" t="s">
        <v>39</v>
      </c>
      <c r="AP79" t="s">
        <v>40</v>
      </c>
      <c r="BC79" t="s">
        <v>43</v>
      </c>
      <c r="BD79" t="s">
        <v>44</v>
      </c>
      <c r="BM79" t="s">
        <v>43</v>
      </c>
    </row>
    <row r="80" spans="1:65">
      <c r="A80">
        <v>64872</v>
      </c>
      <c r="B80" t="s">
        <v>129</v>
      </c>
      <c r="C80">
        <v>722</v>
      </c>
      <c r="D80" t="s">
        <v>50</v>
      </c>
      <c r="E80" t="s">
        <v>51</v>
      </c>
      <c r="G80">
        <v>1.448</v>
      </c>
      <c r="H80">
        <v>55.02</v>
      </c>
      <c r="I80">
        <v>0.216</v>
      </c>
      <c r="J80">
        <v>1.847</v>
      </c>
      <c r="K80">
        <v>3.41</v>
      </c>
      <c r="L80">
        <v>0</v>
      </c>
      <c r="M80">
        <v>0</v>
      </c>
      <c r="N80">
        <v>1.847</v>
      </c>
      <c r="O80">
        <v>70.180000000000007</v>
      </c>
      <c r="P80">
        <v>38</v>
      </c>
      <c r="Q80">
        <v>202226</v>
      </c>
      <c r="R80">
        <v>202326</v>
      </c>
      <c r="U80">
        <v>2173</v>
      </c>
      <c r="V80">
        <v>161</v>
      </c>
      <c r="AG80" t="s">
        <v>54</v>
      </c>
      <c r="AH80" t="s">
        <v>55</v>
      </c>
      <c r="BC80" t="s">
        <v>43</v>
      </c>
      <c r="BD80" t="s">
        <v>44</v>
      </c>
      <c r="BM80" t="s">
        <v>43</v>
      </c>
    </row>
    <row r="81" spans="1:65">
      <c r="A81">
        <v>30577</v>
      </c>
      <c r="B81" t="s">
        <v>130</v>
      </c>
      <c r="C81">
        <v>722</v>
      </c>
      <c r="D81" t="s">
        <v>50</v>
      </c>
      <c r="E81" t="s">
        <v>51</v>
      </c>
      <c r="G81">
        <v>1.448</v>
      </c>
      <c r="H81">
        <v>55.02</v>
      </c>
      <c r="I81">
        <v>0.216</v>
      </c>
      <c r="J81">
        <v>1.847</v>
      </c>
      <c r="K81">
        <v>3.41</v>
      </c>
      <c r="L81">
        <v>0</v>
      </c>
      <c r="M81">
        <v>0</v>
      </c>
      <c r="N81">
        <v>1.847</v>
      </c>
      <c r="O81">
        <v>70.180000000000007</v>
      </c>
      <c r="P81">
        <v>38</v>
      </c>
      <c r="Q81">
        <v>202226</v>
      </c>
      <c r="R81">
        <v>202326</v>
      </c>
      <c r="U81">
        <v>2180</v>
      </c>
      <c r="V81">
        <v>161</v>
      </c>
      <c r="BC81" t="s">
        <v>43</v>
      </c>
      <c r="BD81" t="s">
        <v>44</v>
      </c>
      <c r="BM81" t="s">
        <v>43</v>
      </c>
    </row>
    <row r="82" spans="1:65">
      <c r="A82">
        <v>30576</v>
      </c>
      <c r="B82" t="s">
        <v>131</v>
      </c>
      <c r="C82">
        <v>722</v>
      </c>
      <c r="D82" t="s">
        <v>50</v>
      </c>
      <c r="E82" t="s">
        <v>51</v>
      </c>
      <c r="G82">
        <v>1.6240000000000001</v>
      </c>
      <c r="H82">
        <v>61.71</v>
      </c>
      <c r="I82">
        <v>0.216</v>
      </c>
      <c r="J82">
        <v>2.0720000000000001</v>
      </c>
      <c r="K82">
        <v>4.29</v>
      </c>
      <c r="L82">
        <v>0</v>
      </c>
      <c r="M82">
        <v>0</v>
      </c>
      <c r="N82">
        <v>2.0720000000000001</v>
      </c>
      <c r="O82">
        <v>78.73</v>
      </c>
      <c r="P82">
        <v>38</v>
      </c>
      <c r="Q82">
        <v>202226</v>
      </c>
      <c r="R82">
        <v>202326</v>
      </c>
      <c r="U82">
        <v>2190</v>
      </c>
      <c r="V82">
        <v>178</v>
      </c>
      <c r="AO82" t="s">
        <v>39</v>
      </c>
      <c r="AP82" t="s">
        <v>40</v>
      </c>
      <c r="AQ82" t="s">
        <v>41</v>
      </c>
      <c r="AR82" t="s">
        <v>42</v>
      </c>
      <c r="BC82" t="s">
        <v>43</v>
      </c>
      <c r="BD82" t="s">
        <v>44</v>
      </c>
      <c r="BM82" t="s">
        <v>43</v>
      </c>
    </row>
    <row r="83" spans="1:65">
      <c r="A83">
        <v>55958</v>
      </c>
      <c r="B83" t="s">
        <v>132</v>
      </c>
      <c r="C83">
        <v>722</v>
      </c>
      <c r="D83" t="s">
        <v>50</v>
      </c>
      <c r="E83" t="s">
        <v>51</v>
      </c>
      <c r="G83">
        <v>1.9039999999999999</v>
      </c>
      <c r="H83">
        <v>72.349999999999994</v>
      </c>
      <c r="I83">
        <v>0.216</v>
      </c>
      <c r="J83">
        <v>2.4289999999999998</v>
      </c>
      <c r="K83">
        <v>5.9</v>
      </c>
      <c r="L83">
        <v>0</v>
      </c>
      <c r="M83">
        <v>0</v>
      </c>
      <c r="N83">
        <v>2.4289999999999998</v>
      </c>
      <c r="O83">
        <v>92.3</v>
      </c>
      <c r="P83">
        <v>38</v>
      </c>
      <c r="Q83">
        <v>202226</v>
      </c>
      <c r="R83">
        <v>202326</v>
      </c>
      <c r="U83">
        <v>1795</v>
      </c>
      <c r="V83">
        <v>204</v>
      </c>
      <c r="AG83" t="s">
        <v>54</v>
      </c>
      <c r="AH83" t="s">
        <v>55</v>
      </c>
      <c r="AO83" t="s">
        <v>39</v>
      </c>
      <c r="AP83" t="s">
        <v>40</v>
      </c>
      <c r="BC83" t="s">
        <v>43</v>
      </c>
      <c r="BD83" t="s">
        <v>44</v>
      </c>
      <c r="BM83" t="s">
        <v>43</v>
      </c>
    </row>
    <row r="84" spans="1:65">
      <c r="A84">
        <v>85894</v>
      </c>
      <c r="B84" t="s">
        <v>133</v>
      </c>
      <c r="C84">
        <v>722</v>
      </c>
      <c r="D84" t="s">
        <v>50</v>
      </c>
      <c r="E84" t="s">
        <v>51</v>
      </c>
      <c r="G84">
        <v>1.748</v>
      </c>
      <c r="H84">
        <v>66.42</v>
      </c>
      <c r="I84">
        <v>0.216</v>
      </c>
      <c r="J84">
        <v>2.23</v>
      </c>
      <c r="K84">
        <v>4.97</v>
      </c>
      <c r="L84">
        <v>0</v>
      </c>
      <c r="M84">
        <v>0</v>
      </c>
      <c r="N84">
        <v>2.23</v>
      </c>
      <c r="O84">
        <v>84.74</v>
      </c>
      <c r="P84">
        <v>38</v>
      </c>
      <c r="Q84">
        <v>202226</v>
      </c>
      <c r="R84">
        <v>202326</v>
      </c>
      <c r="U84">
        <v>4549</v>
      </c>
      <c r="V84">
        <v>192</v>
      </c>
      <c r="AG84" t="s">
        <v>54</v>
      </c>
      <c r="AH84" t="s">
        <v>55</v>
      </c>
      <c r="AO84" t="s">
        <v>39</v>
      </c>
      <c r="AP84" t="s">
        <v>40</v>
      </c>
      <c r="BC84" t="s">
        <v>43</v>
      </c>
      <c r="BD84" t="s">
        <v>44</v>
      </c>
      <c r="BM84" t="s">
        <v>43</v>
      </c>
    </row>
    <row r="85" spans="1:65">
      <c r="A85">
        <v>68077</v>
      </c>
      <c r="B85" t="s">
        <v>134</v>
      </c>
      <c r="C85">
        <v>722</v>
      </c>
      <c r="D85" t="s">
        <v>50</v>
      </c>
      <c r="E85" t="s">
        <v>51</v>
      </c>
      <c r="G85">
        <v>1.448</v>
      </c>
      <c r="H85">
        <v>55.02</v>
      </c>
      <c r="I85">
        <v>0.216</v>
      </c>
      <c r="J85">
        <v>1.847</v>
      </c>
      <c r="K85">
        <v>3.41</v>
      </c>
      <c r="L85">
        <v>0</v>
      </c>
      <c r="M85">
        <v>0</v>
      </c>
      <c r="N85">
        <v>1.847</v>
      </c>
      <c r="O85">
        <v>70.180000000000007</v>
      </c>
      <c r="P85">
        <v>38</v>
      </c>
      <c r="Q85">
        <v>202226</v>
      </c>
      <c r="R85">
        <v>202326</v>
      </c>
      <c r="U85">
        <v>2213</v>
      </c>
      <c r="V85">
        <v>161</v>
      </c>
      <c r="BC85" t="s">
        <v>43</v>
      </c>
      <c r="BD85" t="s">
        <v>44</v>
      </c>
      <c r="BM85" t="s">
        <v>43</v>
      </c>
    </row>
    <row r="86" spans="1:65">
      <c r="A86">
        <v>56851</v>
      </c>
      <c r="B86" t="s">
        <v>135</v>
      </c>
      <c r="C86">
        <v>722</v>
      </c>
      <c r="D86" t="s">
        <v>50</v>
      </c>
      <c r="E86" t="s">
        <v>51</v>
      </c>
      <c r="G86">
        <v>1.498</v>
      </c>
      <c r="H86">
        <v>56.92</v>
      </c>
      <c r="I86">
        <v>0.216</v>
      </c>
      <c r="J86">
        <v>1.911</v>
      </c>
      <c r="K86">
        <v>3.65</v>
      </c>
      <c r="L86">
        <v>0</v>
      </c>
      <c r="M86">
        <v>0</v>
      </c>
      <c r="N86">
        <v>1.911</v>
      </c>
      <c r="O86">
        <v>72.61</v>
      </c>
      <c r="P86">
        <v>38</v>
      </c>
      <c r="Q86">
        <v>202226</v>
      </c>
      <c r="R86">
        <v>202326</v>
      </c>
      <c r="U86">
        <v>2113</v>
      </c>
      <c r="V86">
        <v>170</v>
      </c>
      <c r="AG86" t="s">
        <v>54</v>
      </c>
      <c r="AH86" t="s">
        <v>55</v>
      </c>
      <c r="AO86" t="s">
        <v>39</v>
      </c>
      <c r="AP86" t="s">
        <v>40</v>
      </c>
      <c r="BC86" t="s">
        <v>43</v>
      </c>
      <c r="BD86" t="s">
        <v>44</v>
      </c>
      <c r="BM86" t="s">
        <v>43</v>
      </c>
    </row>
    <row r="87" spans="1:65">
      <c r="A87">
        <v>30580</v>
      </c>
      <c r="B87" t="s">
        <v>136</v>
      </c>
      <c r="C87">
        <v>722</v>
      </c>
      <c r="D87" t="s">
        <v>50</v>
      </c>
      <c r="E87" t="s">
        <v>51</v>
      </c>
      <c r="G87">
        <v>1.448</v>
      </c>
      <c r="H87">
        <v>55.02</v>
      </c>
      <c r="I87">
        <v>0.216</v>
      </c>
      <c r="J87">
        <v>1.847</v>
      </c>
      <c r="K87">
        <v>3.41</v>
      </c>
      <c r="L87">
        <v>0</v>
      </c>
      <c r="M87">
        <v>0</v>
      </c>
      <c r="N87">
        <v>1.847</v>
      </c>
      <c r="O87">
        <v>70.180000000000007</v>
      </c>
      <c r="P87">
        <v>38</v>
      </c>
      <c r="Q87">
        <v>202226</v>
      </c>
      <c r="R87">
        <v>202326</v>
      </c>
      <c r="U87">
        <v>2230</v>
      </c>
      <c r="V87">
        <v>161</v>
      </c>
      <c r="BC87" t="s">
        <v>43</v>
      </c>
      <c r="BD87" t="s">
        <v>44</v>
      </c>
      <c r="BM87" t="s">
        <v>43</v>
      </c>
    </row>
    <row r="88" spans="1:65">
      <c r="A88">
        <v>30582</v>
      </c>
      <c r="B88" t="s">
        <v>137</v>
      </c>
      <c r="C88">
        <v>722</v>
      </c>
      <c r="D88" t="s">
        <v>50</v>
      </c>
      <c r="E88" t="s">
        <v>51</v>
      </c>
      <c r="G88">
        <v>1.6240000000000001</v>
      </c>
      <c r="H88">
        <v>61.71</v>
      </c>
      <c r="I88">
        <v>0.216</v>
      </c>
      <c r="J88">
        <v>2.0720000000000001</v>
      </c>
      <c r="K88">
        <v>4.29</v>
      </c>
      <c r="L88">
        <v>0</v>
      </c>
      <c r="M88">
        <v>0</v>
      </c>
      <c r="N88">
        <v>2.0720000000000001</v>
      </c>
      <c r="O88">
        <v>78.73</v>
      </c>
      <c r="P88">
        <v>38</v>
      </c>
      <c r="Q88">
        <v>202226</v>
      </c>
      <c r="R88">
        <v>202326</v>
      </c>
      <c r="U88">
        <v>2250</v>
      </c>
      <c r="V88">
        <v>178</v>
      </c>
      <c r="AQ88" t="s">
        <v>41</v>
      </c>
      <c r="AR88" t="s">
        <v>42</v>
      </c>
      <c r="BC88" t="s">
        <v>43</v>
      </c>
      <c r="BD88" t="s">
        <v>44</v>
      </c>
      <c r="BM88" t="s">
        <v>43</v>
      </c>
    </row>
    <row r="89" spans="1:65">
      <c r="A89">
        <v>55461</v>
      </c>
      <c r="B89" t="s">
        <v>138</v>
      </c>
      <c r="C89">
        <v>722</v>
      </c>
      <c r="D89" t="s">
        <v>50</v>
      </c>
      <c r="E89" t="s">
        <v>51</v>
      </c>
      <c r="G89">
        <v>1.498</v>
      </c>
      <c r="H89">
        <v>56.92</v>
      </c>
      <c r="I89">
        <v>0.216</v>
      </c>
      <c r="J89">
        <v>1.911</v>
      </c>
      <c r="K89">
        <v>3.65</v>
      </c>
      <c r="L89">
        <v>0</v>
      </c>
      <c r="M89">
        <v>0</v>
      </c>
      <c r="N89">
        <v>1.911</v>
      </c>
      <c r="O89">
        <v>72.61</v>
      </c>
      <c r="P89">
        <v>38</v>
      </c>
      <c r="Q89">
        <v>202226</v>
      </c>
      <c r="R89">
        <v>202326</v>
      </c>
      <c r="U89">
        <v>427</v>
      </c>
      <c r="V89">
        <v>170</v>
      </c>
      <c r="AG89" t="s">
        <v>54</v>
      </c>
      <c r="AH89" t="s">
        <v>55</v>
      </c>
      <c r="AO89" t="s">
        <v>39</v>
      </c>
      <c r="AP89" t="s">
        <v>40</v>
      </c>
      <c r="BC89" t="s">
        <v>43</v>
      </c>
      <c r="BD89" t="s">
        <v>44</v>
      </c>
      <c r="BM89" t="s">
        <v>43</v>
      </c>
    </row>
    <row r="90" spans="1:65">
      <c r="A90">
        <v>30584</v>
      </c>
      <c r="B90" t="s">
        <v>139</v>
      </c>
      <c r="C90">
        <v>722</v>
      </c>
      <c r="D90" t="s">
        <v>50</v>
      </c>
      <c r="E90" t="s">
        <v>51</v>
      </c>
      <c r="G90">
        <v>1.448</v>
      </c>
      <c r="H90">
        <v>55.02</v>
      </c>
      <c r="I90">
        <v>0.216</v>
      </c>
      <c r="J90">
        <v>1.847</v>
      </c>
      <c r="K90">
        <v>3.41</v>
      </c>
      <c r="L90">
        <v>0</v>
      </c>
      <c r="M90">
        <v>0</v>
      </c>
      <c r="N90">
        <v>1.847</v>
      </c>
      <c r="O90">
        <v>70.180000000000007</v>
      </c>
      <c r="P90">
        <v>38</v>
      </c>
      <c r="Q90">
        <v>202226</v>
      </c>
      <c r="R90">
        <v>202326</v>
      </c>
      <c r="U90">
        <v>2270</v>
      </c>
      <c r="V90">
        <v>161</v>
      </c>
      <c r="AO90" t="s">
        <v>39</v>
      </c>
      <c r="AP90" t="s">
        <v>40</v>
      </c>
      <c r="AQ90" t="s">
        <v>41</v>
      </c>
      <c r="AR90" t="s">
        <v>42</v>
      </c>
      <c r="BC90" t="s">
        <v>43</v>
      </c>
      <c r="BD90" t="s">
        <v>44</v>
      </c>
      <c r="BM90" t="s">
        <v>43</v>
      </c>
    </row>
    <row r="91" spans="1:65">
      <c r="A91">
        <v>30586</v>
      </c>
      <c r="B91" t="s">
        <v>140</v>
      </c>
      <c r="C91">
        <v>722</v>
      </c>
      <c r="D91" t="s">
        <v>50</v>
      </c>
      <c r="E91" t="s">
        <v>51</v>
      </c>
      <c r="G91">
        <v>1.6240000000000001</v>
      </c>
      <c r="H91">
        <v>61.71</v>
      </c>
      <c r="I91">
        <v>0.216</v>
      </c>
      <c r="J91">
        <v>2.0720000000000001</v>
      </c>
      <c r="K91">
        <v>4.29</v>
      </c>
      <c r="L91">
        <v>0</v>
      </c>
      <c r="M91">
        <v>0</v>
      </c>
      <c r="N91">
        <v>2.0720000000000001</v>
      </c>
      <c r="O91">
        <v>78.73</v>
      </c>
      <c r="P91">
        <v>38</v>
      </c>
      <c r="Q91">
        <v>202226</v>
      </c>
      <c r="R91">
        <v>202326</v>
      </c>
      <c r="U91">
        <v>2290</v>
      </c>
      <c r="V91">
        <v>178</v>
      </c>
      <c r="BC91" t="s">
        <v>43</v>
      </c>
      <c r="BD91" t="s">
        <v>44</v>
      </c>
      <c r="BM91" t="s">
        <v>43</v>
      </c>
    </row>
    <row r="92" spans="1:65">
      <c r="A92">
        <v>33613</v>
      </c>
      <c r="B92" t="s">
        <v>141</v>
      </c>
      <c r="C92">
        <v>722</v>
      </c>
      <c r="D92" t="s">
        <v>50</v>
      </c>
      <c r="E92" t="s">
        <v>51</v>
      </c>
      <c r="G92">
        <v>1.032</v>
      </c>
      <c r="H92">
        <v>39.21</v>
      </c>
      <c r="I92">
        <v>0.216</v>
      </c>
      <c r="J92">
        <v>1.3169999999999999</v>
      </c>
      <c r="K92">
        <v>1.73</v>
      </c>
      <c r="L92">
        <v>0</v>
      </c>
      <c r="M92">
        <v>0</v>
      </c>
      <c r="N92">
        <v>1.3169999999999999</v>
      </c>
      <c r="O92">
        <v>50.04</v>
      </c>
      <c r="P92">
        <v>38</v>
      </c>
      <c r="Q92">
        <v>202226</v>
      </c>
      <c r="R92">
        <v>202326</v>
      </c>
      <c r="U92">
        <v>2318</v>
      </c>
      <c r="V92">
        <v>108</v>
      </c>
      <c r="BC92" t="s">
        <v>43</v>
      </c>
      <c r="BD92" t="s">
        <v>44</v>
      </c>
      <c r="BM92" t="s">
        <v>43</v>
      </c>
    </row>
    <row r="93" spans="1:65">
      <c r="A93">
        <v>84612</v>
      </c>
      <c r="B93" t="s">
        <v>142</v>
      </c>
      <c r="C93">
        <v>722</v>
      </c>
      <c r="D93" t="s">
        <v>50</v>
      </c>
      <c r="E93" t="s">
        <v>51</v>
      </c>
      <c r="G93">
        <v>1.1599999999999999</v>
      </c>
      <c r="H93">
        <v>44.08</v>
      </c>
      <c r="I93">
        <v>0.216</v>
      </c>
      <c r="J93">
        <v>1.48</v>
      </c>
      <c r="K93">
        <v>2.19</v>
      </c>
      <c r="L93">
        <v>0</v>
      </c>
      <c r="M93">
        <v>0</v>
      </c>
      <c r="N93">
        <v>1.48</v>
      </c>
      <c r="O93">
        <v>56.24</v>
      </c>
      <c r="P93">
        <v>38</v>
      </c>
      <c r="Q93">
        <v>202226</v>
      </c>
      <c r="R93">
        <v>202326</v>
      </c>
      <c r="U93">
        <v>674</v>
      </c>
      <c r="V93">
        <v>128</v>
      </c>
      <c r="AO93" t="s">
        <v>39</v>
      </c>
      <c r="AP93" t="s">
        <v>40</v>
      </c>
      <c r="BC93" t="s">
        <v>43</v>
      </c>
      <c r="BD93" t="s">
        <v>44</v>
      </c>
      <c r="BM93" t="s">
        <v>43</v>
      </c>
    </row>
    <row r="94" spans="1:65">
      <c r="A94">
        <v>96685</v>
      </c>
      <c r="B94" t="s">
        <v>143</v>
      </c>
      <c r="C94">
        <v>722</v>
      </c>
      <c r="D94" t="s">
        <v>50</v>
      </c>
      <c r="E94" t="s">
        <v>51</v>
      </c>
      <c r="G94">
        <v>1.032</v>
      </c>
      <c r="H94">
        <v>39.21</v>
      </c>
      <c r="I94">
        <v>0.216</v>
      </c>
      <c r="J94">
        <v>1.3169999999999999</v>
      </c>
      <c r="K94">
        <v>1.73</v>
      </c>
      <c r="L94">
        <v>0</v>
      </c>
      <c r="M94">
        <v>0</v>
      </c>
      <c r="N94">
        <v>1.3169999999999999</v>
      </c>
      <c r="O94">
        <v>50.04</v>
      </c>
      <c r="P94">
        <v>38</v>
      </c>
      <c r="Q94">
        <v>202226</v>
      </c>
      <c r="R94">
        <v>202326</v>
      </c>
      <c r="U94">
        <v>4960</v>
      </c>
      <c r="V94">
        <v>108</v>
      </c>
      <c r="AE94" t="s">
        <v>52</v>
      </c>
      <c r="AF94" t="s">
        <v>53</v>
      </c>
      <c r="AO94" t="s">
        <v>39</v>
      </c>
      <c r="AP94" t="s">
        <v>40</v>
      </c>
      <c r="BC94" t="s">
        <v>43</v>
      </c>
      <c r="BD94" t="s">
        <v>44</v>
      </c>
      <c r="BM94" t="s">
        <v>43</v>
      </c>
    </row>
    <row r="95" spans="1:65">
      <c r="A95">
        <v>95146</v>
      </c>
      <c r="B95" t="s">
        <v>144</v>
      </c>
      <c r="C95">
        <v>722</v>
      </c>
      <c r="D95" t="s">
        <v>50</v>
      </c>
      <c r="E95" t="s">
        <v>51</v>
      </c>
      <c r="G95">
        <v>1.704</v>
      </c>
      <c r="H95">
        <v>64.75</v>
      </c>
      <c r="I95">
        <v>0.216</v>
      </c>
      <c r="J95">
        <v>2.1739999999999999</v>
      </c>
      <c r="K95">
        <v>4.72</v>
      </c>
      <c r="L95">
        <v>0</v>
      </c>
      <c r="M95">
        <v>0</v>
      </c>
      <c r="N95">
        <v>2.1739999999999999</v>
      </c>
      <c r="O95">
        <v>82.61</v>
      </c>
      <c r="P95">
        <v>38</v>
      </c>
      <c r="Q95">
        <v>202226</v>
      </c>
      <c r="R95">
        <v>202326</v>
      </c>
      <c r="U95">
        <v>2309</v>
      </c>
      <c r="V95">
        <v>182</v>
      </c>
      <c r="BC95" t="s">
        <v>43</v>
      </c>
      <c r="BD95" t="s">
        <v>44</v>
      </c>
      <c r="BM95" t="s">
        <v>43</v>
      </c>
    </row>
    <row r="96" spans="1:65">
      <c r="A96">
        <v>70416</v>
      </c>
      <c r="B96" t="s">
        <v>145</v>
      </c>
      <c r="C96">
        <v>722</v>
      </c>
      <c r="D96" t="s">
        <v>50</v>
      </c>
      <c r="E96" t="s">
        <v>51</v>
      </c>
      <c r="G96">
        <v>1.1759999999999999</v>
      </c>
      <c r="H96">
        <v>44.68</v>
      </c>
      <c r="I96">
        <v>0.216</v>
      </c>
      <c r="J96">
        <v>1.5</v>
      </c>
      <c r="K96">
        <v>2.25</v>
      </c>
      <c r="L96">
        <v>0</v>
      </c>
      <c r="M96">
        <v>0</v>
      </c>
      <c r="N96">
        <v>1.5</v>
      </c>
      <c r="O96">
        <v>57</v>
      </c>
      <c r="P96">
        <v>38</v>
      </c>
      <c r="Q96">
        <v>202226</v>
      </c>
      <c r="R96">
        <v>202326</v>
      </c>
      <c r="U96">
        <v>2311</v>
      </c>
      <c r="V96">
        <v>131</v>
      </c>
      <c r="BC96" t="s">
        <v>43</v>
      </c>
      <c r="BD96" t="s">
        <v>44</v>
      </c>
      <c r="BM96" t="s">
        <v>43</v>
      </c>
    </row>
    <row r="97" spans="1:65">
      <c r="A97">
        <v>87913</v>
      </c>
      <c r="B97" t="s">
        <v>146</v>
      </c>
      <c r="C97">
        <v>722</v>
      </c>
      <c r="D97" t="s">
        <v>50</v>
      </c>
      <c r="E97" t="s">
        <v>51</v>
      </c>
      <c r="G97">
        <v>1.1220000000000001</v>
      </c>
      <c r="H97">
        <v>42.63</v>
      </c>
      <c r="I97">
        <v>0.216</v>
      </c>
      <c r="J97">
        <v>1.4319999999999999</v>
      </c>
      <c r="K97">
        <v>2.0499999999999998</v>
      </c>
      <c r="L97">
        <v>0</v>
      </c>
      <c r="M97">
        <v>0</v>
      </c>
      <c r="N97">
        <v>1.4319999999999999</v>
      </c>
      <c r="O97">
        <v>54.41</v>
      </c>
      <c r="P97">
        <v>38</v>
      </c>
      <c r="Q97">
        <v>202226</v>
      </c>
      <c r="R97">
        <v>202326</v>
      </c>
      <c r="U97">
        <v>2811</v>
      </c>
      <c r="V97">
        <v>123</v>
      </c>
      <c r="AG97" t="s">
        <v>54</v>
      </c>
      <c r="AH97" t="s">
        <v>55</v>
      </c>
      <c r="AO97" t="s">
        <v>39</v>
      </c>
      <c r="AP97" t="s">
        <v>40</v>
      </c>
      <c r="BC97" t="s">
        <v>43</v>
      </c>
      <c r="BD97" t="s">
        <v>44</v>
      </c>
      <c r="BM97" t="s">
        <v>43</v>
      </c>
    </row>
    <row r="98" spans="1:65">
      <c r="A98">
        <v>30590</v>
      </c>
      <c r="B98" t="s">
        <v>147</v>
      </c>
      <c r="C98">
        <v>722</v>
      </c>
      <c r="D98" t="s">
        <v>50</v>
      </c>
      <c r="E98" t="s">
        <v>51</v>
      </c>
      <c r="G98">
        <v>0.95199999999999996</v>
      </c>
      <c r="H98">
        <v>36.17</v>
      </c>
      <c r="I98">
        <v>0.216</v>
      </c>
      <c r="J98">
        <v>1.2150000000000001</v>
      </c>
      <c r="K98">
        <v>1.47</v>
      </c>
      <c r="L98">
        <v>0</v>
      </c>
      <c r="M98">
        <v>0</v>
      </c>
      <c r="N98">
        <v>1.2150000000000001</v>
      </c>
      <c r="O98">
        <v>46.17</v>
      </c>
      <c r="P98">
        <v>38</v>
      </c>
      <c r="Q98">
        <v>202226</v>
      </c>
      <c r="R98">
        <v>202326</v>
      </c>
      <c r="U98">
        <v>2320</v>
      </c>
      <c r="V98">
        <v>93</v>
      </c>
      <c r="AQ98" t="s">
        <v>41</v>
      </c>
      <c r="AR98" t="s">
        <v>42</v>
      </c>
      <c r="BC98" t="s">
        <v>43</v>
      </c>
      <c r="BD98" t="s">
        <v>44</v>
      </c>
      <c r="BM98" t="s">
        <v>43</v>
      </c>
    </row>
    <row r="99" spans="1:65">
      <c r="A99">
        <v>33651</v>
      </c>
      <c r="B99" t="s">
        <v>148</v>
      </c>
      <c r="C99">
        <v>722</v>
      </c>
      <c r="D99" t="s">
        <v>50</v>
      </c>
      <c r="E99" t="s">
        <v>51</v>
      </c>
      <c r="G99">
        <v>1.472</v>
      </c>
      <c r="H99">
        <v>55.93</v>
      </c>
      <c r="I99">
        <v>0.216</v>
      </c>
      <c r="J99">
        <v>1.8779999999999999</v>
      </c>
      <c r="K99">
        <v>3.52</v>
      </c>
      <c r="L99">
        <v>0</v>
      </c>
      <c r="M99">
        <v>0</v>
      </c>
      <c r="N99">
        <v>1.8779999999999999</v>
      </c>
      <c r="O99">
        <v>71.36</v>
      </c>
      <c r="P99">
        <v>38</v>
      </c>
      <c r="Q99">
        <v>202226</v>
      </c>
      <c r="R99">
        <v>202326</v>
      </c>
      <c r="U99">
        <v>2331</v>
      </c>
      <c r="V99">
        <v>163</v>
      </c>
      <c r="AQ99" t="s">
        <v>41</v>
      </c>
      <c r="AR99" t="s">
        <v>42</v>
      </c>
      <c r="BC99" t="s">
        <v>43</v>
      </c>
      <c r="BD99" t="s">
        <v>44</v>
      </c>
      <c r="BM99" t="s">
        <v>43</v>
      </c>
    </row>
    <row r="100" spans="1:65">
      <c r="A100">
        <v>60273</v>
      </c>
      <c r="B100" t="s">
        <v>149</v>
      </c>
      <c r="C100">
        <v>722</v>
      </c>
      <c r="D100" t="s">
        <v>50</v>
      </c>
      <c r="E100" t="s">
        <v>51</v>
      </c>
      <c r="G100">
        <v>1.5840000000000001</v>
      </c>
      <c r="H100">
        <v>60.19</v>
      </c>
      <c r="I100">
        <v>0.216</v>
      </c>
      <c r="J100">
        <v>2.0209999999999999</v>
      </c>
      <c r="K100">
        <v>4.08</v>
      </c>
      <c r="L100">
        <v>0</v>
      </c>
      <c r="M100">
        <v>0</v>
      </c>
      <c r="N100">
        <v>2.0209999999999999</v>
      </c>
      <c r="O100">
        <v>76.790000000000006</v>
      </c>
      <c r="P100">
        <v>38</v>
      </c>
      <c r="Q100">
        <v>202226</v>
      </c>
      <c r="R100">
        <v>202326</v>
      </c>
      <c r="U100">
        <v>2329</v>
      </c>
      <c r="V100">
        <v>175</v>
      </c>
      <c r="AQ100" t="s">
        <v>41</v>
      </c>
      <c r="AR100" t="s">
        <v>42</v>
      </c>
      <c r="BC100" t="s">
        <v>43</v>
      </c>
      <c r="BD100" t="s">
        <v>44</v>
      </c>
      <c r="BM100" t="s">
        <v>43</v>
      </c>
    </row>
    <row r="101" spans="1:65">
      <c r="A101">
        <v>30591</v>
      </c>
      <c r="B101" t="s">
        <v>150</v>
      </c>
      <c r="C101">
        <v>722</v>
      </c>
      <c r="D101" t="s">
        <v>50</v>
      </c>
      <c r="E101" t="s">
        <v>51</v>
      </c>
      <c r="G101">
        <v>1.5840000000000001</v>
      </c>
      <c r="H101">
        <v>60.19</v>
      </c>
      <c r="I101">
        <v>0.216</v>
      </c>
      <c r="J101">
        <v>2.0209999999999999</v>
      </c>
      <c r="K101">
        <v>4.08</v>
      </c>
      <c r="L101">
        <v>0</v>
      </c>
      <c r="M101">
        <v>0</v>
      </c>
      <c r="N101">
        <v>2.0209999999999999</v>
      </c>
      <c r="O101">
        <v>76.790000000000006</v>
      </c>
      <c r="P101">
        <v>38</v>
      </c>
      <c r="Q101">
        <v>202226</v>
      </c>
      <c r="R101">
        <v>202326</v>
      </c>
      <c r="U101">
        <v>2330</v>
      </c>
      <c r="V101">
        <v>175</v>
      </c>
      <c r="AQ101" t="s">
        <v>41</v>
      </c>
      <c r="AR101" t="s">
        <v>42</v>
      </c>
      <c r="BC101" t="s">
        <v>43</v>
      </c>
      <c r="BD101" t="s">
        <v>44</v>
      </c>
      <c r="BM101" t="s">
        <v>43</v>
      </c>
    </row>
    <row r="102" spans="1:65">
      <c r="A102">
        <v>82537</v>
      </c>
      <c r="B102" t="s">
        <v>151</v>
      </c>
      <c r="C102">
        <v>722</v>
      </c>
      <c r="D102" t="s">
        <v>50</v>
      </c>
      <c r="E102" t="s">
        <v>51</v>
      </c>
      <c r="G102">
        <v>1.8580000000000001</v>
      </c>
      <c r="H102">
        <v>70.599999999999994</v>
      </c>
      <c r="I102">
        <v>0.216</v>
      </c>
      <c r="J102">
        <v>2.37</v>
      </c>
      <c r="K102">
        <v>5.61</v>
      </c>
      <c r="L102">
        <v>0</v>
      </c>
      <c r="M102">
        <v>0</v>
      </c>
      <c r="N102">
        <v>2.37</v>
      </c>
      <c r="O102">
        <v>90.06</v>
      </c>
      <c r="P102">
        <v>38</v>
      </c>
      <c r="Q102">
        <v>202226</v>
      </c>
      <c r="R102">
        <v>202326</v>
      </c>
      <c r="U102">
        <v>2337</v>
      </c>
      <c r="V102">
        <v>198</v>
      </c>
      <c r="AG102" t="s">
        <v>54</v>
      </c>
      <c r="AH102" t="s">
        <v>55</v>
      </c>
      <c r="AO102" t="s">
        <v>39</v>
      </c>
      <c r="AP102" t="s">
        <v>40</v>
      </c>
      <c r="BC102" t="s">
        <v>43</v>
      </c>
      <c r="BD102" t="s">
        <v>44</v>
      </c>
      <c r="BM102" t="s">
        <v>43</v>
      </c>
    </row>
    <row r="103" spans="1:65">
      <c r="A103">
        <v>61796</v>
      </c>
      <c r="B103" t="s">
        <v>152</v>
      </c>
      <c r="C103">
        <v>722</v>
      </c>
      <c r="D103" t="s">
        <v>50</v>
      </c>
      <c r="E103" t="s">
        <v>51</v>
      </c>
      <c r="G103">
        <v>1.544</v>
      </c>
      <c r="H103">
        <v>58.67</v>
      </c>
      <c r="I103">
        <v>0.216</v>
      </c>
      <c r="J103">
        <v>1.97</v>
      </c>
      <c r="K103">
        <v>3.88</v>
      </c>
      <c r="L103">
        <v>0</v>
      </c>
      <c r="M103">
        <v>0</v>
      </c>
      <c r="N103">
        <v>1.97</v>
      </c>
      <c r="O103">
        <v>74.86</v>
      </c>
      <c r="P103">
        <v>38</v>
      </c>
      <c r="Q103">
        <v>202226</v>
      </c>
      <c r="R103">
        <v>202326</v>
      </c>
      <c r="U103">
        <v>2339</v>
      </c>
      <c r="V103">
        <v>171</v>
      </c>
      <c r="AQ103" t="s">
        <v>41</v>
      </c>
      <c r="AR103" t="s">
        <v>42</v>
      </c>
      <c r="BC103" t="s">
        <v>43</v>
      </c>
      <c r="BD103" t="s">
        <v>44</v>
      </c>
      <c r="BM103" t="s">
        <v>43</v>
      </c>
    </row>
    <row r="104" spans="1:65">
      <c r="A104">
        <v>54289</v>
      </c>
      <c r="B104" t="s">
        <v>153</v>
      </c>
      <c r="C104">
        <v>722</v>
      </c>
      <c r="D104" t="s">
        <v>50</v>
      </c>
      <c r="E104" t="s">
        <v>51</v>
      </c>
      <c r="G104">
        <v>1.4319999999999999</v>
      </c>
      <c r="H104">
        <v>54.41</v>
      </c>
      <c r="I104">
        <v>0.216</v>
      </c>
      <c r="J104">
        <v>1.827</v>
      </c>
      <c r="K104">
        <v>3.33</v>
      </c>
      <c r="L104">
        <v>0</v>
      </c>
      <c r="M104">
        <v>0</v>
      </c>
      <c r="N104">
        <v>1.827</v>
      </c>
      <c r="O104">
        <v>69.42</v>
      </c>
      <c r="P104">
        <v>38</v>
      </c>
      <c r="Q104">
        <v>202226</v>
      </c>
      <c r="R104">
        <v>202326</v>
      </c>
      <c r="U104">
        <v>2325</v>
      </c>
      <c r="V104">
        <v>159</v>
      </c>
      <c r="BC104" t="s">
        <v>43</v>
      </c>
      <c r="BD104" t="s">
        <v>44</v>
      </c>
      <c r="BM104" t="s">
        <v>43</v>
      </c>
    </row>
    <row r="105" spans="1:65">
      <c r="A105">
        <v>30592</v>
      </c>
      <c r="B105" t="s">
        <v>154</v>
      </c>
      <c r="C105">
        <v>722</v>
      </c>
      <c r="D105" t="s">
        <v>50</v>
      </c>
      <c r="E105" t="s">
        <v>51</v>
      </c>
      <c r="G105">
        <v>1.4319999999999999</v>
      </c>
      <c r="H105">
        <v>54.41</v>
      </c>
      <c r="I105">
        <v>0.216</v>
      </c>
      <c r="J105">
        <v>1.827</v>
      </c>
      <c r="K105">
        <v>3.33</v>
      </c>
      <c r="L105">
        <v>0</v>
      </c>
      <c r="M105">
        <v>0</v>
      </c>
      <c r="N105">
        <v>1.827</v>
      </c>
      <c r="O105">
        <v>69.42</v>
      </c>
      <c r="P105">
        <v>38</v>
      </c>
      <c r="Q105">
        <v>202226</v>
      </c>
      <c r="R105">
        <v>202326</v>
      </c>
      <c r="U105">
        <v>2340</v>
      </c>
      <c r="V105">
        <v>159</v>
      </c>
      <c r="BC105" t="s">
        <v>43</v>
      </c>
      <c r="BD105" t="s">
        <v>44</v>
      </c>
      <c r="BM105" t="s">
        <v>43</v>
      </c>
    </row>
    <row r="106" spans="1:65">
      <c r="A106">
        <v>76612</v>
      </c>
      <c r="B106" t="s">
        <v>155</v>
      </c>
      <c r="C106">
        <v>722</v>
      </c>
      <c r="D106" t="s">
        <v>50</v>
      </c>
      <c r="E106" t="s">
        <v>51</v>
      </c>
      <c r="G106">
        <v>1.744</v>
      </c>
      <c r="H106">
        <v>66.27</v>
      </c>
      <c r="I106">
        <v>0.216</v>
      </c>
      <c r="J106">
        <v>2.2250000000000001</v>
      </c>
      <c r="K106">
        <v>4.95</v>
      </c>
      <c r="L106">
        <v>0</v>
      </c>
      <c r="M106">
        <v>0</v>
      </c>
      <c r="N106">
        <v>2.2250000000000001</v>
      </c>
      <c r="O106">
        <v>84.55</v>
      </c>
      <c r="P106">
        <v>38</v>
      </c>
      <c r="Q106">
        <v>202226</v>
      </c>
      <c r="R106">
        <v>202326</v>
      </c>
      <c r="U106">
        <v>2335</v>
      </c>
      <c r="V106">
        <v>189</v>
      </c>
      <c r="AG106" t="s">
        <v>54</v>
      </c>
      <c r="AH106" t="s">
        <v>55</v>
      </c>
      <c r="AO106" t="s">
        <v>39</v>
      </c>
      <c r="AP106" t="s">
        <v>40</v>
      </c>
      <c r="BC106" t="s">
        <v>43</v>
      </c>
      <c r="BD106" t="s">
        <v>44</v>
      </c>
      <c r="BM106" t="s">
        <v>43</v>
      </c>
    </row>
    <row r="107" spans="1:65">
      <c r="A107">
        <v>58631</v>
      </c>
      <c r="B107" t="s">
        <v>156</v>
      </c>
      <c r="C107">
        <v>722</v>
      </c>
      <c r="D107" t="s">
        <v>50</v>
      </c>
      <c r="E107" t="s">
        <v>51</v>
      </c>
      <c r="G107">
        <v>1.544</v>
      </c>
      <c r="H107">
        <v>58.67</v>
      </c>
      <c r="I107">
        <v>0.216</v>
      </c>
      <c r="J107">
        <v>1.97</v>
      </c>
      <c r="K107">
        <v>3.88</v>
      </c>
      <c r="L107">
        <v>0</v>
      </c>
      <c r="M107">
        <v>0</v>
      </c>
      <c r="N107">
        <v>1.97</v>
      </c>
      <c r="O107">
        <v>74.86</v>
      </c>
      <c r="P107">
        <v>38</v>
      </c>
      <c r="Q107">
        <v>202226</v>
      </c>
      <c r="R107">
        <v>202326</v>
      </c>
      <c r="U107">
        <v>2345</v>
      </c>
      <c r="V107">
        <v>171</v>
      </c>
      <c r="AO107" t="s">
        <v>39</v>
      </c>
      <c r="AP107" t="s">
        <v>40</v>
      </c>
      <c r="AQ107" t="s">
        <v>41</v>
      </c>
      <c r="AR107" t="s">
        <v>42</v>
      </c>
      <c r="BC107" t="s">
        <v>43</v>
      </c>
      <c r="BD107" t="s">
        <v>44</v>
      </c>
      <c r="BM107" t="s">
        <v>43</v>
      </c>
    </row>
    <row r="108" spans="1:65">
      <c r="A108">
        <v>30602</v>
      </c>
      <c r="B108" t="s">
        <v>47</v>
      </c>
      <c r="C108">
        <v>722</v>
      </c>
      <c r="D108" t="s">
        <v>50</v>
      </c>
      <c r="E108" t="s">
        <v>51</v>
      </c>
      <c r="G108">
        <v>1.0720000000000001</v>
      </c>
      <c r="H108">
        <v>40.729999999999997</v>
      </c>
      <c r="I108">
        <v>0.216</v>
      </c>
      <c r="J108">
        <v>1.3680000000000001</v>
      </c>
      <c r="K108">
        <v>1.87</v>
      </c>
      <c r="L108">
        <v>0</v>
      </c>
      <c r="M108">
        <v>0</v>
      </c>
      <c r="N108">
        <v>1.3680000000000001</v>
      </c>
      <c r="O108">
        <v>51.98</v>
      </c>
      <c r="P108">
        <v>38</v>
      </c>
      <c r="Q108">
        <v>202226</v>
      </c>
      <c r="R108">
        <v>202326</v>
      </c>
      <c r="U108">
        <v>2441</v>
      </c>
      <c r="V108">
        <v>114</v>
      </c>
      <c r="AO108" t="s">
        <v>39</v>
      </c>
      <c r="AP108" t="s">
        <v>40</v>
      </c>
      <c r="BC108" t="s">
        <v>43</v>
      </c>
      <c r="BD108" t="s">
        <v>44</v>
      </c>
      <c r="BM108" t="s">
        <v>43</v>
      </c>
    </row>
    <row r="109" spans="1:65">
      <c r="A109">
        <v>78162</v>
      </c>
      <c r="B109" t="s">
        <v>157</v>
      </c>
      <c r="C109">
        <v>722</v>
      </c>
      <c r="D109" t="s">
        <v>50</v>
      </c>
      <c r="E109" t="s">
        <v>51</v>
      </c>
      <c r="G109">
        <v>1.4750000000000001</v>
      </c>
      <c r="H109">
        <v>56.05</v>
      </c>
      <c r="I109">
        <v>0.216</v>
      </c>
      <c r="J109">
        <v>1.8819999999999999</v>
      </c>
      <c r="K109">
        <v>3.54</v>
      </c>
      <c r="L109">
        <v>0</v>
      </c>
      <c r="M109">
        <v>0</v>
      </c>
      <c r="N109">
        <v>1.8819999999999999</v>
      </c>
      <c r="O109">
        <v>71.510000000000005</v>
      </c>
      <c r="P109">
        <v>38</v>
      </c>
      <c r="Q109">
        <v>202226</v>
      </c>
      <c r="R109">
        <v>202326</v>
      </c>
      <c r="U109">
        <v>2358</v>
      </c>
      <c r="V109">
        <v>166</v>
      </c>
      <c r="AG109" t="s">
        <v>54</v>
      </c>
      <c r="AH109" t="s">
        <v>55</v>
      </c>
      <c r="AO109" t="s">
        <v>39</v>
      </c>
      <c r="AP109" t="s">
        <v>40</v>
      </c>
      <c r="BC109" t="s">
        <v>43</v>
      </c>
      <c r="BD109" t="s">
        <v>44</v>
      </c>
      <c r="BM109" t="s">
        <v>43</v>
      </c>
    </row>
    <row r="110" spans="1:65">
      <c r="A110">
        <v>31156</v>
      </c>
      <c r="B110" t="s">
        <v>158</v>
      </c>
      <c r="C110">
        <v>722</v>
      </c>
      <c r="D110" t="s">
        <v>50</v>
      </c>
      <c r="E110" t="s">
        <v>51</v>
      </c>
      <c r="G110">
        <v>1.2</v>
      </c>
      <c r="H110">
        <v>45.6</v>
      </c>
      <c r="I110">
        <v>0.216</v>
      </c>
      <c r="J110">
        <v>1.5309999999999999</v>
      </c>
      <c r="K110">
        <v>2.34</v>
      </c>
      <c r="L110">
        <v>0</v>
      </c>
      <c r="M110">
        <v>0</v>
      </c>
      <c r="N110">
        <v>1.5309999999999999</v>
      </c>
      <c r="O110">
        <v>58.17</v>
      </c>
      <c r="P110">
        <v>38</v>
      </c>
      <c r="Q110">
        <v>202226</v>
      </c>
      <c r="R110">
        <v>202326</v>
      </c>
      <c r="U110">
        <v>2371</v>
      </c>
      <c r="V110">
        <v>134</v>
      </c>
      <c r="BC110" t="s">
        <v>43</v>
      </c>
      <c r="BD110" t="s">
        <v>44</v>
      </c>
      <c r="BM110" t="s">
        <v>43</v>
      </c>
    </row>
    <row r="111" spans="1:65">
      <c r="A111">
        <v>91342</v>
      </c>
      <c r="B111" t="s">
        <v>159</v>
      </c>
      <c r="C111">
        <v>722</v>
      </c>
      <c r="D111" t="s">
        <v>50</v>
      </c>
      <c r="E111" t="s">
        <v>51</v>
      </c>
      <c r="G111">
        <v>1.4950000000000001</v>
      </c>
      <c r="H111">
        <v>56.81</v>
      </c>
      <c r="I111">
        <v>0.216</v>
      </c>
      <c r="J111">
        <v>1.907</v>
      </c>
      <c r="K111">
        <v>3.63</v>
      </c>
      <c r="L111">
        <v>0</v>
      </c>
      <c r="M111">
        <v>0</v>
      </c>
      <c r="N111">
        <v>1.907</v>
      </c>
      <c r="O111">
        <v>72.459999999999994</v>
      </c>
      <c r="P111">
        <v>38</v>
      </c>
      <c r="Q111">
        <v>202226</v>
      </c>
      <c r="R111">
        <v>202326</v>
      </c>
      <c r="U111">
        <v>2953</v>
      </c>
      <c r="V111">
        <v>168</v>
      </c>
      <c r="AG111" t="s">
        <v>54</v>
      </c>
      <c r="AH111" t="s">
        <v>55</v>
      </c>
      <c r="BC111" t="s">
        <v>43</v>
      </c>
      <c r="BD111" t="s">
        <v>44</v>
      </c>
      <c r="BM111" t="s">
        <v>43</v>
      </c>
    </row>
    <row r="112" spans="1:65">
      <c r="A112">
        <v>88479</v>
      </c>
      <c r="B112" t="s">
        <v>160</v>
      </c>
      <c r="C112">
        <v>722</v>
      </c>
      <c r="D112" t="s">
        <v>50</v>
      </c>
      <c r="E112" t="s">
        <v>51</v>
      </c>
      <c r="G112">
        <v>1.4950000000000001</v>
      </c>
      <c r="H112">
        <v>56.81</v>
      </c>
      <c r="I112">
        <v>0.216</v>
      </c>
      <c r="J112">
        <v>1.907</v>
      </c>
      <c r="K112">
        <v>3.63</v>
      </c>
      <c r="L112">
        <v>0</v>
      </c>
      <c r="M112">
        <v>0</v>
      </c>
      <c r="N112">
        <v>1.907</v>
      </c>
      <c r="O112">
        <v>72.459999999999994</v>
      </c>
      <c r="P112">
        <v>38</v>
      </c>
      <c r="Q112">
        <v>202226</v>
      </c>
      <c r="R112">
        <v>202326</v>
      </c>
      <c r="U112">
        <v>2117</v>
      </c>
      <c r="V112">
        <v>168</v>
      </c>
      <c r="AG112" t="s">
        <v>54</v>
      </c>
      <c r="AH112" t="s">
        <v>55</v>
      </c>
      <c r="AO112" t="s">
        <v>39</v>
      </c>
      <c r="AP112" t="s">
        <v>40</v>
      </c>
      <c r="BC112" t="s">
        <v>43</v>
      </c>
      <c r="BD112" t="s">
        <v>44</v>
      </c>
      <c r="BM112" t="s">
        <v>43</v>
      </c>
    </row>
    <row r="113" spans="1:65">
      <c r="A113">
        <v>30593</v>
      </c>
      <c r="B113" t="s">
        <v>161</v>
      </c>
      <c r="C113">
        <v>722</v>
      </c>
      <c r="D113" t="s">
        <v>50</v>
      </c>
      <c r="E113" t="s">
        <v>51</v>
      </c>
      <c r="G113">
        <v>1.032</v>
      </c>
      <c r="H113">
        <v>39.21</v>
      </c>
      <c r="I113">
        <v>0.216</v>
      </c>
      <c r="J113">
        <v>1.3169999999999999</v>
      </c>
      <c r="K113">
        <v>1.73</v>
      </c>
      <c r="L113">
        <v>0</v>
      </c>
      <c r="M113">
        <v>0</v>
      </c>
      <c r="N113">
        <v>1.3169999999999999</v>
      </c>
      <c r="O113">
        <v>50.04</v>
      </c>
      <c r="P113">
        <v>38</v>
      </c>
      <c r="Q113">
        <v>202226</v>
      </c>
      <c r="R113">
        <v>202326</v>
      </c>
      <c r="U113">
        <v>2350</v>
      </c>
      <c r="V113">
        <v>108</v>
      </c>
      <c r="AO113" t="s">
        <v>39</v>
      </c>
      <c r="AP113" t="s">
        <v>40</v>
      </c>
      <c r="AQ113" t="s">
        <v>41</v>
      </c>
      <c r="AR113" t="s">
        <v>42</v>
      </c>
      <c r="BC113" t="s">
        <v>43</v>
      </c>
      <c r="BD113" t="s">
        <v>44</v>
      </c>
      <c r="BM113" t="s">
        <v>43</v>
      </c>
    </row>
    <row r="114" spans="1:65">
      <c r="A114">
        <v>53947</v>
      </c>
      <c r="B114" t="s">
        <v>162</v>
      </c>
      <c r="C114">
        <v>722</v>
      </c>
      <c r="D114" t="s">
        <v>50</v>
      </c>
      <c r="E114" t="s">
        <v>51</v>
      </c>
      <c r="G114">
        <v>1.4</v>
      </c>
      <c r="H114">
        <v>53.2</v>
      </c>
      <c r="I114">
        <v>0.216</v>
      </c>
      <c r="J114">
        <v>1.786</v>
      </c>
      <c r="K114">
        <v>3.18</v>
      </c>
      <c r="L114">
        <v>0</v>
      </c>
      <c r="M114">
        <v>0</v>
      </c>
      <c r="N114">
        <v>1.786</v>
      </c>
      <c r="O114">
        <v>67.86</v>
      </c>
      <c r="P114">
        <v>38</v>
      </c>
      <c r="Q114">
        <v>202226</v>
      </c>
      <c r="R114">
        <v>202326</v>
      </c>
      <c r="U114">
        <v>1695</v>
      </c>
      <c r="V114">
        <v>157</v>
      </c>
      <c r="AG114" t="s">
        <v>54</v>
      </c>
      <c r="AH114" t="s">
        <v>55</v>
      </c>
      <c r="AO114" t="s">
        <v>39</v>
      </c>
      <c r="AP114" t="s">
        <v>40</v>
      </c>
      <c r="BC114" t="s">
        <v>43</v>
      </c>
      <c r="BD114" t="s">
        <v>44</v>
      </c>
      <c r="BM114" t="s">
        <v>43</v>
      </c>
    </row>
    <row r="115" spans="1:65">
      <c r="A115">
        <v>30594</v>
      </c>
      <c r="B115" t="s">
        <v>48</v>
      </c>
      <c r="C115">
        <v>722</v>
      </c>
      <c r="D115" t="s">
        <v>50</v>
      </c>
      <c r="E115" t="s">
        <v>51</v>
      </c>
      <c r="G115">
        <v>1.1839999999999999</v>
      </c>
      <c r="H115">
        <v>44.99</v>
      </c>
      <c r="I115">
        <v>0.216</v>
      </c>
      <c r="J115">
        <v>1.5109999999999999</v>
      </c>
      <c r="K115">
        <v>2.2799999999999998</v>
      </c>
      <c r="L115">
        <v>0</v>
      </c>
      <c r="M115">
        <v>0</v>
      </c>
      <c r="N115">
        <v>1.5109999999999999</v>
      </c>
      <c r="O115">
        <v>57.41</v>
      </c>
      <c r="P115">
        <v>38</v>
      </c>
      <c r="Q115">
        <v>202226</v>
      </c>
      <c r="R115">
        <v>202326</v>
      </c>
      <c r="U115">
        <v>2391</v>
      </c>
      <c r="V115">
        <v>132</v>
      </c>
      <c r="AO115" t="s">
        <v>39</v>
      </c>
      <c r="AP115" t="s">
        <v>40</v>
      </c>
      <c r="BC115" t="s">
        <v>43</v>
      </c>
      <c r="BD115" t="s">
        <v>44</v>
      </c>
      <c r="BM115" t="s">
        <v>43</v>
      </c>
    </row>
    <row r="116" spans="1:65">
      <c r="A116">
        <v>88477</v>
      </c>
      <c r="B116" t="s">
        <v>163</v>
      </c>
      <c r="C116">
        <v>722</v>
      </c>
      <c r="D116" t="s">
        <v>50</v>
      </c>
      <c r="E116" t="s">
        <v>51</v>
      </c>
      <c r="G116">
        <v>1.4950000000000001</v>
      </c>
      <c r="H116">
        <v>56.81</v>
      </c>
      <c r="I116">
        <v>0.216</v>
      </c>
      <c r="J116">
        <v>1.907</v>
      </c>
      <c r="K116">
        <v>3.63</v>
      </c>
      <c r="L116">
        <v>0</v>
      </c>
      <c r="M116">
        <v>0</v>
      </c>
      <c r="N116">
        <v>1.907</v>
      </c>
      <c r="O116">
        <v>72.459999999999994</v>
      </c>
      <c r="P116">
        <v>38</v>
      </c>
      <c r="Q116">
        <v>202226</v>
      </c>
      <c r="R116">
        <v>202326</v>
      </c>
      <c r="U116">
        <v>2115</v>
      </c>
      <c r="V116">
        <v>168</v>
      </c>
      <c r="AG116" t="s">
        <v>54</v>
      </c>
      <c r="AH116" t="s">
        <v>55</v>
      </c>
      <c r="AO116" t="s">
        <v>39</v>
      </c>
      <c r="AP116" t="s">
        <v>40</v>
      </c>
      <c r="BC116" t="s">
        <v>43</v>
      </c>
      <c r="BD116" t="s">
        <v>44</v>
      </c>
      <c r="BM116" t="s">
        <v>43</v>
      </c>
    </row>
    <row r="117" spans="1:65">
      <c r="A117">
        <v>88478</v>
      </c>
      <c r="B117" t="s">
        <v>164</v>
      </c>
      <c r="C117">
        <v>722</v>
      </c>
      <c r="D117" t="s">
        <v>50</v>
      </c>
      <c r="E117" t="s">
        <v>51</v>
      </c>
      <c r="G117">
        <v>1.4950000000000001</v>
      </c>
      <c r="H117">
        <v>56.81</v>
      </c>
      <c r="I117">
        <v>0.216</v>
      </c>
      <c r="J117">
        <v>1.907</v>
      </c>
      <c r="K117">
        <v>3.63</v>
      </c>
      <c r="L117">
        <v>0</v>
      </c>
      <c r="M117">
        <v>0</v>
      </c>
      <c r="N117">
        <v>1.907</v>
      </c>
      <c r="O117">
        <v>72.459999999999994</v>
      </c>
      <c r="P117">
        <v>38</v>
      </c>
      <c r="Q117">
        <v>202226</v>
      </c>
      <c r="R117">
        <v>202326</v>
      </c>
      <c r="U117">
        <v>3006</v>
      </c>
      <c r="V117">
        <v>168</v>
      </c>
      <c r="AG117" t="s">
        <v>54</v>
      </c>
      <c r="AH117" t="s">
        <v>55</v>
      </c>
      <c r="AO117" t="s">
        <v>39</v>
      </c>
      <c r="AP117" t="s">
        <v>40</v>
      </c>
      <c r="BC117" t="s">
        <v>43</v>
      </c>
      <c r="BD117" t="s">
        <v>44</v>
      </c>
      <c r="BM117" t="s">
        <v>43</v>
      </c>
    </row>
    <row r="118" spans="1:65">
      <c r="A118">
        <v>30604</v>
      </c>
      <c r="B118" t="s">
        <v>165</v>
      </c>
      <c r="C118">
        <v>722</v>
      </c>
      <c r="D118" t="s">
        <v>50</v>
      </c>
      <c r="E118" t="s">
        <v>51</v>
      </c>
      <c r="G118">
        <v>1.1839999999999999</v>
      </c>
      <c r="H118">
        <v>44.99</v>
      </c>
      <c r="I118">
        <v>0.216</v>
      </c>
      <c r="J118">
        <v>1.5109999999999999</v>
      </c>
      <c r="K118">
        <v>2.2799999999999998</v>
      </c>
      <c r="L118">
        <v>0</v>
      </c>
      <c r="M118">
        <v>0</v>
      </c>
      <c r="N118">
        <v>1.5109999999999999</v>
      </c>
      <c r="O118">
        <v>57.41</v>
      </c>
      <c r="P118">
        <v>38</v>
      </c>
      <c r="Q118">
        <v>202226</v>
      </c>
      <c r="R118">
        <v>202326</v>
      </c>
      <c r="U118">
        <v>2401</v>
      </c>
      <c r="V118">
        <v>132</v>
      </c>
      <c r="BC118" t="s">
        <v>43</v>
      </c>
      <c r="BD118" t="s">
        <v>44</v>
      </c>
      <c r="BM118" t="s">
        <v>43</v>
      </c>
    </row>
    <row r="119" spans="1:65">
      <c r="A119">
        <v>73510</v>
      </c>
      <c r="B119" t="s">
        <v>166</v>
      </c>
      <c r="C119">
        <v>722</v>
      </c>
      <c r="D119" t="s">
        <v>50</v>
      </c>
      <c r="E119" t="s">
        <v>51</v>
      </c>
      <c r="G119">
        <v>1.3</v>
      </c>
      <c r="H119">
        <v>49.4</v>
      </c>
      <c r="I119">
        <v>0.216</v>
      </c>
      <c r="J119">
        <v>1.659</v>
      </c>
      <c r="K119">
        <v>2.75</v>
      </c>
      <c r="L119">
        <v>0</v>
      </c>
      <c r="M119">
        <v>0</v>
      </c>
      <c r="N119">
        <v>1.659</v>
      </c>
      <c r="O119">
        <v>63.04</v>
      </c>
      <c r="P119">
        <v>38</v>
      </c>
      <c r="Q119">
        <v>202226</v>
      </c>
      <c r="R119">
        <v>202326</v>
      </c>
      <c r="U119">
        <v>2354</v>
      </c>
      <c r="V119">
        <v>147</v>
      </c>
      <c r="AG119" t="s">
        <v>54</v>
      </c>
      <c r="AH119" t="s">
        <v>55</v>
      </c>
      <c r="AO119" t="s">
        <v>39</v>
      </c>
      <c r="AP119" t="s">
        <v>40</v>
      </c>
      <c r="BC119" t="s">
        <v>43</v>
      </c>
      <c r="BD119" t="s">
        <v>44</v>
      </c>
      <c r="BM119" t="s">
        <v>43</v>
      </c>
    </row>
    <row r="120" spans="1:65">
      <c r="A120">
        <v>91341</v>
      </c>
      <c r="B120" t="s">
        <v>167</v>
      </c>
      <c r="C120">
        <v>722</v>
      </c>
      <c r="D120" t="s">
        <v>50</v>
      </c>
      <c r="E120" t="s">
        <v>51</v>
      </c>
      <c r="G120">
        <v>1.4950000000000001</v>
      </c>
      <c r="H120">
        <v>56.81</v>
      </c>
      <c r="I120">
        <v>0.216</v>
      </c>
      <c r="J120">
        <v>1.907</v>
      </c>
      <c r="K120">
        <v>3.63</v>
      </c>
      <c r="L120">
        <v>0</v>
      </c>
      <c r="M120">
        <v>0</v>
      </c>
      <c r="N120">
        <v>1.907</v>
      </c>
      <c r="O120">
        <v>72.459999999999994</v>
      </c>
      <c r="P120">
        <v>38</v>
      </c>
      <c r="Q120">
        <v>202226</v>
      </c>
      <c r="R120">
        <v>202326</v>
      </c>
      <c r="U120">
        <v>2114</v>
      </c>
      <c r="V120">
        <v>168</v>
      </c>
      <c r="AG120" t="s">
        <v>54</v>
      </c>
      <c r="AH120" t="s">
        <v>55</v>
      </c>
      <c r="BC120" t="s">
        <v>43</v>
      </c>
      <c r="BD120" t="s">
        <v>44</v>
      </c>
      <c r="BM120" t="s">
        <v>43</v>
      </c>
    </row>
    <row r="121" spans="1:65">
      <c r="A121">
        <v>70403</v>
      </c>
      <c r="B121" t="s">
        <v>168</v>
      </c>
      <c r="C121">
        <v>722</v>
      </c>
      <c r="D121" t="s">
        <v>50</v>
      </c>
      <c r="E121" t="s">
        <v>51</v>
      </c>
      <c r="G121">
        <v>1.2</v>
      </c>
      <c r="H121">
        <v>45.6</v>
      </c>
      <c r="I121">
        <v>0.216</v>
      </c>
      <c r="J121">
        <v>1.5309999999999999</v>
      </c>
      <c r="K121">
        <v>2.34</v>
      </c>
      <c r="L121">
        <v>0</v>
      </c>
      <c r="M121">
        <v>0</v>
      </c>
      <c r="N121">
        <v>1.5309999999999999</v>
      </c>
      <c r="O121">
        <v>58.17</v>
      </c>
      <c r="P121">
        <v>38</v>
      </c>
      <c r="Q121">
        <v>202226</v>
      </c>
      <c r="R121">
        <v>202326</v>
      </c>
      <c r="U121">
        <v>2362</v>
      </c>
      <c r="V121">
        <v>134</v>
      </c>
      <c r="AQ121" t="s">
        <v>41</v>
      </c>
      <c r="AR121" t="s">
        <v>42</v>
      </c>
      <c r="BC121" t="s">
        <v>43</v>
      </c>
      <c r="BD121" t="s">
        <v>44</v>
      </c>
      <c r="BM121" t="s">
        <v>43</v>
      </c>
    </row>
    <row r="122" spans="1:65">
      <c r="A122">
        <v>41377</v>
      </c>
      <c r="B122" t="s">
        <v>169</v>
      </c>
      <c r="C122">
        <v>722</v>
      </c>
      <c r="D122" t="s">
        <v>50</v>
      </c>
      <c r="E122" t="s">
        <v>51</v>
      </c>
      <c r="G122">
        <v>1.48</v>
      </c>
      <c r="H122">
        <v>56.24</v>
      </c>
      <c r="I122">
        <v>0.216</v>
      </c>
      <c r="J122">
        <v>1.8879999999999999</v>
      </c>
      <c r="K122">
        <v>3.56</v>
      </c>
      <c r="L122">
        <v>0</v>
      </c>
      <c r="M122">
        <v>0</v>
      </c>
      <c r="N122">
        <v>1.8879999999999999</v>
      </c>
      <c r="O122">
        <v>71.739999999999995</v>
      </c>
      <c r="P122">
        <v>38</v>
      </c>
      <c r="Q122">
        <v>202226</v>
      </c>
      <c r="R122">
        <v>202326</v>
      </c>
      <c r="U122">
        <v>4239</v>
      </c>
      <c r="V122">
        <v>165</v>
      </c>
      <c r="AG122" t="s">
        <v>54</v>
      </c>
      <c r="AH122" t="s">
        <v>55</v>
      </c>
      <c r="BC122" t="s">
        <v>43</v>
      </c>
      <c r="BD122" t="s">
        <v>44</v>
      </c>
      <c r="BM122" t="s">
        <v>43</v>
      </c>
    </row>
    <row r="123" spans="1:65">
      <c r="A123">
        <v>83581</v>
      </c>
      <c r="B123" t="s">
        <v>170</v>
      </c>
      <c r="C123">
        <v>722</v>
      </c>
      <c r="D123" t="s">
        <v>50</v>
      </c>
      <c r="E123" t="s">
        <v>51</v>
      </c>
      <c r="G123">
        <v>1.756</v>
      </c>
      <c r="H123">
        <v>66.72</v>
      </c>
      <c r="I123">
        <v>0.216</v>
      </c>
      <c r="J123">
        <v>2.2400000000000002</v>
      </c>
      <c r="K123">
        <v>5.01</v>
      </c>
      <c r="L123">
        <v>0</v>
      </c>
      <c r="M123">
        <v>0</v>
      </c>
      <c r="N123">
        <v>2.2400000000000002</v>
      </c>
      <c r="O123">
        <v>85.12</v>
      </c>
      <c r="P123">
        <v>38</v>
      </c>
      <c r="Q123">
        <v>202226</v>
      </c>
      <c r="R123">
        <v>202326</v>
      </c>
      <c r="U123">
        <v>2458</v>
      </c>
      <c r="V123">
        <v>193</v>
      </c>
      <c r="AG123" t="s">
        <v>54</v>
      </c>
      <c r="AH123" t="s">
        <v>55</v>
      </c>
      <c r="AO123" t="s">
        <v>39</v>
      </c>
      <c r="AP123" t="s">
        <v>40</v>
      </c>
      <c r="BC123" t="s">
        <v>43</v>
      </c>
      <c r="BD123" t="s">
        <v>44</v>
      </c>
      <c r="BM123" t="s">
        <v>43</v>
      </c>
    </row>
    <row r="124" spans="1:65">
      <c r="A124">
        <v>86000</v>
      </c>
      <c r="B124" t="s">
        <v>171</v>
      </c>
      <c r="C124">
        <v>722</v>
      </c>
      <c r="D124" t="s">
        <v>50</v>
      </c>
      <c r="E124" t="s">
        <v>51</v>
      </c>
      <c r="G124">
        <v>1.756</v>
      </c>
      <c r="H124">
        <v>66.72</v>
      </c>
      <c r="I124">
        <v>0.216</v>
      </c>
      <c r="J124">
        <v>2.2400000000000002</v>
      </c>
      <c r="K124">
        <v>5.01</v>
      </c>
      <c r="L124">
        <v>0</v>
      </c>
      <c r="M124">
        <v>0</v>
      </c>
      <c r="N124">
        <v>2.2400000000000002</v>
      </c>
      <c r="O124">
        <v>85.12</v>
      </c>
      <c r="P124">
        <v>38</v>
      </c>
      <c r="Q124">
        <v>202226</v>
      </c>
      <c r="R124">
        <v>202326</v>
      </c>
      <c r="U124">
        <v>563</v>
      </c>
      <c r="V124">
        <v>193</v>
      </c>
      <c r="AG124" t="s">
        <v>54</v>
      </c>
      <c r="AH124" t="s">
        <v>55</v>
      </c>
      <c r="AO124" t="s">
        <v>39</v>
      </c>
      <c r="AP124" t="s">
        <v>40</v>
      </c>
      <c r="BC124" t="s">
        <v>43</v>
      </c>
      <c r="BD124" t="s">
        <v>44</v>
      </c>
      <c r="BM124" t="s">
        <v>43</v>
      </c>
    </row>
    <row r="125" spans="1:65">
      <c r="A125">
        <v>58632</v>
      </c>
      <c r="B125" t="s">
        <v>172</v>
      </c>
      <c r="C125">
        <v>722</v>
      </c>
      <c r="D125" t="s">
        <v>50</v>
      </c>
      <c r="E125" t="s">
        <v>51</v>
      </c>
      <c r="G125">
        <v>1.2</v>
      </c>
      <c r="H125">
        <v>45.6</v>
      </c>
      <c r="I125">
        <v>0.216</v>
      </c>
      <c r="J125">
        <v>1.5309999999999999</v>
      </c>
      <c r="K125">
        <v>2.34</v>
      </c>
      <c r="L125">
        <v>0</v>
      </c>
      <c r="M125">
        <v>0</v>
      </c>
      <c r="N125">
        <v>1.5309999999999999</v>
      </c>
      <c r="O125">
        <v>58.17</v>
      </c>
      <c r="P125">
        <v>38</v>
      </c>
      <c r="Q125">
        <v>202226</v>
      </c>
      <c r="R125">
        <v>202326</v>
      </c>
      <c r="U125">
        <v>2405</v>
      </c>
      <c r="V125">
        <v>134</v>
      </c>
      <c r="BC125" t="s">
        <v>43</v>
      </c>
      <c r="BD125" t="s">
        <v>44</v>
      </c>
      <c r="BM125" t="s">
        <v>43</v>
      </c>
    </row>
    <row r="126" spans="1:65">
      <c r="A126">
        <v>60274</v>
      </c>
      <c r="B126" t="s">
        <v>173</v>
      </c>
      <c r="C126">
        <v>722</v>
      </c>
      <c r="D126" t="s">
        <v>50</v>
      </c>
      <c r="E126" t="s">
        <v>51</v>
      </c>
      <c r="G126">
        <v>1.976</v>
      </c>
      <c r="H126">
        <v>75.08</v>
      </c>
      <c r="I126">
        <v>0.216</v>
      </c>
      <c r="J126">
        <v>2.5209999999999999</v>
      </c>
      <c r="K126">
        <v>6.35</v>
      </c>
      <c r="L126">
        <v>0</v>
      </c>
      <c r="M126">
        <v>0</v>
      </c>
      <c r="N126">
        <v>2.5209999999999999</v>
      </c>
      <c r="O126">
        <v>95.79</v>
      </c>
      <c r="P126">
        <v>38</v>
      </c>
      <c r="Q126">
        <v>202226</v>
      </c>
      <c r="R126">
        <v>202326</v>
      </c>
      <c r="U126">
        <v>2419</v>
      </c>
      <c r="V126">
        <v>209</v>
      </c>
      <c r="AQ126" t="s">
        <v>41</v>
      </c>
      <c r="AR126" t="s">
        <v>42</v>
      </c>
      <c r="BC126" t="s">
        <v>43</v>
      </c>
      <c r="BD126" t="s">
        <v>44</v>
      </c>
      <c r="BM126" t="s">
        <v>43</v>
      </c>
    </row>
    <row r="127" spans="1:65">
      <c r="A127">
        <v>72060</v>
      </c>
      <c r="B127" t="s">
        <v>174</v>
      </c>
      <c r="C127">
        <v>722</v>
      </c>
      <c r="D127" t="s">
        <v>50</v>
      </c>
      <c r="E127" t="s">
        <v>51</v>
      </c>
      <c r="G127">
        <v>1.756</v>
      </c>
      <c r="H127">
        <v>66.72</v>
      </c>
      <c r="I127">
        <v>0.216</v>
      </c>
      <c r="J127">
        <v>2.2400000000000002</v>
      </c>
      <c r="K127">
        <v>5.01</v>
      </c>
      <c r="L127">
        <v>0</v>
      </c>
      <c r="M127">
        <v>0</v>
      </c>
      <c r="N127">
        <v>2.2400000000000002</v>
      </c>
      <c r="O127">
        <v>85.12</v>
      </c>
      <c r="P127">
        <v>38</v>
      </c>
      <c r="Q127">
        <v>202226</v>
      </c>
      <c r="R127">
        <v>202326</v>
      </c>
      <c r="U127">
        <v>2449</v>
      </c>
      <c r="V127">
        <v>193</v>
      </c>
      <c r="AG127" t="s">
        <v>54</v>
      </c>
      <c r="AH127" t="s">
        <v>55</v>
      </c>
      <c r="BC127" t="s">
        <v>43</v>
      </c>
      <c r="BD127" t="s">
        <v>44</v>
      </c>
      <c r="BM127" t="s">
        <v>43</v>
      </c>
    </row>
    <row r="128" spans="1:65">
      <c r="A128">
        <v>72061</v>
      </c>
      <c r="B128" t="s">
        <v>175</v>
      </c>
      <c r="C128">
        <v>722</v>
      </c>
      <c r="D128" t="s">
        <v>50</v>
      </c>
      <c r="E128" t="s">
        <v>51</v>
      </c>
      <c r="G128">
        <v>1.756</v>
      </c>
      <c r="H128">
        <v>66.72</v>
      </c>
      <c r="I128">
        <v>0.216</v>
      </c>
      <c r="J128">
        <v>2.2400000000000002</v>
      </c>
      <c r="K128">
        <v>5.01</v>
      </c>
      <c r="L128">
        <v>0</v>
      </c>
      <c r="M128">
        <v>0</v>
      </c>
      <c r="N128">
        <v>2.2400000000000002</v>
      </c>
      <c r="O128">
        <v>85.12</v>
      </c>
      <c r="P128">
        <v>38</v>
      </c>
      <c r="Q128">
        <v>202226</v>
      </c>
      <c r="R128">
        <v>202326</v>
      </c>
      <c r="U128">
        <v>2448</v>
      </c>
      <c r="V128">
        <v>193</v>
      </c>
      <c r="AG128" t="s">
        <v>54</v>
      </c>
      <c r="AH128" t="s">
        <v>55</v>
      </c>
      <c r="BC128" t="s">
        <v>43</v>
      </c>
      <c r="BD128" t="s">
        <v>44</v>
      </c>
      <c r="BM128" t="s">
        <v>43</v>
      </c>
    </row>
    <row r="129" spans="1:65">
      <c r="A129">
        <v>76605</v>
      </c>
      <c r="B129" t="s">
        <v>176</v>
      </c>
      <c r="C129">
        <v>722</v>
      </c>
      <c r="D129" t="s">
        <v>50</v>
      </c>
      <c r="E129" t="s">
        <v>51</v>
      </c>
      <c r="G129">
        <v>1.736</v>
      </c>
      <c r="H129">
        <v>65.959999999999994</v>
      </c>
      <c r="I129">
        <v>0.216</v>
      </c>
      <c r="J129">
        <v>2.2149999999999999</v>
      </c>
      <c r="K129">
        <v>4.9000000000000004</v>
      </c>
      <c r="L129">
        <v>0</v>
      </c>
      <c r="M129">
        <v>0</v>
      </c>
      <c r="N129">
        <v>2.2149999999999999</v>
      </c>
      <c r="O129">
        <v>84.17</v>
      </c>
      <c r="P129">
        <v>38</v>
      </c>
      <c r="Q129">
        <v>202226</v>
      </c>
      <c r="R129">
        <v>202326</v>
      </c>
      <c r="U129">
        <v>2450</v>
      </c>
      <c r="V129">
        <v>188</v>
      </c>
      <c r="AG129" t="s">
        <v>54</v>
      </c>
      <c r="AH129" t="s">
        <v>55</v>
      </c>
      <c r="AO129" t="s">
        <v>39</v>
      </c>
      <c r="AP129" t="s">
        <v>40</v>
      </c>
      <c r="BC129" t="s">
        <v>43</v>
      </c>
      <c r="BD129" t="s">
        <v>44</v>
      </c>
      <c r="BM129" t="s">
        <v>43</v>
      </c>
    </row>
    <row r="130" spans="1:65">
      <c r="A130">
        <v>86001</v>
      </c>
      <c r="B130" t="s">
        <v>177</v>
      </c>
      <c r="C130">
        <v>722</v>
      </c>
      <c r="D130" t="s">
        <v>50</v>
      </c>
      <c r="E130" t="s">
        <v>51</v>
      </c>
      <c r="G130">
        <v>1.756</v>
      </c>
      <c r="H130">
        <v>66.72</v>
      </c>
      <c r="I130">
        <v>0.216</v>
      </c>
      <c r="J130">
        <v>2.2400000000000002</v>
      </c>
      <c r="K130">
        <v>5.01</v>
      </c>
      <c r="L130">
        <v>0</v>
      </c>
      <c r="M130">
        <v>0</v>
      </c>
      <c r="N130">
        <v>2.2400000000000002</v>
      </c>
      <c r="O130">
        <v>85.12</v>
      </c>
      <c r="P130">
        <v>38</v>
      </c>
      <c r="Q130">
        <v>202226</v>
      </c>
      <c r="R130">
        <v>202326</v>
      </c>
      <c r="U130">
        <v>668</v>
      </c>
      <c r="V130">
        <v>193</v>
      </c>
      <c r="AG130" t="s">
        <v>54</v>
      </c>
      <c r="AH130" t="s">
        <v>55</v>
      </c>
      <c r="AO130" t="s">
        <v>39</v>
      </c>
      <c r="AP130" t="s">
        <v>40</v>
      </c>
      <c r="BC130" t="s">
        <v>43</v>
      </c>
      <c r="BD130" t="s">
        <v>44</v>
      </c>
      <c r="BM130" t="s">
        <v>43</v>
      </c>
    </row>
    <row r="131" spans="1:65">
      <c r="A131">
        <v>56209</v>
      </c>
      <c r="B131" t="s">
        <v>178</v>
      </c>
      <c r="C131">
        <v>722</v>
      </c>
      <c r="D131" t="s">
        <v>50</v>
      </c>
      <c r="E131" t="s">
        <v>51</v>
      </c>
      <c r="G131">
        <v>1.1839999999999999</v>
      </c>
      <c r="H131">
        <v>44.99</v>
      </c>
      <c r="I131">
        <v>0.216</v>
      </c>
      <c r="J131">
        <v>1.5109999999999999</v>
      </c>
      <c r="K131">
        <v>2.2799999999999998</v>
      </c>
      <c r="L131">
        <v>0</v>
      </c>
      <c r="M131">
        <v>0</v>
      </c>
      <c r="N131">
        <v>1.5109999999999999</v>
      </c>
      <c r="O131">
        <v>57.41</v>
      </c>
      <c r="P131">
        <v>38</v>
      </c>
      <c r="Q131">
        <v>202226</v>
      </c>
      <c r="R131">
        <v>202326</v>
      </c>
      <c r="U131">
        <v>2500</v>
      </c>
      <c r="V131">
        <v>132</v>
      </c>
      <c r="BC131" t="s">
        <v>43</v>
      </c>
      <c r="BD131" t="s">
        <v>44</v>
      </c>
      <c r="BM131" t="s">
        <v>43</v>
      </c>
    </row>
    <row r="132" spans="1:65">
      <c r="A132">
        <v>56926</v>
      </c>
      <c r="B132" t="s">
        <v>179</v>
      </c>
      <c r="C132">
        <v>722</v>
      </c>
      <c r="D132" t="s">
        <v>50</v>
      </c>
      <c r="E132" t="s">
        <v>51</v>
      </c>
      <c r="G132">
        <v>1.1839999999999999</v>
      </c>
      <c r="H132">
        <v>44.99</v>
      </c>
      <c r="I132">
        <v>0.216</v>
      </c>
      <c r="J132">
        <v>1.5109999999999999</v>
      </c>
      <c r="K132">
        <v>2.2799999999999998</v>
      </c>
      <c r="L132">
        <v>0</v>
      </c>
      <c r="M132">
        <v>0</v>
      </c>
      <c r="N132">
        <v>1.5109999999999999</v>
      </c>
      <c r="O132">
        <v>57.41</v>
      </c>
      <c r="P132">
        <v>38</v>
      </c>
      <c r="Q132">
        <v>202226</v>
      </c>
      <c r="R132">
        <v>202326</v>
      </c>
      <c r="U132">
        <v>2505</v>
      </c>
      <c r="V132">
        <v>132</v>
      </c>
      <c r="BC132" t="s">
        <v>43</v>
      </c>
      <c r="BD132" t="s">
        <v>44</v>
      </c>
      <c r="BM132" t="s">
        <v>43</v>
      </c>
    </row>
    <row r="133" spans="1:65">
      <c r="A133">
        <v>68589</v>
      </c>
      <c r="B133" t="s">
        <v>180</v>
      </c>
      <c r="C133">
        <v>722</v>
      </c>
      <c r="D133" t="s">
        <v>50</v>
      </c>
      <c r="E133" t="s">
        <v>51</v>
      </c>
      <c r="G133">
        <v>1.32</v>
      </c>
      <c r="H133">
        <v>50.16</v>
      </c>
      <c r="I133">
        <v>0.216</v>
      </c>
      <c r="J133">
        <v>1.6839999999999999</v>
      </c>
      <c r="K133">
        <v>2.83</v>
      </c>
      <c r="L133">
        <v>0</v>
      </c>
      <c r="M133">
        <v>0</v>
      </c>
      <c r="N133">
        <v>1.6839999999999999</v>
      </c>
      <c r="O133">
        <v>63.99</v>
      </c>
      <c r="P133">
        <v>38</v>
      </c>
      <c r="Q133">
        <v>202226</v>
      </c>
      <c r="R133">
        <v>202326</v>
      </c>
      <c r="U133">
        <v>2508</v>
      </c>
      <c r="V133">
        <v>148</v>
      </c>
      <c r="BC133" t="s">
        <v>43</v>
      </c>
      <c r="BD133" t="s">
        <v>44</v>
      </c>
      <c r="BM133" t="s">
        <v>43</v>
      </c>
    </row>
    <row r="134" spans="1:65">
      <c r="A134">
        <v>75033</v>
      </c>
      <c r="B134" t="s">
        <v>181</v>
      </c>
      <c r="C134">
        <v>722</v>
      </c>
      <c r="D134" t="s">
        <v>50</v>
      </c>
      <c r="E134" t="s">
        <v>51</v>
      </c>
      <c r="G134">
        <v>1.8120000000000001</v>
      </c>
      <c r="H134">
        <v>68.849999999999994</v>
      </c>
      <c r="I134">
        <v>0.216</v>
      </c>
      <c r="J134">
        <v>2.3119999999999998</v>
      </c>
      <c r="K134">
        <v>5.34</v>
      </c>
      <c r="L134">
        <v>0</v>
      </c>
      <c r="M134">
        <v>0</v>
      </c>
      <c r="N134">
        <v>2.3119999999999998</v>
      </c>
      <c r="O134">
        <v>87.85</v>
      </c>
      <c r="P134">
        <v>38</v>
      </c>
      <c r="Q134">
        <v>202226</v>
      </c>
      <c r="R134">
        <v>202326</v>
      </c>
      <c r="U134">
        <v>2512</v>
      </c>
      <c r="V134">
        <v>194</v>
      </c>
      <c r="AG134" t="s">
        <v>54</v>
      </c>
      <c r="AH134" t="s">
        <v>55</v>
      </c>
      <c r="AO134" t="s">
        <v>39</v>
      </c>
      <c r="AP134" t="s">
        <v>40</v>
      </c>
      <c r="BC134" t="s">
        <v>43</v>
      </c>
      <c r="BD134" t="s">
        <v>44</v>
      </c>
      <c r="BM134" t="s">
        <v>43</v>
      </c>
    </row>
    <row r="135" spans="1:65">
      <c r="A135">
        <v>80626</v>
      </c>
      <c r="B135" t="s">
        <v>182</v>
      </c>
      <c r="C135">
        <v>722</v>
      </c>
      <c r="D135" t="s">
        <v>50</v>
      </c>
      <c r="E135" t="s">
        <v>51</v>
      </c>
      <c r="G135">
        <v>1.962</v>
      </c>
      <c r="H135">
        <v>74.55</v>
      </c>
      <c r="I135">
        <v>0.216</v>
      </c>
      <c r="J135">
        <v>2.5030000000000001</v>
      </c>
      <c r="K135">
        <v>6.26</v>
      </c>
      <c r="L135">
        <v>0</v>
      </c>
      <c r="M135">
        <v>0</v>
      </c>
      <c r="N135">
        <v>2.5030000000000001</v>
      </c>
      <c r="O135">
        <v>95.11</v>
      </c>
      <c r="P135">
        <v>38</v>
      </c>
      <c r="Q135">
        <v>202226</v>
      </c>
      <c r="R135">
        <v>202326</v>
      </c>
      <c r="U135">
        <v>2528</v>
      </c>
      <c r="V135">
        <v>211</v>
      </c>
      <c r="AG135" t="s">
        <v>54</v>
      </c>
      <c r="AH135" t="s">
        <v>55</v>
      </c>
      <c r="AO135" t="s">
        <v>39</v>
      </c>
      <c r="AP135" t="s">
        <v>40</v>
      </c>
      <c r="BC135" t="s">
        <v>43</v>
      </c>
      <c r="BD135" t="s">
        <v>44</v>
      </c>
      <c r="BM135" t="s">
        <v>43</v>
      </c>
    </row>
    <row r="136" spans="1:65">
      <c r="A136">
        <v>73412</v>
      </c>
      <c r="B136" t="s">
        <v>183</v>
      </c>
      <c r="C136">
        <v>722</v>
      </c>
      <c r="D136" t="s">
        <v>50</v>
      </c>
      <c r="E136" t="s">
        <v>51</v>
      </c>
      <c r="G136">
        <v>1.32</v>
      </c>
      <c r="H136">
        <v>50.16</v>
      </c>
      <c r="I136">
        <v>0.216</v>
      </c>
      <c r="J136">
        <v>1.6839999999999999</v>
      </c>
      <c r="K136">
        <v>2.83</v>
      </c>
      <c r="L136">
        <v>0</v>
      </c>
      <c r="M136">
        <v>0</v>
      </c>
      <c r="N136">
        <v>1.6839999999999999</v>
      </c>
      <c r="O136">
        <v>63.99</v>
      </c>
      <c r="P136">
        <v>38</v>
      </c>
      <c r="Q136">
        <v>202226</v>
      </c>
      <c r="R136">
        <v>202326</v>
      </c>
      <c r="U136">
        <v>2525</v>
      </c>
      <c r="V136">
        <v>148</v>
      </c>
      <c r="AO136" t="s">
        <v>39</v>
      </c>
      <c r="AP136" t="s">
        <v>40</v>
      </c>
      <c r="BC136" t="s">
        <v>43</v>
      </c>
      <c r="BD136" t="s">
        <v>44</v>
      </c>
      <c r="BM136" t="s">
        <v>43</v>
      </c>
    </row>
    <row r="137" spans="1:65">
      <c r="A137">
        <v>95147</v>
      </c>
      <c r="B137" t="s">
        <v>184</v>
      </c>
      <c r="C137">
        <v>722</v>
      </c>
      <c r="D137" t="s">
        <v>50</v>
      </c>
      <c r="E137" t="s">
        <v>51</v>
      </c>
      <c r="G137">
        <v>2.298</v>
      </c>
      <c r="H137">
        <v>87.32</v>
      </c>
      <c r="I137">
        <v>0.216</v>
      </c>
      <c r="J137">
        <v>2.9319999999999999</v>
      </c>
      <c r="K137">
        <v>8.59</v>
      </c>
      <c r="L137">
        <v>0</v>
      </c>
      <c r="M137">
        <v>0</v>
      </c>
      <c r="N137">
        <v>2.9319999999999999</v>
      </c>
      <c r="O137">
        <v>111.41</v>
      </c>
      <c r="P137">
        <v>38</v>
      </c>
      <c r="Q137">
        <v>202226</v>
      </c>
      <c r="R137">
        <v>202326</v>
      </c>
      <c r="U137">
        <v>4660</v>
      </c>
      <c r="V137">
        <v>226</v>
      </c>
      <c r="AG137" t="s">
        <v>54</v>
      </c>
      <c r="AH137" t="s">
        <v>55</v>
      </c>
      <c r="BC137" t="s">
        <v>43</v>
      </c>
      <c r="BD137" t="s">
        <v>44</v>
      </c>
      <c r="BM137" t="s">
        <v>43</v>
      </c>
    </row>
    <row r="138" spans="1:65">
      <c r="A138">
        <v>85895</v>
      </c>
      <c r="B138" t="s">
        <v>185</v>
      </c>
      <c r="C138">
        <v>722</v>
      </c>
      <c r="D138" t="s">
        <v>50</v>
      </c>
      <c r="E138" t="s">
        <v>51</v>
      </c>
      <c r="G138">
        <v>2.012</v>
      </c>
      <c r="H138">
        <v>76.45</v>
      </c>
      <c r="I138">
        <v>0.216</v>
      </c>
      <c r="J138">
        <v>2.5670000000000002</v>
      </c>
      <c r="K138">
        <v>6.58</v>
      </c>
      <c r="L138">
        <v>0</v>
      </c>
      <c r="M138">
        <v>0</v>
      </c>
      <c r="N138">
        <v>2.5670000000000002</v>
      </c>
      <c r="O138">
        <v>97.54</v>
      </c>
      <c r="P138">
        <v>38</v>
      </c>
      <c r="Q138">
        <v>202226</v>
      </c>
      <c r="R138">
        <v>202326</v>
      </c>
      <c r="U138">
        <v>4908</v>
      </c>
      <c r="V138">
        <v>216</v>
      </c>
      <c r="AE138" t="s">
        <v>52</v>
      </c>
      <c r="AF138" t="s">
        <v>53</v>
      </c>
      <c r="AG138" t="s">
        <v>54</v>
      </c>
      <c r="AH138" t="s">
        <v>55</v>
      </c>
      <c r="AO138" t="s">
        <v>39</v>
      </c>
      <c r="AP138" t="s">
        <v>40</v>
      </c>
      <c r="BC138" t="s">
        <v>43</v>
      </c>
      <c r="BD138" t="s">
        <v>44</v>
      </c>
      <c r="BM138" t="s">
        <v>43</v>
      </c>
    </row>
    <row r="139" spans="1:65">
      <c r="A139">
        <v>83412</v>
      </c>
      <c r="B139" t="s">
        <v>186</v>
      </c>
      <c r="C139">
        <v>722</v>
      </c>
      <c r="D139" t="s">
        <v>50</v>
      </c>
      <c r="E139" t="s">
        <v>51</v>
      </c>
      <c r="G139">
        <v>1.9119999999999999</v>
      </c>
      <c r="H139">
        <v>72.650000000000006</v>
      </c>
      <c r="I139">
        <v>0.216</v>
      </c>
      <c r="J139">
        <v>2.4390000000000001</v>
      </c>
      <c r="K139">
        <v>5.94</v>
      </c>
      <c r="L139">
        <v>0</v>
      </c>
      <c r="M139">
        <v>0</v>
      </c>
      <c r="N139">
        <v>2.4390000000000001</v>
      </c>
      <c r="O139">
        <v>92.68</v>
      </c>
      <c r="P139">
        <v>38</v>
      </c>
      <c r="Q139">
        <v>202226</v>
      </c>
      <c r="R139">
        <v>202326</v>
      </c>
      <c r="U139">
        <v>1429</v>
      </c>
      <c r="V139">
        <v>205</v>
      </c>
      <c r="AG139" t="s">
        <v>54</v>
      </c>
      <c r="AH139" t="s">
        <v>55</v>
      </c>
      <c r="AO139" t="s">
        <v>39</v>
      </c>
      <c r="AP139" t="s">
        <v>40</v>
      </c>
      <c r="BC139" t="s">
        <v>43</v>
      </c>
      <c r="BD139" t="s">
        <v>44</v>
      </c>
      <c r="BM139" t="s">
        <v>43</v>
      </c>
    </row>
    <row r="140" spans="1:65">
      <c r="A140">
        <v>53108</v>
      </c>
      <c r="B140" t="s">
        <v>187</v>
      </c>
      <c r="C140">
        <v>722</v>
      </c>
      <c r="D140" t="s">
        <v>50</v>
      </c>
      <c r="E140" t="s">
        <v>51</v>
      </c>
      <c r="G140">
        <v>1.712</v>
      </c>
      <c r="H140">
        <v>65.05</v>
      </c>
      <c r="I140">
        <v>0.216</v>
      </c>
      <c r="J140">
        <v>2.1840000000000002</v>
      </c>
      <c r="K140">
        <v>4.76</v>
      </c>
      <c r="L140">
        <v>0</v>
      </c>
      <c r="M140">
        <v>0</v>
      </c>
      <c r="N140">
        <v>2.1840000000000002</v>
      </c>
      <c r="O140">
        <v>82.99</v>
      </c>
      <c r="P140">
        <v>38</v>
      </c>
      <c r="Q140">
        <v>202226</v>
      </c>
      <c r="R140">
        <v>202326</v>
      </c>
      <c r="U140">
        <v>2513</v>
      </c>
      <c r="V140">
        <v>184</v>
      </c>
      <c r="BC140" t="s">
        <v>43</v>
      </c>
      <c r="BD140" t="s">
        <v>44</v>
      </c>
      <c r="BM140" t="s">
        <v>43</v>
      </c>
    </row>
    <row r="141" spans="1:65">
      <c r="A141">
        <v>85896</v>
      </c>
      <c r="B141" t="s">
        <v>188</v>
      </c>
      <c r="C141">
        <v>722</v>
      </c>
      <c r="D141" t="s">
        <v>50</v>
      </c>
      <c r="E141" t="s">
        <v>51</v>
      </c>
      <c r="G141">
        <v>2.012</v>
      </c>
      <c r="H141">
        <v>76.45</v>
      </c>
      <c r="I141">
        <v>0.216</v>
      </c>
      <c r="J141">
        <v>2.5670000000000002</v>
      </c>
      <c r="K141">
        <v>6.58</v>
      </c>
      <c r="L141">
        <v>0</v>
      </c>
      <c r="M141">
        <v>0</v>
      </c>
      <c r="N141">
        <v>2.5670000000000002</v>
      </c>
      <c r="O141">
        <v>97.54</v>
      </c>
      <c r="P141">
        <v>38</v>
      </c>
      <c r="Q141">
        <v>202226</v>
      </c>
      <c r="R141">
        <v>202326</v>
      </c>
      <c r="U141">
        <v>4909</v>
      </c>
      <c r="V141">
        <v>216</v>
      </c>
      <c r="AE141" t="s">
        <v>52</v>
      </c>
      <c r="AF141" t="s">
        <v>53</v>
      </c>
      <c r="AG141" t="s">
        <v>54</v>
      </c>
      <c r="AH141" t="s">
        <v>55</v>
      </c>
      <c r="AO141" t="s">
        <v>39</v>
      </c>
      <c r="AP141" t="s">
        <v>40</v>
      </c>
      <c r="BC141" t="s">
        <v>43</v>
      </c>
      <c r="BD141" t="s">
        <v>44</v>
      </c>
      <c r="BM141" t="s">
        <v>43</v>
      </c>
    </row>
    <row r="142" spans="1:65">
      <c r="A142">
        <v>33614</v>
      </c>
      <c r="B142" t="s">
        <v>189</v>
      </c>
      <c r="C142">
        <v>722</v>
      </c>
      <c r="D142" t="s">
        <v>50</v>
      </c>
      <c r="E142" t="s">
        <v>51</v>
      </c>
      <c r="G142">
        <v>1.3759999999999999</v>
      </c>
      <c r="H142">
        <v>52.28</v>
      </c>
      <c r="I142">
        <v>0.216</v>
      </c>
      <c r="J142">
        <v>1.756</v>
      </c>
      <c r="K142">
        <v>3.08</v>
      </c>
      <c r="L142">
        <v>0</v>
      </c>
      <c r="M142">
        <v>0</v>
      </c>
      <c r="N142">
        <v>1.756</v>
      </c>
      <c r="O142">
        <v>66.72</v>
      </c>
      <c r="P142">
        <v>38</v>
      </c>
      <c r="Q142">
        <v>202226</v>
      </c>
      <c r="R142">
        <v>202326</v>
      </c>
      <c r="U142">
        <v>2509</v>
      </c>
      <c r="V142">
        <v>152</v>
      </c>
      <c r="BC142" t="s">
        <v>43</v>
      </c>
      <c r="BD142" t="s">
        <v>44</v>
      </c>
      <c r="BM142" t="s">
        <v>43</v>
      </c>
    </row>
    <row r="143" spans="1:65">
      <c r="A143">
        <v>33615</v>
      </c>
      <c r="B143" t="s">
        <v>190</v>
      </c>
      <c r="C143">
        <v>722</v>
      </c>
      <c r="D143" t="s">
        <v>50</v>
      </c>
      <c r="E143" t="s">
        <v>51</v>
      </c>
      <c r="G143">
        <v>1.1839999999999999</v>
      </c>
      <c r="H143">
        <v>44.99</v>
      </c>
      <c r="I143">
        <v>0.216</v>
      </c>
      <c r="J143">
        <v>1.5109999999999999</v>
      </c>
      <c r="K143">
        <v>2.2799999999999998</v>
      </c>
      <c r="L143">
        <v>0</v>
      </c>
      <c r="M143">
        <v>0</v>
      </c>
      <c r="N143">
        <v>1.5109999999999999</v>
      </c>
      <c r="O143">
        <v>57.41</v>
      </c>
      <c r="P143">
        <v>38</v>
      </c>
      <c r="Q143">
        <v>202226</v>
      </c>
      <c r="R143">
        <v>202326</v>
      </c>
      <c r="U143">
        <v>2510</v>
      </c>
      <c r="V143">
        <v>132</v>
      </c>
      <c r="BC143" t="s">
        <v>43</v>
      </c>
      <c r="BD143" t="s">
        <v>44</v>
      </c>
      <c r="BM143" t="s">
        <v>43</v>
      </c>
    </row>
    <row r="144" spans="1:65">
      <c r="A144">
        <v>95297</v>
      </c>
      <c r="B144" t="s">
        <v>191</v>
      </c>
      <c r="C144">
        <v>722</v>
      </c>
      <c r="D144" t="s">
        <v>50</v>
      </c>
      <c r="E144" t="s">
        <v>51</v>
      </c>
      <c r="G144">
        <v>2.298</v>
      </c>
      <c r="H144">
        <v>87.32</v>
      </c>
      <c r="I144">
        <v>0.216</v>
      </c>
      <c r="J144">
        <v>2.9319999999999999</v>
      </c>
      <c r="K144">
        <v>8.59</v>
      </c>
      <c r="L144">
        <v>0</v>
      </c>
      <c r="M144">
        <v>0</v>
      </c>
      <c r="N144">
        <v>2.9319999999999999</v>
      </c>
      <c r="O144">
        <v>111.41</v>
      </c>
      <c r="P144">
        <v>38</v>
      </c>
      <c r="Q144">
        <v>202226</v>
      </c>
      <c r="R144">
        <v>202326</v>
      </c>
      <c r="U144">
        <v>4550</v>
      </c>
      <c r="V144">
        <v>226</v>
      </c>
      <c r="AG144" t="s">
        <v>54</v>
      </c>
      <c r="AH144" t="s">
        <v>55</v>
      </c>
      <c r="BC144" t="s">
        <v>43</v>
      </c>
      <c r="BD144" t="s">
        <v>44</v>
      </c>
      <c r="BM144" t="s">
        <v>43</v>
      </c>
    </row>
    <row r="145" spans="1:65">
      <c r="A145">
        <v>61062</v>
      </c>
      <c r="B145" t="s">
        <v>192</v>
      </c>
      <c r="C145">
        <v>722</v>
      </c>
      <c r="D145" t="s">
        <v>50</v>
      </c>
      <c r="E145" t="s">
        <v>51</v>
      </c>
      <c r="G145">
        <v>1.1679999999999999</v>
      </c>
      <c r="H145">
        <v>44.38</v>
      </c>
      <c r="I145">
        <v>0.216</v>
      </c>
      <c r="J145">
        <v>1.49</v>
      </c>
      <c r="K145">
        <v>2.2200000000000002</v>
      </c>
      <c r="L145">
        <v>0</v>
      </c>
      <c r="M145">
        <v>0</v>
      </c>
      <c r="N145">
        <v>1.49</v>
      </c>
      <c r="O145">
        <v>56.62</v>
      </c>
      <c r="P145">
        <v>38</v>
      </c>
      <c r="Q145">
        <v>202226</v>
      </c>
      <c r="R145">
        <v>202326</v>
      </c>
      <c r="U145">
        <v>2515</v>
      </c>
      <c r="V145">
        <v>129</v>
      </c>
      <c r="BC145" t="s">
        <v>43</v>
      </c>
      <c r="BD145" t="s">
        <v>44</v>
      </c>
      <c r="BM145" t="s">
        <v>43</v>
      </c>
    </row>
    <row r="146" spans="1:65">
      <c r="A146">
        <v>31024</v>
      </c>
      <c r="B146" t="s">
        <v>193</v>
      </c>
      <c r="C146">
        <v>722</v>
      </c>
      <c r="D146" t="s">
        <v>50</v>
      </c>
      <c r="E146" t="s">
        <v>51</v>
      </c>
      <c r="G146">
        <v>1.3759999999999999</v>
      </c>
      <c r="H146">
        <v>52.28</v>
      </c>
      <c r="I146">
        <v>0.216</v>
      </c>
      <c r="J146">
        <v>1.756</v>
      </c>
      <c r="K146">
        <v>3.08</v>
      </c>
      <c r="L146">
        <v>0</v>
      </c>
      <c r="M146">
        <v>0</v>
      </c>
      <c r="N146">
        <v>1.756</v>
      </c>
      <c r="O146">
        <v>66.72</v>
      </c>
      <c r="P146">
        <v>38</v>
      </c>
      <c r="Q146">
        <v>202226</v>
      </c>
      <c r="R146">
        <v>202326</v>
      </c>
      <c r="U146">
        <v>2531</v>
      </c>
      <c r="V146">
        <v>152</v>
      </c>
      <c r="BC146" t="s">
        <v>43</v>
      </c>
      <c r="BD146" t="s">
        <v>44</v>
      </c>
      <c r="BM146" t="s">
        <v>43</v>
      </c>
    </row>
    <row r="147" spans="1:65">
      <c r="A147">
        <v>53006</v>
      </c>
      <c r="B147" t="s">
        <v>194</v>
      </c>
      <c r="C147">
        <v>722</v>
      </c>
      <c r="D147" t="s">
        <v>50</v>
      </c>
      <c r="E147" t="s">
        <v>51</v>
      </c>
      <c r="G147">
        <v>1.52</v>
      </c>
      <c r="H147">
        <v>57.76</v>
      </c>
      <c r="I147">
        <v>0.216</v>
      </c>
      <c r="J147">
        <v>1.9390000000000001</v>
      </c>
      <c r="K147">
        <v>3.75</v>
      </c>
      <c r="L147">
        <v>0</v>
      </c>
      <c r="M147">
        <v>0</v>
      </c>
      <c r="N147">
        <v>1.9390000000000001</v>
      </c>
      <c r="O147">
        <v>73.680000000000007</v>
      </c>
      <c r="P147">
        <v>38</v>
      </c>
      <c r="Q147">
        <v>202226</v>
      </c>
      <c r="R147">
        <v>202326</v>
      </c>
      <c r="U147">
        <v>2380</v>
      </c>
      <c r="V147">
        <v>169</v>
      </c>
      <c r="BC147" t="s">
        <v>43</v>
      </c>
      <c r="BD147" t="s">
        <v>44</v>
      </c>
      <c r="BM147" t="s">
        <v>43</v>
      </c>
    </row>
    <row r="148" spans="1:65">
      <c r="A148">
        <v>30282</v>
      </c>
      <c r="B148" t="s">
        <v>195</v>
      </c>
      <c r="C148">
        <v>722</v>
      </c>
      <c r="D148" t="s">
        <v>50</v>
      </c>
      <c r="E148" t="s">
        <v>51</v>
      </c>
      <c r="G148">
        <v>1.288</v>
      </c>
      <c r="H148">
        <v>48.94</v>
      </c>
      <c r="I148">
        <v>0.216</v>
      </c>
      <c r="J148">
        <v>1.643</v>
      </c>
      <c r="K148">
        <v>2.69</v>
      </c>
      <c r="L148">
        <v>0</v>
      </c>
      <c r="M148">
        <v>0</v>
      </c>
      <c r="N148">
        <v>1.643</v>
      </c>
      <c r="O148">
        <v>62.43</v>
      </c>
      <c r="P148">
        <v>38</v>
      </c>
      <c r="Q148">
        <v>202226</v>
      </c>
      <c r="R148">
        <v>202326</v>
      </c>
      <c r="U148">
        <v>2382</v>
      </c>
      <c r="V148">
        <v>145</v>
      </c>
      <c r="AO148" t="s">
        <v>39</v>
      </c>
      <c r="AP148" t="s">
        <v>40</v>
      </c>
      <c r="BC148" t="s">
        <v>43</v>
      </c>
      <c r="BD148" t="s">
        <v>44</v>
      </c>
      <c r="BM148" t="s">
        <v>43</v>
      </c>
    </row>
    <row r="149" spans="1:65">
      <c r="A149">
        <v>32812</v>
      </c>
      <c r="B149" t="s">
        <v>196</v>
      </c>
      <c r="C149">
        <v>722</v>
      </c>
      <c r="D149" t="s">
        <v>50</v>
      </c>
      <c r="E149" t="s">
        <v>51</v>
      </c>
      <c r="G149">
        <v>1.36</v>
      </c>
      <c r="H149">
        <v>51.68</v>
      </c>
      <c r="I149">
        <v>0.216</v>
      </c>
      <c r="J149">
        <v>1.7350000000000001</v>
      </c>
      <c r="K149">
        <v>3.01</v>
      </c>
      <c r="L149">
        <v>0</v>
      </c>
      <c r="M149">
        <v>0</v>
      </c>
      <c r="N149">
        <v>1.7350000000000001</v>
      </c>
      <c r="O149">
        <v>65.930000000000007</v>
      </c>
      <c r="P149">
        <v>38</v>
      </c>
      <c r="Q149">
        <v>202226</v>
      </c>
      <c r="R149">
        <v>202326</v>
      </c>
      <c r="U149">
        <v>2383</v>
      </c>
      <c r="V149">
        <v>151</v>
      </c>
      <c r="AO149" t="s">
        <v>39</v>
      </c>
      <c r="AP149" t="s">
        <v>40</v>
      </c>
      <c r="BC149" t="s">
        <v>43</v>
      </c>
      <c r="BD149" t="s">
        <v>44</v>
      </c>
      <c r="BM149" t="s">
        <v>43</v>
      </c>
    </row>
    <row r="150" spans="1:65">
      <c r="A150">
        <v>68861</v>
      </c>
      <c r="B150" t="s">
        <v>197</v>
      </c>
      <c r="C150">
        <v>722</v>
      </c>
      <c r="D150" t="s">
        <v>50</v>
      </c>
      <c r="E150" t="s">
        <v>51</v>
      </c>
      <c r="G150">
        <v>1.36</v>
      </c>
      <c r="H150">
        <v>51.68</v>
      </c>
      <c r="I150">
        <v>0.216</v>
      </c>
      <c r="J150">
        <v>1.7350000000000001</v>
      </c>
      <c r="K150">
        <v>3.01</v>
      </c>
      <c r="L150">
        <v>0</v>
      </c>
      <c r="M150">
        <v>0</v>
      </c>
      <c r="N150">
        <v>1.7350000000000001</v>
      </c>
      <c r="O150">
        <v>65.930000000000007</v>
      </c>
      <c r="P150">
        <v>38</v>
      </c>
      <c r="Q150">
        <v>202226</v>
      </c>
      <c r="R150">
        <v>202326</v>
      </c>
      <c r="U150">
        <v>2384</v>
      </c>
      <c r="V150">
        <v>151</v>
      </c>
      <c r="AO150" t="s">
        <v>39</v>
      </c>
      <c r="AP150" t="s">
        <v>40</v>
      </c>
      <c r="BC150" t="s">
        <v>43</v>
      </c>
      <c r="BD150" t="s">
        <v>44</v>
      </c>
      <c r="BM150" t="s">
        <v>43</v>
      </c>
    </row>
    <row r="151" spans="1:65">
      <c r="A151">
        <v>71039</v>
      </c>
      <c r="B151" t="s">
        <v>198</v>
      </c>
      <c r="C151">
        <v>722</v>
      </c>
      <c r="D151" t="s">
        <v>50</v>
      </c>
      <c r="E151" t="s">
        <v>51</v>
      </c>
      <c r="G151">
        <v>1.36</v>
      </c>
      <c r="H151">
        <v>51.68</v>
      </c>
      <c r="I151">
        <v>0.216</v>
      </c>
      <c r="J151">
        <v>1.7350000000000001</v>
      </c>
      <c r="K151">
        <v>3.01</v>
      </c>
      <c r="L151">
        <v>0</v>
      </c>
      <c r="M151">
        <v>0</v>
      </c>
      <c r="N151">
        <v>1.7350000000000001</v>
      </c>
      <c r="O151">
        <v>65.930000000000007</v>
      </c>
      <c r="P151">
        <v>38</v>
      </c>
      <c r="Q151">
        <v>202226</v>
      </c>
      <c r="R151">
        <v>202326</v>
      </c>
      <c r="U151">
        <v>2386</v>
      </c>
      <c r="V151">
        <v>151</v>
      </c>
      <c r="BC151" t="s">
        <v>43</v>
      </c>
      <c r="BD151" t="s">
        <v>44</v>
      </c>
      <c r="BM151" t="s">
        <v>43</v>
      </c>
    </row>
    <row r="152" spans="1:65">
      <c r="A152">
        <v>60366</v>
      </c>
      <c r="B152" t="s">
        <v>199</v>
      </c>
      <c r="C152">
        <v>722</v>
      </c>
      <c r="D152" t="s">
        <v>50</v>
      </c>
      <c r="E152" t="s">
        <v>51</v>
      </c>
      <c r="G152">
        <v>1.36</v>
      </c>
      <c r="H152">
        <v>51.68</v>
      </c>
      <c r="I152">
        <v>0.216</v>
      </c>
      <c r="J152">
        <v>1.7350000000000001</v>
      </c>
      <c r="K152">
        <v>3.01</v>
      </c>
      <c r="L152">
        <v>0</v>
      </c>
      <c r="M152">
        <v>0</v>
      </c>
      <c r="N152">
        <v>1.7350000000000001</v>
      </c>
      <c r="O152">
        <v>65.930000000000007</v>
      </c>
      <c r="P152">
        <v>38</v>
      </c>
      <c r="Q152">
        <v>202226</v>
      </c>
      <c r="R152">
        <v>202326</v>
      </c>
      <c r="U152">
        <v>2461</v>
      </c>
      <c r="V152">
        <v>151</v>
      </c>
      <c r="BC152" t="s">
        <v>43</v>
      </c>
      <c r="BD152" t="s">
        <v>44</v>
      </c>
      <c r="BM152" t="s">
        <v>43</v>
      </c>
    </row>
    <row r="153" spans="1:65">
      <c r="A153">
        <v>60373</v>
      </c>
      <c r="B153" t="s">
        <v>200</v>
      </c>
      <c r="C153">
        <v>722</v>
      </c>
      <c r="D153" t="s">
        <v>50</v>
      </c>
      <c r="E153" t="s">
        <v>51</v>
      </c>
      <c r="G153">
        <v>1.36</v>
      </c>
      <c r="H153">
        <v>51.68</v>
      </c>
      <c r="I153">
        <v>0.216</v>
      </c>
      <c r="J153">
        <v>1.7350000000000001</v>
      </c>
      <c r="K153">
        <v>3.01</v>
      </c>
      <c r="L153">
        <v>0</v>
      </c>
      <c r="M153">
        <v>0</v>
      </c>
      <c r="N153">
        <v>1.7350000000000001</v>
      </c>
      <c r="O153">
        <v>65.930000000000007</v>
      </c>
      <c r="P153">
        <v>38</v>
      </c>
      <c r="Q153">
        <v>202226</v>
      </c>
      <c r="R153">
        <v>202326</v>
      </c>
      <c r="U153">
        <v>2462</v>
      </c>
      <c r="V153">
        <v>151</v>
      </c>
      <c r="AO153" t="s">
        <v>39</v>
      </c>
      <c r="AP153" t="s">
        <v>40</v>
      </c>
      <c r="BC153" t="s">
        <v>43</v>
      </c>
      <c r="BD153" t="s">
        <v>44</v>
      </c>
      <c r="BM153" t="s">
        <v>43</v>
      </c>
    </row>
    <row r="154" spans="1:65">
      <c r="A154">
        <v>32829</v>
      </c>
      <c r="B154" t="s">
        <v>201</v>
      </c>
      <c r="C154">
        <v>722</v>
      </c>
      <c r="D154" t="s">
        <v>50</v>
      </c>
      <c r="E154" t="s">
        <v>51</v>
      </c>
      <c r="G154">
        <v>1.36</v>
      </c>
      <c r="H154">
        <v>51.68</v>
      </c>
      <c r="I154">
        <v>0.216</v>
      </c>
      <c r="J154">
        <v>1.7350000000000001</v>
      </c>
      <c r="K154">
        <v>3.01</v>
      </c>
      <c r="L154">
        <v>0</v>
      </c>
      <c r="M154">
        <v>0</v>
      </c>
      <c r="N154">
        <v>1.7350000000000001</v>
      </c>
      <c r="O154">
        <v>65.930000000000007</v>
      </c>
      <c r="P154">
        <v>38</v>
      </c>
      <c r="Q154">
        <v>202226</v>
      </c>
      <c r="R154">
        <v>202326</v>
      </c>
      <c r="U154">
        <v>2465</v>
      </c>
      <c r="V154">
        <v>151</v>
      </c>
      <c r="AO154" t="s">
        <v>39</v>
      </c>
      <c r="AP154" t="s">
        <v>40</v>
      </c>
      <c r="BC154" t="s">
        <v>43</v>
      </c>
      <c r="BD154" t="s">
        <v>44</v>
      </c>
      <c r="BM154" t="s">
        <v>43</v>
      </c>
    </row>
    <row r="155" spans="1:65">
      <c r="A155">
        <v>33233</v>
      </c>
      <c r="B155" t="s">
        <v>202</v>
      </c>
      <c r="C155">
        <v>722</v>
      </c>
      <c r="D155" t="s">
        <v>50</v>
      </c>
      <c r="E155" t="s">
        <v>51</v>
      </c>
      <c r="G155">
        <v>1.36</v>
      </c>
      <c r="H155">
        <v>51.68</v>
      </c>
      <c r="I155">
        <v>0.216</v>
      </c>
      <c r="J155">
        <v>1.7350000000000001</v>
      </c>
      <c r="K155">
        <v>3.01</v>
      </c>
      <c r="L155">
        <v>0</v>
      </c>
      <c r="M155">
        <v>0</v>
      </c>
      <c r="N155">
        <v>1.7350000000000001</v>
      </c>
      <c r="O155">
        <v>65.930000000000007</v>
      </c>
      <c r="P155">
        <v>38</v>
      </c>
      <c r="Q155">
        <v>202226</v>
      </c>
      <c r="R155">
        <v>202326</v>
      </c>
      <c r="U155">
        <v>2466</v>
      </c>
      <c r="V155">
        <v>151</v>
      </c>
      <c r="AO155" t="s">
        <v>39</v>
      </c>
      <c r="AP155" t="s">
        <v>40</v>
      </c>
      <c r="BC155" t="s">
        <v>43</v>
      </c>
      <c r="BD155" t="s">
        <v>44</v>
      </c>
      <c r="BM155" t="s">
        <v>43</v>
      </c>
    </row>
    <row r="156" spans="1:65">
      <c r="A156">
        <v>71049</v>
      </c>
      <c r="B156" t="s">
        <v>203</v>
      </c>
      <c r="C156">
        <v>722</v>
      </c>
      <c r="D156" t="s">
        <v>50</v>
      </c>
      <c r="E156" t="s">
        <v>51</v>
      </c>
      <c r="G156">
        <v>1.36</v>
      </c>
      <c r="H156">
        <v>51.68</v>
      </c>
      <c r="I156">
        <v>0.216</v>
      </c>
      <c r="J156">
        <v>1.7350000000000001</v>
      </c>
      <c r="K156">
        <v>3.01</v>
      </c>
      <c r="L156">
        <v>0</v>
      </c>
      <c r="M156">
        <v>0</v>
      </c>
      <c r="N156">
        <v>1.7350000000000001</v>
      </c>
      <c r="O156">
        <v>65.930000000000007</v>
      </c>
      <c r="P156">
        <v>38</v>
      </c>
      <c r="Q156">
        <v>202226</v>
      </c>
      <c r="R156">
        <v>202326</v>
      </c>
      <c r="U156">
        <v>2467</v>
      </c>
      <c r="V156">
        <v>151</v>
      </c>
      <c r="BC156" t="s">
        <v>43</v>
      </c>
      <c r="BD156" t="s">
        <v>44</v>
      </c>
      <c r="BM156" t="s">
        <v>43</v>
      </c>
    </row>
    <row r="157" spans="1:65">
      <c r="A157">
        <v>32826</v>
      </c>
      <c r="B157" t="s">
        <v>204</v>
      </c>
      <c r="C157">
        <v>722</v>
      </c>
      <c r="D157" t="s">
        <v>50</v>
      </c>
      <c r="E157" t="s">
        <v>51</v>
      </c>
      <c r="G157">
        <v>1.36</v>
      </c>
      <c r="H157">
        <v>51.68</v>
      </c>
      <c r="I157">
        <v>0.216</v>
      </c>
      <c r="J157">
        <v>1.7350000000000001</v>
      </c>
      <c r="K157">
        <v>3.01</v>
      </c>
      <c r="L157">
        <v>0</v>
      </c>
      <c r="M157">
        <v>0</v>
      </c>
      <c r="N157">
        <v>1.7350000000000001</v>
      </c>
      <c r="O157">
        <v>65.930000000000007</v>
      </c>
      <c r="P157">
        <v>38</v>
      </c>
      <c r="Q157">
        <v>202226</v>
      </c>
      <c r="R157">
        <v>202326</v>
      </c>
      <c r="U157">
        <v>2468</v>
      </c>
      <c r="V157">
        <v>151</v>
      </c>
      <c r="AO157" t="s">
        <v>39</v>
      </c>
      <c r="AP157" t="s">
        <v>40</v>
      </c>
      <c r="BC157" t="s">
        <v>43</v>
      </c>
      <c r="BD157" t="s">
        <v>44</v>
      </c>
      <c r="BM157" t="s">
        <v>43</v>
      </c>
    </row>
    <row r="158" spans="1:65">
      <c r="A158">
        <v>33236</v>
      </c>
      <c r="B158" t="s">
        <v>205</v>
      </c>
      <c r="C158">
        <v>722</v>
      </c>
      <c r="D158" t="s">
        <v>50</v>
      </c>
      <c r="E158" t="s">
        <v>51</v>
      </c>
      <c r="G158">
        <v>1.36</v>
      </c>
      <c r="H158">
        <v>51.68</v>
      </c>
      <c r="I158">
        <v>0.216</v>
      </c>
      <c r="J158">
        <v>1.7350000000000001</v>
      </c>
      <c r="K158">
        <v>3.01</v>
      </c>
      <c r="L158">
        <v>0</v>
      </c>
      <c r="M158">
        <v>0</v>
      </c>
      <c r="N158">
        <v>1.7350000000000001</v>
      </c>
      <c r="O158">
        <v>65.930000000000007</v>
      </c>
      <c r="P158">
        <v>38</v>
      </c>
      <c r="Q158">
        <v>202226</v>
      </c>
      <c r="R158">
        <v>202326</v>
      </c>
      <c r="U158">
        <v>2472</v>
      </c>
      <c r="V158">
        <v>151</v>
      </c>
      <c r="BC158" t="s">
        <v>43</v>
      </c>
      <c r="BD158" t="s">
        <v>44</v>
      </c>
      <c r="BM158" t="s">
        <v>43</v>
      </c>
    </row>
    <row r="159" spans="1:65">
      <c r="A159">
        <v>56164</v>
      </c>
      <c r="B159" t="s">
        <v>206</v>
      </c>
      <c r="C159">
        <v>722</v>
      </c>
      <c r="D159" t="s">
        <v>50</v>
      </c>
      <c r="E159" t="s">
        <v>51</v>
      </c>
      <c r="G159">
        <v>1.36</v>
      </c>
      <c r="H159">
        <v>51.68</v>
      </c>
      <c r="I159">
        <v>0.216</v>
      </c>
      <c r="J159">
        <v>1.7350000000000001</v>
      </c>
      <c r="K159">
        <v>3.01</v>
      </c>
      <c r="L159">
        <v>0</v>
      </c>
      <c r="M159">
        <v>0</v>
      </c>
      <c r="N159">
        <v>1.7350000000000001</v>
      </c>
      <c r="O159">
        <v>65.930000000000007</v>
      </c>
      <c r="P159">
        <v>38</v>
      </c>
      <c r="Q159">
        <v>202226</v>
      </c>
      <c r="R159">
        <v>202326</v>
      </c>
      <c r="U159">
        <v>2469</v>
      </c>
      <c r="V159">
        <v>151</v>
      </c>
      <c r="BC159" t="s">
        <v>43</v>
      </c>
      <c r="BD159" t="s">
        <v>44</v>
      </c>
      <c r="BM159" t="s">
        <v>43</v>
      </c>
    </row>
    <row r="160" spans="1:65">
      <c r="A160">
        <v>66000</v>
      </c>
      <c r="B160" t="s">
        <v>207</v>
      </c>
      <c r="C160">
        <v>722</v>
      </c>
      <c r="D160" t="s">
        <v>50</v>
      </c>
      <c r="E160" t="s">
        <v>51</v>
      </c>
      <c r="G160">
        <v>1.36</v>
      </c>
      <c r="H160">
        <v>51.68</v>
      </c>
      <c r="I160">
        <v>0.216</v>
      </c>
      <c r="J160">
        <v>1.7350000000000001</v>
      </c>
      <c r="K160">
        <v>3.01</v>
      </c>
      <c r="L160">
        <v>0</v>
      </c>
      <c r="M160">
        <v>0</v>
      </c>
      <c r="N160">
        <v>1.7350000000000001</v>
      </c>
      <c r="O160">
        <v>65.930000000000007</v>
      </c>
      <c r="P160">
        <v>38</v>
      </c>
      <c r="Q160">
        <v>202226</v>
      </c>
      <c r="R160">
        <v>202326</v>
      </c>
      <c r="U160">
        <v>2473</v>
      </c>
      <c r="V160">
        <v>151</v>
      </c>
      <c r="BC160" t="s">
        <v>43</v>
      </c>
      <c r="BD160" t="s">
        <v>44</v>
      </c>
      <c r="BM160" t="s">
        <v>43</v>
      </c>
    </row>
    <row r="161" spans="1:65">
      <c r="A161">
        <v>33238</v>
      </c>
      <c r="B161" t="s">
        <v>208</v>
      </c>
      <c r="C161">
        <v>722</v>
      </c>
      <c r="D161" t="s">
        <v>50</v>
      </c>
      <c r="E161" t="s">
        <v>51</v>
      </c>
      <c r="G161">
        <v>1.36</v>
      </c>
      <c r="H161">
        <v>51.68</v>
      </c>
      <c r="I161">
        <v>0.216</v>
      </c>
      <c r="J161">
        <v>1.7350000000000001</v>
      </c>
      <c r="K161">
        <v>3.01</v>
      </c>
      <c r="L161">
        <v>0</v>
      </c>
      <c r="M161">
        <v>0</v>
      </c>
      <c r="N161">
        <v>1.7350000000000001</v>
      </c>
      <c r="O161">
        <v>65.930000000000007</v>
      </c>
      <c r="P161">
        <v>38</v>
      </c>
      <c r="Q161">
        <v>202226</v>
      </c>
      <c r="R161">
        <v>202326</v>
      </c>
      <c r="U161">
        <v>2475</v>
      </c>
      <c r="V161">
        <v>151</v>
      </c>
      <c r="BC161" t="s">
        <v>43</v>
      </c>
      <c r="BD161" t="s">
        <v>44</v>
      </c>
      <c r="BM161" t="s">
        <v>43</v>
      </c>
    </row>
    <row r="162" spans="1:65">
      <c r="A162">
        <v>30300</v>
      </c>
      <c r="B162" t="s">
        <v>209</v>
      </c>
      <c r="C162">
        <v>722</v>
      </c>
      <c r="D162" t="s">
        <v>50</v>
      </c>
      <c r="E162" t="s">
        <v>51</v>
      </c>
      <c r="G162">
        <v>1.36</v>
      </c>
      <c r="H162">
        <v>51.68</v>
      </c>
      <c r="I162">
        <v>0.216</v>
      </c>
      <c r="J162">
        <v>1.7350000000000001</v>
      </c>
      <c r="K162">
        <v>3.01</v>
      </c>
      <c r="L162">
        <v>0</v>
      </c>
      <c r="M162">
        <v>0</v>
      </c>
      <c r="N162">
        <v>1.7350000000000001</v>
      </c>
      <c r="O162">
        <v>65.930000000000007</v>
      </c>
      <c r="P162">
        <v>38</v>
      </c>
      <c r="Q162">
        <v>202226</v>
      </c>
      <c r="R162">
        <v>202326</v>
      </c>
      <c r="U162">
        <v>2476</v>
      </c>
      <c r="V162">
        <v>151</v>
      </c>
      <c r="AO162" t="s">
        <v>39</v>
      </c>
      <c r="AP162" t="s">
        <v>40</v>
      </c>
      <c r="BC162" t="s">
        <v>43</v>
      </c>
      <c r="BD162" t="s">
        <v>44</v>
      </c>
      <c r="BM162" t="s">
        <v>43</v>
      </c>
    </row>
    <row r="163" spans="1:65">
      <c r="A163">
        <v>96682</v>
      </c>
      <c r="B163" t="s">
        <v>210</v>
      </c>
      <c r="C163">
        <v>722</v>
      </c>
      <c r="D163" t="s">
        <v>211</v>
      </c>
      <c r="E163" t="s">
        <v>212</v>
      </c>
      <c r="G163">
        <v>1.39</v>
      </c>
      <c r="H163">
        <v>69.5</v>
      </c>
      <c r="I163">
        <v>0.216</v>
      </c>
      <c r="J163">
        <v>1.7729999999999999</v>
      </c>
      <c r="K163">
        <v>3.14</v>
      </c>
      <c r="L163">
        <v>0</v>
      </c>
      <c r="M163">
        <v>0</v>
      </c>
      <c r="N163">
        <v>1.7729999999999999</v>
      </c>
      <c r="O163">
        <v>88.65</v>
      </c>
      <c r="P163">
        <v>50</v>
      </c>
      <c r="Q163">
        <v>202226</v>
      </c>
      <c r="R163">
        <v>202326</v>
      </c>
      <c r="U163">
        <v>4869</v>
      </c>
      <c r="V163">
        <v>154</v>
      </c>
      <c r="AE163" t="s">
        <v>52</v>
      </c>
      <c r="AF163" t="s">
        <v>53</v>
      </c>
      <c r="AG163" t="s">
        <v>54</v>
      </c>
      <c r="AH163" t="s">
        <v>55</v>
      </c>
      <c r="BC163" t="s">
        <v>43</v>
      </c>
      <c r="BD163" t="s">
        <v>44</v>
      </c>
      <c r="BM163" t="s">
        <v>43</v>
      </c>
    </row>
    <row r="164" spans="1:65">
      <c r="A164">
        <v>84480</v>
      </c>
      <c r="B164" t="s">
        <v>213</v>
      </c>
      <c r="C164">
        <v>722</v>
      </c>
      <c r="D164" t="s">
        <v>211</v>
      </c>
      <c r="E164" t="s">
        <v>212</v>
      </c>
      <c r="G164">
        <v>1.8839999999999999</v>
      </c>
      <c r="H164">
        <v>94.2</v>
      </c>
      <c r="I164">
        <v>0.216</v>
      </c>
      <c r="J164">
        <v>2.4039999999999999</v>
      </c>
      <c r="K164">
        <v>5.77</v>
      </c>
      <c r="L164">
        <v>0</v>
      </c>
      <c r="M164">
        <v>0</v>
      </c>
      <c r="N164">
        <v>2.4039999999999999</v>
      </c>
      <c r="O164">
        <v>120.2</v>
      </c>
      <c r="P164">
        <v>50</v>
      </c>
      <c r="Q164">
        <v>202226</v>
      </c>
      <c r="R164">
        <v>202326</v>
      </c>
      <c r="U164">
        <v>4683</v>
      </c>
      <c r="V164">
        <v>200</v>
      </c>
      <c r="AG164" t="s">
        <v>54</v>
      </c>
      <c r="AH164" t="s">
        <v>55</v>
      </c>
      <c r="AO164" t="s">
        <v>39</v>
      </c>
      <c r="AP164" t="s">
        <v>40</v>
      </c>
      <c r="BC164" t="s">
        <v>43</v>
      </c>
      <c r="BD164" t="s">
        <v>44</v>
      </c>
      <c r="BM164" t="s">
        <v>43</v>
      </c>
    </row>
    <row r="165" spans="1:65">
      <c r="A165">
        <v>67988</v>
      </c>
      <c r="B165" t="s">
        <v>214</v>
      </c>
      <c r="C165">
        <v>722</v>
      </c>
      <c r="D165" t="s">
        <v>211</v>
      </c>
      <c r="E165" t="s">
        <v>212</v>
      </c>
      <c r="G165">
        <v>1.8839999999999999</v>
      </c>
      <c r="H165">
        <v>94.2</v>
      </c>
      <c r="I165">
        <v>0.216</v>
      </c>
      <c r="J165">
        <v>2.4039999999999999</v>
      </c>
      <c r="K165">
        <v>5.77</v>
      </c>
      <c r="L165">
        <v>0</v>
      </c>
      <c r="M165">
        <v>0</v>
      </c>
      <c r="N165">
        <v>2.4039999999999999</v>
      </c>
      <c r="O165">
        <v>120.2</v>
      </c>
      <c r="P165">
        <v>50</v>
      </c>
      <c r="Q165">
        <v>202226</v>
      </c>
      <c r="R165">
        <v>202326</v>
      </c>
      <c r="U165">
        <v>4684</v>
      </c>
      <c r="V165">
        <v>200</v>
      </c>
      <c r="AG165" t="s">
        <v>54</v>
      </c>
      <c r="AH165" t="s">
        <v>55</v>
      </c>
      <c r="AO165" t="s">
        <v>39</v>
      </c>
      <c r="AP165" t="s">
        <v>40</v>
      </c>
      <c r="BC165" t="s">
        <v>43</v>
      </c>
      <c r="BD165" t="s">
        <v>44</v>
      </c>
      <c r="BM165" t="s">
        <v>43</v>
      </c>
    </row>
    <row r="166" spans="1:65">
      <c r="A166">
        <v>96679</v>
      </c>
      <c r="B166" t="s">
        <v>215</v>
      </c>
      <c r="C166">
        <v>722</v>
      </c>
      <c r="D166" t="s">
        <v>211</v>
      </c>
      <c r="E166" t="s">
        <v>212</v>
      </c>
      <c r="G166">
        <v>1.8340000000000001</v>
      </c>
      <c r="H166">
        <v>91.7</v>
      </c>
      <c r="I166">
        <v>0.216</v>
      </c>
      <c r="J166">
        <v>2.34</v>
      </c>
      <c r="K166">
        <v>5.47</v>
      </c>
      <c r="L166">
        <v>0</v>
      </c>
      <c r="M166">
        <v>0</v>
      </c>
      <c r="N166">
        <v>2.34</v>
      </c>
      <c r="O166">
        <v>117</v>
      </c>
      <c r="P166">
        <v>50</v>
      </c>
      <c r="Q166">
        <v>202226</v>
      </c>
      <c r="R166">
        <v>202326</v>
      </c>
      <c r="U166">
        <v>4871</v>
      </c>
      <c r="V166">
        <v>197</v>
      </c>
      <c r="AE166" t="s">
        <v>52</v>
      </c>
      <c r="AF166" t="s">
        <v>53</v>
      </c>
      <c r="AG166" t="s">
        <v>54</v>
      </c>
      <c r="AH166" t="s">
        <v>55</v>
      </c>
      <c r="AO166" t="s">
        <v>39</v>
      </c>
      <c r="AP166" t="s">
        <v>40</v>
      </c>
      <c r="BC166" t="s">
        <v>43</v>
      </c>
      <c r="BD166" t="s">
        <v>44</v>
      </c>
      <c r="BM166" t="s">
        <v>43</v>
      </c>
    </row>
    <row r="167" spans="1:65">
      <c r="A167">
        <v>30027</v>
      </c>
      <c r="B167" t="s">
        <v>216</v>
      </c>
      <c r="C167">
        <v>722</v>
      </c>
      <c r="D167" t="s">
        <v>211</v>
      </c>
      <c r="E167" t="s">
        <v>212</v>
      </c>
      <c r="G167">
        <v>1.5840000000000001</v>
      </c>
      <c r="H167">
        <v>79.2</v>
      </c>
      <c r="I167">
        <v>0.216</v>
      </c>
      <c r="J167">
        <v>2.0209999999999999</v>
      </c>
      <c r="K167">
        <v>4.08</v>
      </c>
      <c r="L167">
        <v>0</v>
      </c>
      <c r="M167">
        <v>0</v>
      </c>
      <c r="N167">
        <v>2.0209999999999999</v>
      </c>
      <c r="O167">
        <v>101.05</v>
      </c>
      <c r="P167">
        <v>50</v>
      </c>
      <c r="Q167">
        <v>202226</v>
      </c>
      <c r="R167">
        <v>202326</v>
      </c>
      <c r="U167">
        <v>4682</v>
      </c>
      <c r="V167">
        <v>175</v>
      </c>
      <c r="AO167" t="s">
        <v>39</v>
      </c>
      <c r="AP167" t="s">
        <v>40</v>
      </c>
      <c r="BC167" t="s">
        <v>43</v>
      </c>
      <c r="BD167" t="s">
        <v>44</v>
      </c>
      <c r="BM167" t="s">
        <v>43</v>
      </c>
    </row>
    <row r="168" spans="1:65">
      <c r="A168">
        <v>94654</v>
      </c>
      <c r="B168" t="s">
        <v>217</v>
      </c>
      <c r="C168">
        <v>722</v>
      </c>
      <c r="D168" t="s">
        <v>211</v>
      </c>
      <c r="E168" t="s">
        <v>212</v>
      </c>
      <c r="G168">
        <v>1.034</v>
      </c>
      <c r="H168">
        <v>51.7</v>
      </c>
      <c r="I168">
        <v>0.216</v>
      </c>
      <c r="J168">
        <v>1.319</v>
      </c>
      <c r="K168">
        <v>1.73</v>
      </c>
      <c r="L168">
        <v>0</v>
      </c>
      <c r="M168">
        <v>0</v>
      </c>
      <c r="N168">
        <v>1.319</v>
      </c>
      <c r="O168">
        <v>65.95</v>
      </c>
      <c r="P168">
        <v>50</v>
      </c>
      <c r="Q168">
        <v>202226</v>
      </c>
      <c r="R168">
        <v>202326</v>
      </c>
      <c r="U168">
        <v>4877</v>
      </c>
      <c r="V168">
        <v>112</v>
      </c>
      <c r="AE168" t="s">
        <v>52</v>
      </c>
      <c r="AF168" t="s">
        <v>53</v>
      </c>
      <c r="AG168" t="s">
        <v>54</v>
      </c>
      <c r="AH168" t="s">
        <v>55</v>
      </c>
      <c r="BC168" t="s">
        <v>43</v>
      </c>
      <c r="BD168" t="s">
        <v>44</v>
      </c>
      <c r="BM168" t="s">
        <v>43</v>
      </c>
    </row>
    <row r="169" spans="1:65">
      <c r="A169">
        <v>94655</v>
      </c>
      <c r="B169" t="s">
        <v>218</v>
      </c>
      <c r="C169">
        <v>722</v>
      </c>
      <c r="D169" t="s">
        <v>211</v>
      </c>
      <c r="E169" t="s">
        <v>212</v>
      </c>
      <c r="G169">
        <v>1.034</v>
      </c>
      <c r="H169">
        <v>51.7</v>
      </c>
      <c r="I169">
        <v>0.216</v>
      </c>
      <c r="J169">
        <v>1.319</v>
      </c>
      <c r="K169">
        <v>1.73</v>
      </c>
      <c r="L169">
        <v>0</v>
      </c>
      <c r="M169">
        <v>0</v>
      </c>
      <c r="N169">
        <v>1.319</v>
      </c>
      <c r="O169">
        <v>65.95</v>
      </c>
      <c r="P169">
        <v>50</v>
      </c>
      <c r="Q169">
        <v>202226</v>
      </c>
      <c r="R169">
        <v>202326</v>
      </c>
      <c r="U169">
        <v>4878</v>
      </c>
      <c r="V169">
        <v>112</v>
      </c>
      <c r="AE169" t="s">
        <v>52</v>
      </c>
      <c r="AF169" t="s">
        <v>53</v>
      </c>
      <c r="AG169" t="s">
        <v>54</v>
      </c>
      <c r="AH169" t="s">
        <v>55</v>
      </c>
      <c r="BC169" t="s">
        <v>43</v>
      </c>
      <c r="BD169" t="s">
        <v>44</v>
      </c>
      <c r="BM169" t="s">
        <v>43</v>
      </c>
    </row>
    <row r="170" spans="1:65">
      <c r="A170">
        <v>30110</v>
      </c>
      <c r="B170" t="s">
        <v>219</v>
      </c>
      <c r="C170">
        <v>722</v>
      </c>
      <c r="D170" t="s">
        <v>211</v>
      </c>
      <c r="E170" t="s">
        <v>212</v>
      </c>
      <c r="G170">
        <v>0.73599999999999999</v>
      </c>
      <c r="H170">
        <v>36.799999999999997</v>
      </c>
      <c r="I170">
        <v>0.216</v>
      </c>
      <c r="J170">
        <v>0.93899999999999995</v>
      </c>
      <c r="K170">
        <v>0.88</v>
      </c>
      <c r="L170">
        <v>0</v>
      </c>
      <c r="M170">
        <v>0</v>
      </c>
      <c r="N170">
        <v>0.93899999999999995</v>
      </c>
      <c r="O170">
        <v>46.95</v>
      </c>
      <c r="P170">
        <v>50</v>
      </c>
      <c r="Q170">
        <v>202226</v>
      </c>
      <c r="R170">
        <v>202326</v>
      </c>
      <c r="U170">
        <v>34490</v>
      </c>
      <c r="V170">
        <v>36</v>
      </c>
      <c r="AO170" t="s">
        <v>39</v>
      </c>
      <c r="AP170" t="s">
        <v>40</v>
      </c>
      <c r="BC170" t="s">
        <v>43</v>
      </c>
      <c r="BD170" t="s">
        <v>44</v>
      </c>
      <c r="BM170" t="s">
        <v>43</v>
      </c>
    </row>
    <row r="171" spans="1:65">
      <c r="A171">
        <v>72498</v>
      </c>
      <c r="B171" t="s">
        <v>220</v>
      </c>
      <c r="C171">
        <v>722</v>
      </c>
      <c r="D171" t="s">
        <v>211</v>
      </c>
      <c r="E171" t="s">
        <v>212</v>
      </c>
      <c r="G171">
        <v>0.99199999999999999</v>
      </c>
      <c r="H171">
        <v>49.6</v>
      </c>
      <c r="I171">
        <v>0.216</v>
      </c>
      <c r="J171">
        <v>1.266</v>
      </c>
      <c r="K171">
        <v>1.6</v>
      </c>
      <c r="L171">
        <v>0</v>
      </c>
      <c r="M171">
        <v>0</v>
      </c>
      <c r="N171">
        <v>1.266</v>
      </c>
      <c r="O171">
        <v>63.3</v>
      </c>
      <c r="P171">
        <v>50</v>
      </c>
      <c r="Q171">
        <v>202226</v>
      </c>
      <c r="R171">
        <v>202326</v>
      </c>
      <c r="U171">
        <v>37552</v>
      </c>
      <c r="V171">
        <v>105</v>
      </c>
      <c r="AG171" t="s">
        <v>54</v>
      </c>
      <c r="AH171" t="s">
        <v>55</v>
      </c>
      <c r="AO171" t="s">
        <v>39</v>
      </c>
      <c r="AP171" t="s">
        <v>40</v>
      </c>
      <c r="AQ171" t="s">
        <v>41</v>
      </c>
      <c r="AR171" t="s">
        <v>42</v>
      </c>
      <c r="BC171" t="s">
        <v>43</v>
      </c>
      <c r="BD171" t="s">
        <v>44</v>
      </c>
      <c r="BM171" t="s">
        <v>43</v>
      </c>
    </row>
    <row r="172" spans="1:65">
      <c r="A172">
        <v>78168</v>
      </c>
      <c r="B172" t="s">
        <v>221</v>
      </c>
      <c r="C172">
        <v>722</v>
      </c>
      <c r="D172" t="s">
        <v>211</v>
      </c>
      <c r="E172" t="s">
        <v>212</v>
      </c>
      <c r="G172">
        <v>1.448</v>
      </c>
      <c r="H172">
        <v>72.400000000000006</v>
      </c>
      <c r="I172">
        <v>0.216</v>
      </c>
      <c r="J172">
        <v>1.847</v>
      </c>
      <c r="K172">
        <v>3.41</v>
      </c>
      <c r="L172">
        <v>0</v>
      </c>
      <c r="M172">
        <v>0</v>
      </c>
      <c r="N172">
        <v>1.847</v>
      </c>
      <c r="O172">
        <v>92.35</v>
      </c>
      <c r="P172">
        <v>50</v>
      </c>
      <c r="Q172">
        <v>202226</v>
      </c>
      <c r="R172">
        <v>202326</v>
      </c>
      <c r="U172">
        <v>4728</v>
      </c>
      <c r="V172">
        <v>161</v>
      </c>
      <c r="AO172" t="s">
        <v>39</v>
      </c>
      <c r="AP172" t="s">
        <v>40</v>
      </c>
      <c r="BC172" t="s">
        <v>43</v>
      </c>
      <c r="BD172" t="s">
        <v>44</v>
      </c>
      <c r="BM172" t="s">
        <v>43</v>
      </c>
    </row>
    <row r="173" spans="1:65">
      <c r="A173">
        <v>68842</v>
      </c>
      <c r="B173" t="s">
        <v>222</v>
      </c>
      <c r="C173">
        <v>722</v>
      </c>
      <c r="D173" t="s">
        <v>211</v>
      </c>
      <c r="E173" t="s">
        <v>212</v>
      </c>
      <c r="G173">
        <v>1.448</v>
      </c>
      <c r="H173">
        <v>72.400000000000006</v>
      </c>
      <c r="I173">
        <v>0.216</v>
      </c>
      <c r="J173">
        <v>1.847</v>
      </c>
      <c r="K173">
        <v>3.41</v>
      </c>
      <c r="L173">
        <v>0</v>
      </c>
      <c r="M173">
        <v>0</v>
      </c>
      <c r="N173">
        <v>1.847</v>
      </c>
      <c r="O173">
        <v>92.35</v>
      </c>
      <c r="P173">
        <v>50</v>
      </c>
      <c r="Q173">
        <v>202226</v>
      </c>
      <c r="R173">
        <v>202326</v>
      </c>
      <c r="U173">
        <v>4729</v>
      </c>
      <c r="V173">
        <v>161</v>
      </c>
      <c r="BC173" t="s">
        <v>43</v>
      </c>
      <c r="BD173" t="s">
        <v>44</v>
      </c>
      <c r="BM173" t="s">
        <v>43</v>
      </c>
    </row>
    <row r="174" spans="1:65">
      <c r="A174">
        <v>72993</v>
      </c>
      <c r="B174" t="s">
        <v>223</v>
      </c>
      <c r="C174">
        <v>722</v>
      </c>
      <c r="D174" t="s">
        <v>211</v>
      </c>
      <c r="E174" t="s">
        <v>212</v>
      </c>
      <c r="G174">
        <v>1.448</v>
      </c>
      <c r="H174">
        <v>72.400000000000006</v>
      </c>
      <c r="I174">
        <v>0.216</v>
      </c>
      <c r="J174">
        <v>1.847</v>
      </c>
      <c r="K174">
        <v>3.41</v>
      </c>
      <c r="L174">
        <v>0</v>
      </c>
      <c r="M174">
        <v>0</v>
      </c>
      <c r="N174">
        <v>1.847</v>
      </c>
      <c r="O174">
        <v>92.35</v>
      </c>
      <c r="P174">
        <v>50</v>
      </c>
      <c r="Q174">
        <v>202226</v>
      </c>
      <c r="R174">
        <v>202326</v>
      </c>
      <c r="U174">
        <v>4730</v>
      </c>
      <c r="V174">
        <v>161</v>
      </c>
      <c r="BC174" t="s">
        <v>43</v>
      </c>
      <c r="BD174" t="s">
        <v>44</v>
      </c>
      <c r="BM174" t="s">
        <v>43</v>
      </c>
    </row>
    <row r="175" spans="1:65">
      <c r="A175">
        <v>56397</v>
      </c>
      <c r="B175" t="s">
        <v>224</v>
      </c>
      <c r="C175">
        <v>722</v>
      </c>
      <c r="D175" t="s">
        <v>211</v>
      </c>
      <c r="E175" t="s">
        <v>212</v>
      </c>
      <c r="G175">
        <v>1.448</v>
      </c>
      <c r="H175">
        <v>72.400000000000006</v>
      </c>
      <c r="I175">
        <v>0.216</v>
      </c>
      <c r="J175">
        <v>1.847</v>
      </c>
      <c r="K175">
        <v>3.41</v>
      </c>
      <c r="L175">
        <v>0</v>
      </c>
      <c r="M175">
        <v>0</v>
      </c>
      <c r="N175">
        <v>1.847</v>
      </c>
      <c r="O175">
        <v>92.35</v>
      </c>
      <c r="P175">
        <v>50</v>
      </c>
      <c r="Q175">
        <v>202226</v>
      </c>
      <c r="R175">
        <v>202326</v>
      </c>
      <c r="U175">
        <v>4727</v>
      </c>
      <c r="V175">
        <v>161</v>
      </c>
      <c r="AO175" t="s">
        <v>39</v>
      </c>
      <c r="AP175" t="s">
        <v>40</v>
      </c>
      <c r="BC175" t="s">
        <v>43</v>
      </c>
      <c r="BD175" t="s">
        <v>44</v>
      </c>
      <c r="BM175" t="s">
        <v>43</v>
      </c>
    </row>
    <row r="176" spans="1:65">
      <c r="A176">
        <v>91933</v>
      </c>
      <c r="B176" t="s">
        <v>225</v>
      </c>
      <c r="C176">
        <v>722</v>
      </c>
      <c r="D176" t="s">
        <v>211</v>
      </c>
      <c r="E176" t="s">
        <v>212</v>
      </c>
      <c r="G176">
        <v>1.5980000000000001</v>
      </c>
      <c r="H176">
        <v>79.900000000000006</v>
      </c>
      <c r="I176">
        <v>0.216</v>
      </c>
      <c r="J176">
        <v>2.0390000000000001</v>
      </c>
      <c r="K176">
        <v>4.1500000000000004</v>
      </c>
      <c r="L176">
        <v>0</v>
      </c>
      <c r="M176">
        <v>0</v>
      </c>
      <c r="N176">
        <v>2.0390000000000001</v>
      </c>
      <c r="O176">
        <v>101.95</v>
      </c>
      <c r="P176">
        <v>50</v>
      </c>
      <c r="Q176">
        <v>202226</v>
      </c>
      <c r="R176">
        <v>202326</v>
      </c>
      <c r="U176">
        <v>4731</v>
      </c>
      <c r="V176">
        <v>176</v>
      </c>
      <c r="AG176" t="s">
        <v>54</v>
      </c>
      <c r="AH176" t="s">
        <v>55</v>
      </c>
      <c r="AO176" t="s">
        <v>39</v>
      </c>
      <c r="AP176" t="s">
        <v>40</v>
      </c>
      <c r="BC176" t="s">
        <v>43</v>
      </c>
      <c r="BD176" t="s">
        <v>44</v>
      </c>
      <c r="BM176" t="s">
        <v>43</v>
      </c>
    </row>
    <row r="177" spans="1:65">
      <c r="A177">
        <v>30533</v>
      </c>
      <c r="B177" t="s">
        <v>226</v>
      </c>
      <c r="C177">
        <v>722</v>
      </c>
      <c r="D177" t="s">
        <v>211</v>
      </c>
      <c r="E177" t="s">
        <v>212</v>
      </c>
      <c r="G177">
        <v>1.448</v>
      </c>
      <c r="H177">
        <v>72.400000000000006</v>
      </c>
      <c r="I177">
        <v>0.216</v>
      </c>
      <c r="J177">
        <v>1.847</v>
      </c>
      <c r="K177">
        <v>3.41</v>
      </c>
      <c r="L177">
        <v>0</v>
      </c>
      <c r="M177">
        <v>0</v>
      </c>
      <c r="N177">
        <v>1.847</v>
      </c>
      <c r="O177">
        <v>92.35</v>
      </c>
      <c r="P177">
        <v>50</v>
      </c>
      <c r="Q177">
        <v>202226</v>
      </c>
      <c r="R177">
        <v>202326</v>
      </c>
      <c r="U177">
        <v>4732</v>
      </c>
      <c r="V177">
        <v>161</v>
      </c>
      <c r="BC177" t="s">
        <v>43</v>
      </c>
      <c r="BD177" t="s">
        <v>44</v>
      </c>
      <c r="BM177" t="s">
        <v>43</v>
      </c>
    </row>
    <row r="178" spans="1:65">
      <c r="A178">
        <v>30534</v>
      </c>
      <c r="B178" t="s">
        <v>227</v>
      </c>
      <c r="C178">
        <v>722</v>
      </c>
      <c r="D178" t="s">
        <v>211</v>
      </c>
      <c r="E178" t="s">
        <v>212</v>
      </c>
      <c r="G178">
        <v>1.448</v>
      </c>
      <c r="H178">
        <v>72.400000000000006</v>
      </c>
      <c r="I178">
        <v>0.216</v>
      </c>
      <c r="J178">
        <v>1.847</v>
      </c>
      <c r="K178">
        <v>3.41</v>
      </c>
      <c r="L178">
        <v>0</v>
      </c>
      <c r="M178">
        <v>0</v>
      </c>
      <c r="N178">
        <v>1.847</v>
      </c>
      <c r="O178">
        <v>92.35</v>
      </c>
      <c r="P178">
        <v>50</v>
      </c>
      <c r="Q178">
        <v>202226</v>
      </c>
      <c r="R178">
        <v>202326</v>
      </c>
      <c r="U178">
        <v>4733</v>
      </c>
      <c r="V178">
        <v>161</v>
      </c>
      <c r="AO178" t="s">
        <v>39</v>
      </c>
      <c r="AP178" t="s">
        <v>40</v>
      </c>
      <c r="BC178" t="s">
        <v>43</v>
      </c>
      <c r="BD178" t="s">
        <v>44</v>
      </c>
      <c r="BM178" t="s">
        <v>43</v>
      </c>
    </row>
    <row r="179" spans="1:65">
      <c r="A179">
        <v>41380</v>
      </c>
      <c r="B179" t="s">
        <v>228</v>
      </c>
      <c r="C179">
        <v>722</v>
      </c>
      <c r="D179" t="s">
        <v>211</v>
      </c>
      <c r="E179" t="s">
        <v>212</v>
      </c>
      <c r="G179">
        <v>1.448</v>
      </c>
      <c r="H179">
        <v>72.400000000000006</v>
      </c>
      <c r="I179">
        <v>0.216</v>
      </c>
      <c r="J179">
        <v>1.847</v>
      </c>
      <c r="K179">
        <v>3.41</v>
      </c>
      <c r="L179">
        <v>0</v>
      </c>
      <c r="M179">
        <v>0</v>
      </c>
      <c r="N179">
        <v>1.847</v>
      </c>
      <c r="O179">
        <v>92.35</v>
      </c>
      <c r="P179">
        <v>50</v>
      </c>
      <c r="Q179">
        <v>202226</v>
      </c>
      <c r="R179">
        <v>202326</v>
      </c>
      <c r="U179">
        <v>4734</v>
      </c>
      <c r="V179">
        <v>161</v>
      </c>
      <c r="AO179" t="s">
        <v>39</v>
      </c>
      <c r="AP179" t="s">
        <v>40</v>
      </c>
      <c r="BC179" t="s">
        <v>43</v>
      </c>
      <c r="BD179" t="s">
        <v>44</v>
      </c>
      <c r="BM179" t="s">
        <v>43</v>
      </c>
    </row>
    <row r="180" spans="1:65">
      <c r="A180">
        <v>30537</v>
      </c>
      <c r="B180" t="s">
        <v>229</v>
      </c>
      <c r="C180">
        <v>722</v>
      </c>
      <c r="D180" t="s">
        <v>211</v>
      </c>
      <c r="E180" t="s">
        <v>212</v>
      </c>
      <c r="G180">
        <v>1.448</v>
      </c>
      <c r="H180">
        <v>72.400000000000006</v>
      </c>
      <c r="I180">
        <v>0.216</v>
      </c>
      <c r="J180">
        <v>1.847</v>
      </c>
      <c r="K180">
        <v>3.41</v>
      </c>
      <c r="L180">
        <v>0</v>
      </c>
      <c r="M180">
        <v>0</v>
      </c>
      <c r="N180">
        <v>1.847</v>
      </c>
      <c r="O180">
        <v>92.35</v>
      </c>
      <c r="P180">
        <v>50</v>
      </c>
      <c r="Q180">
        <v>202226</v>
      </c>
      <c r="R180">
        <v>202326</v>
      </c>
      <c r="U180">
        <v>4735</v>
      </c>
      <c r="V180">
        <v>161</v>
      </c>
      <c r="AO180" t="s">
        <v>39</v>
      </c>
      <c r="AP180" t="s">
        <v>40</v>
      </c>
      <c r="BC180" t="s">
        <v>43</v>
      </c>
      <c r="BD180" t="s">
        <v>44</v>
      </c>
      <c r="BM180" t="s">
        <v>43</v>
      </c>
    </row>
    <row r="181" spans="1:65">
      <c r="A181">
        <v>96689</v>
      </c>
      <c r="B181" t="s">
        <v>230</v>
      </c>
      <c r="C181">
        <v>722</v>
      </c>
      <c r="D181" t="s">
        <v>211</v>
      </c>
      <c r="E181" t="s">
        <v>212</v>
      </c>
      <c r="G181">
        <v>0.84</v>
      </c>
      <c r="H181">
        <v>42</v>
      </c>
      <c r="I181">
        <v>0.216</v>
      </c>
      <c r="J181">
        <v>1.0720000000000001</v>
      </c>
      <c r="K181">
        <v>1.1399999999999999</v>
      </c>
      <c r="L181">
        <v>0</v>
      </c>
      <c r="M181">
        <v>0</v>
      </c>
      <c r="N181">
        <v>1.0720000000000001</v>
      </c>
      <c r="O181">
        <v>53.6</v>
      </c>
      <c r="P181">
        <v>50</v>
      </c>
      <c r="Q181">
        <v>202226</v>
      </c>
      <c r="R181">
        <v>202326</v>
      </c>
      <c r="U181">
        <v>39301</v>
      </c>
      <c r="V181">
        <v>64</v>
      </c>
      <c r="AO181" t="s">
        <v>39</v>
      </c>
      <c r="AP181" t="s">
        <v>40</v>
      </c>
      <c r="BC181" t="s">
        <v>43</v>
      </c>
      <c r="BD181" t="s">
        <v>44</v>
      </c>
      <c r="BM181" t="s">
        <v>43</v>
      </c>
    </row>
    <row r="182" spans="1:65">
      <c r="A182">
        <v>96688</v>
      </c>
      <c r="B182" t="s">
        <v>231</v>
      </c>
      <c r="C182">
        <v>722</v>
      </c>
      <c r="D182" t="s">
        <v>211</v>
      </c>
      <c r="E182" t="s">
        <v>212</v>
      </c>
      <c r="G182">
        <v>2.2799999999999998</v>
      </c>
      <c r="H182">
        <v>114</v>
      </c>
      <c r="I182">
        <v>0.216</v>
      </c>
      <c r="J182">
        <v>2.9089999999999998</v>
      </c>
      <c r="K182">
        <v>8.4600000000000009</v>
      </c>
      <c r="L182">
        <v>0</v>
      </c>
      <c r="M182">
        <v>0</v>
      </c>
      <c r="N182">
        <v>2.9089999999999998</v>
      </c>
      <c r="O182">
        <v>145.44999999999999</v>
      </c>
      <c r="P182">
        <v>50</v>
      </c>
      <c r="Q182">
        <v>202226</v>
      </c>
      <c r="R182">
        <v>202326</v>
      </c>
      <c r="U182">
        <v>4890</v>
      </c>
      <c r="V182">
        <v>225</v>
      </c>
      <c r="AE182" t="s">
        <v>52</v>
      </c>
      <c r="AF182" t="s">
        <v>53</v>
      </c>
      <c r="AG182" t="s">
        <v>54</v>
      </c>
      <c r="AH182" t="s">
        <v>55</v>
      </c>
      <c r="AO182" t="s">
        <v>39</v>
      </c>
      <c r="AP182" t="s">
        <v>40</v>
      </c>
      <c r="BC182" t="s">
        <v>43</v>
      </c>
      <c r="BD182" t="s">
        <v>44</v>
      </c>
      <c r="BM182" t="s">
        <v>43</v>
      </c>
    </row>
    <row r="183" spans="1:65">
      <c r="A183">
        <v>63885</v>
      </c>
      <c r="B183" t="s">
        <v>232</v>
      </c>
      <c r="C183">
        <v>722</v>
      </c>
      <c r="D183" t="s">
        <v>211</v>
      </c>
      <c r="E183" t="s">
        <v>212</v>
      </c>
      <c r="G183">
        <v>1.948</v>
      </c>
      <c r="H183">
        <v>97.4</v>
      </c>
      <c r="I183">
        <v>0.216</v>
      </c>
      <c r="J183">
        <v>2.4849999999999999</v>
      </c>
      <c r="K183">
        <v>6.17</v>
      </c>
      <c r="L183">
        <v>0</v>
      </c>
      <c r="M183">
        <v>0</v>
      </c>
      <c r="N183">
        <v>2.4849999999999999</v>
      </c>
      <c r="O183">
        <v>124.25</v>
      </c>
      <c r="P183">
        <v>50</v>
      </c>
      <c r="Q183">
        <v>202226</v>
      </c>
      <c r="R183">
        <v>202326</v>
      </c>
      <c r="U183">
        <v>39820</v>
      </c>
      <c r="V183">
        <v>206</v>
      </c>
      <c r="AG183" t="s">
        <v>54</v>
      </c>
      <c r="AH183" t="s">
        <v>55</v>
      </c>
      <c r="AO183" t="s">
        <v>39</v>
      </c>
      <c r="AP183" t="s">
        <v>40</v>
      </c>
      <c r="BC183" t="s">
        <v>43</v>
      </c>
      <c r="BD183" t="s">
        <v>44</v>
      </c>
      <c r="BM183" t="s">
        <v>43</v>
      </c>
    </row>
    <row r="184" spans="1:65">
      <c r="A184">
        <v>80623</v>
      </c>
      <c r="B184" t="s">
        <v>88</v>
      </c>
      <c r="C184">
        <v>722</v>
      </c>
      <c r="D184" t="s">
        <v>211</v>
      </c>
      <c r="E184" t="s">
        <v>212</v>
      </c>
      <c r="G184">
        <v>1.55</v>
      </c>
      <c r="H184">
        <v>77.5</v>
      </c>
      <c r="I184">
        <v>0.216</v>
      </c>
      <c r="J184">
        <v>1.9770000000000001</v>
      </c>
      <c r="K184">
        <v>3.9</v>
      </c>
      <c r="L184">
        <v>0</v>
      </c>
      <c r="M184">
        <v>0</v>
      </c>
      <c r="N184">
        <v>1.9770000000000001</v>
      </c>
      <c r="O184">
        <v>98.85</v>
      </c>
      <c r="P184">
        <v>50</v>
      </c>
      <c r="Q184">
        <v>202226</v>
      </c>
      <c r="R184">
        <v>202326</v>
      </c>
      <c r="U184">
        <v>4288</v>
      </c>
      <c r="V184">
        <v>174</v>
      </c>
      <c r="AG184" t="s">
        <v>54</v>
      </c>
      <c r="AH184" t="s">
        <v>55</v>
      </c>
      <c r="AO184" t="s">
        <v>39</v>
      </c>
      <c r="AP184" t="s">
        <v>40</v>
      </c>
      <c r="BC184" t="s">
        <v>43</v>
      </c>
      <c r="BD184" t="s">
        <v>44</v>
      </c>
      <c r="BM184" t="s">
        <v>43</v>
      </c>
    </row>
    <row r="185" spans="1:65">
      <c r="A185">
        <v>91927</v>
      </c>
      <c r="B185" t="s">
        <v>89</v>
      </c>
      <c r="C185">
        <v>722</v>
      </c>
      <c r="D185" t="s">
        <v>211</v>
      </c>
      <c r="E185" t="s">
        <v>212</v>
      </c>
      <c r="G185">
        <v>1.55</v>
      </c>
      <c r="H185">
        <v>77.5</v>
      </c>
      <c r="I185">
        <v>0.216</v>
      </c>
      <c r="J185">
        <v>1.9770000000000001</v>
      </c>
      <c r="K185">
        <v>3.9</v>
      </c>
      <c r="L185">
        <v>0</v>
      </c>
      <c r="M185">
        <v>0</v>
      </c>
      <c r="N185">
        <v>1.9770000000000001</v>
      </c>
      <c r="O185">
        <v>98.85</v>
      </c>
      <c r="P185">
        <v>50</v>
      </c>
      <c r="Q185">
        <v>202226</v>
      </c>
      <c r="R185">
        <v>202326</v>
      </c>
      <c r="U185">
        <v>4863</v>
      </c>
      <c r="V185">
        <v>174</v>
      </c>
      <c r="AG185" t="s">
        <v>54</v>
      </c>
      <c r="AH185" t="s">
        <v>55</v>
      </c>
      <c r="AO185" t="s">
        <v>39</v>
      </c>
      <c r="AP185" t="s">
        <v>40</v>
      </c>
      <c r="BC185" t="s">
        <v>43</v>
      </c>
      <c r="BD185" t="s">
        <v>44</v>
      </c>
      <c r="BM185" t="s">
        <v>43</v>
      </c>
    </row>
    <row r="186" spans="1:65">
      <c r="A186">
        <v>33581</v>
      </c>
      <c r="B186" t="s">
        <v>233</v>
      </c>
      <c r="C186">
        <v>722</v>
      </c>
      <c r="D186" t="s">
        <v>211</v>
      </c>
      <c r="E186" t="s">
        <v>212</v>
      </c>
      <c r="G186">
        <v>0.56799999999999995</v>
      </c>
      <c r="H186">
        <v>28.4</v>
      </c>
      <c r="I186">
        <v>0.216</v>
      </c>
      <c r="J186">
        <v>0.72499999999999998</v>
      </c>
      <c r="K186">
        <v>0.52</v>
      </c>
      <c r="L186">
        <v>0</v>
      </c>
      <c r="M186">
        <v>0</v>
      </c>
      <c r="N186">
        <v>0.72499999999999998</v>
      </c>
      <c r="O186">
        <v>36.25</v>
      </c>
      <c r="P186">
        <v>50</v>
      </c>
      <c r="Q186">
        <v>202226</v>
      </c>
      <c r="R186">
        <v>202326</v>
      </c>
      <c r="U186">
        <v>91031</v>
      </c>
      <c r="V186">
        <v>15</v>
      </c>
      <c r="BC186" t="s">
        <v>43</v>
      </c>
      <c r="BD186" t="s">
        <v>44</v>
      </c>
      <c r="BM186" t="s">
        <v>43</v>
      </c>
    </row>
    <row r="187" spans="1:65">
      <c r="A187">
        <v>59797</v>
      </c>
      <c r="B187" t="s">
        <v>234</v>
      </c>
      <c r="C187">
        <v>722</v>
      </c>
      <c r="D187" t="s">
        <v>211</v>
      </c>
      <c r="E187" t="s">
        <v>212</v>
      </c>
      <c r="G187">
        <v>1.1839999999999999</v>
      </c>
      <c r="H187">
        <v>59.2</v>
      </c>
      <c r="I187">
        <v>0.216</v>
      </c>
      <c r="J187">
        <v>1.5109999999999999</v>
      </c>
      <c r="K187">
        <v>2.2799999999999998</v>
      </c>
      <c r="L187">
        <v>0</v>
      </c>
      <c r="M187">
        <v>0</v>
      </c>
      <c r="N187">
        <v>1.5109999999999999</v>
      </c>
      <c r="O187">
        <v>75.55</v>
      </c>
      <c r="P187">
        <v>50</v>
      </c>
      <c r="Q187">
        <v>202226</v>
      </c>
      <c r="R187">
        <v>202326</v>
      </c>
      <c r="U187">
        <v>4305</v>
      </c>
      <c r="V187">
        <v>132</v>
      </c>
      <c r="AO187" t="s">
        <v>39</v>
      </c>
      <c r="AP187" t="s">
        <v>40</v>
      </c>
      <c r="BC187" t="s">
        <v>43</v>
      </c>
      <c r="BD187" t="s">
        <v>44</v>
      </c>
      <c r="BM187" t="s">
        <v>43</v>
      </c>
    </row>
    <row r="188" spans="1:65">
      <c r="A188">
        <v>58872</v>
      </c>
      <c r="B188" t="s">
        <v>235</v>
      </c>
      <c r="C188">
        <v>722</v>
      </c>
      <c r="D188" t="s">
        <v>211</v>
      </c>
      <c r="E188" t="s">
        <v>212</v>
      </c>
      <c r="G188">
        <v>1.1839999999999999</v>
      </c>
      <c r="H188">
        <v>59.2</v>
      </c>
      <c r="I188">
        <v>0.216</v>
      </c>
      <c r="J188">
        <v>1.5109999999999999</v>
      </c>
      <c r="K188">
        <v>2.2799999999999998</v>
      </c>
      <c r="L188">
        <v>0</v>
      </c>
      <c r="M188">
        <v>0</v>
      </c>
      <c r="N188">
        <v>1.5109999999999999</v>
      </c>
      <c r="O188">
        <v>75.55</v>
      </c>
      <c r="P188">
        <v>50</v>
      </c>
      <c r="Q188">
        <v>202226</v>
      </c>
      <c r="R188">
        <v>202326</v>
      </c>
      <c r="U188">
        <v>91085</v>
      </c>
      <c r="V188">
        <v>132</v>
      </c>
      <c r="AO188" t="s">
        <v>39</v>
      </c>
      <c r="AP188" t="s">
        <v>40</v>
      </c>
      <c r="BC188" t="s">
        <v>43</v>
      </c>
      <c r="BD188" t="s">
        <v>44</v>
      </c>
      <c r="BM188" t="s">
        <v>43</v>
      </c>
    </row>
    <row r="189" spans="1:65">
      <c r="A189">
        <v>77818</v>
      </c>
      <c r="B189" t="s">
        <v>236</v>
      </c>
      <c r="C189">
        <v>722</v>
      </c>
      <c r="D189" t="s">
        <v>211</v>
      </c>
      <c r="E189" t="s">
        <v>212</v>
      </c>
      <c r="G189">
        <v>1.6339999999999999</v>
      </c>
      <c r="H189">
        <v>81.7</v>
      </c>
      <c r="I189">
        <v>0.216</v>
      </c>
      <c r="J189">
        <v>2.085</v>
      </c>
      <c r="K189">
        <v>4.34</v>
      </c>
      <c r="L189">
        <v>0</v>
      </c>
      <c r="M189">
        <v>0</v>
      </c>
      <c r="N189">
        <v>2.085</v>
      </c>
      <c r="O189">
        <v>104.25</v>
      </c>
      <c r="P189">
        <v>50</v>
      </c>
      <c r="Q189">
        <v>202226</v>
      </c>
      <c r="R189">
        <v>202326</v>
      </c>
      <c r="U189">
        <v>87</v>
      </c>
      <c r="V189">
        <v>180</v>
      </c>
      <c r="AG189" t="s">
        <v>54</v>
      </c>
      <c r="AH189" t="s">
        <v>55</v>
      </c>
      <c r="AO189" t="s">
        <v>39</v>
      </c>
      <c r="AP189" t="s">
        <v>40</v>
      </c>
      <c r="BC189" t="s">
        <v>43</v>
      </c>
      <c r="BD189" t="s">
        <v>44</v>
      </c>
      <c r="BM189" t="s">
        <v>43</v>
      </c>
    </row>
    <row r="190" spans="1:65">
      <c r="A190">
        <v>90478</v>
      </c>
      <c r="B190" t="s">
        <v>237</v>
      </c>
      <c r="C190">
        <v>722</v>
      </c>
      <c r="D190" t="s">
        <v>211</v>
      </c>
      <c r="E190" t="s">
        <v>212</v>
      </c>
      <c r="G190">
        <v>1.6339999999999999</v>
      </c>
      <c r="H190">
        <v>81.7</v>
      </c>
      <c r="I190">
        <v>0.216</v>
      </c>
      <c r="J190">
        <v>2.085</v>
      </c>
      <c r="K190">
        <v>4.34</v>
      </c>
      <c r="L190">
        <v>0</v>
      </c>
      <c r="M190">
        <v>0</v>
      </c>
      <c r="N190">
        <v>2.085</v>
      </c>
      <c r="O190">
        <v>104.25</v>
      </c>
      <c r="P190">
        <v>50</v>
      </c>
      <c r="Q190">
        <v>202226</v>
      </c>
      <c r="R190">
        <v>202326</v>
      </c>
      <c r="U190">
        <v>3578</v>
      </c>
      <c r="V190">
        <v>180</v>
      </c>
      <c r="AG190" t="s">
        <v>54</v>
      </c>
      <c r="AH190" t="s">
        <v>55</v>
      </c>
      <c r="AO190" t="s">
        <v>39</v>
      </c>
      <c r="AP190" t="s">
        <v>40</v>
      </c>
      <c r="BC190" t="s">
        <v>43</v>
      </c>
      <c r="BD190" t="s">
        <v>44</v>
      </c>
      <c r="BM190" t="s">
        <v>43</v>
      </c>
    </row>
    <row r="191" spans="1:65">
      <c r="A191">
        <v>82530</v>
      </c>
      <c r="B191" t="s">
        <v>238</v>
      </c>
      <c r="C191">
        <v>722</v>
      </c>
      <c r="D191" t="s">
        <v>211</v>
      </c>
      <c r="E191" t="s">
        <v>212</v>
      </c>
      <c r="G191">
        <v>1.6339999999999999</v>
      </c>
      <c r="H191">
        <v>81.7</v>
      </c>
      <c r="I191">
        <v>0.216</v>
      </c>
      <c r="J191">
        <v>2.085</v>
      </c>
      <c r="K191">
        <v>4.34</v>
      </c>
      <c r="L191">
        <v>0</v>
      </c>
      <c r="M191">
        <v>0</v>
      </c>
      <c r="N191">
        <v>2.085</v>
      </c>
      <c r="O191">
        <v>104.25</v>
      </c>
      <c r="P191">
        <v>50</v>
      </c>
      <c r="Q191">
        <v>202226</v>
      </c>
      <c r="R191">
        <v>202326</v>
      </c>
      <c r="U191">
        <v>88</v>
      </c>
      <c r="V191">
        <v>180</v>
      </c>
      <c r="AG191" t="s">
        <v>54</v>
      </c>
      <c r="AH191" t="s">
        <v>55</v>
      </c>
      <c r="AO191" t="s">
        <v>39</v>
      </c>
      <c r="AP191" t="s">
        <v>40</v>
      </c>
      <c r="BC191" t="s">
        <v>43</v>
      </c>
      <c r="BD191" t="s">
        <v>44</v>
      </c>
      <c r="BM191" t="s">
        <v>43</v>
      </c>
    </row>
    <row r="192" spans="1:65">
      <c r="A192">
        <v>86106</v>
      </c>
      <c r="B192" t="s">
        <v>239</v>
      </c>
      <c r="C192">
        <v>722</v>
      </c>
      <c r="D192" t="s">
        <v>211</v>
      </c>
      <c r="E192" t="s">
        <v>212</v>
      </c>
      <c r="G192">
        <v>1.6339999999999999</v>
      </c>
      <c r="H192">
        <v>81.7</v>
      </c>
      <c r="I192">
        <v>0.216</v>
      </c>
      <c r="J192">
        <v>2.085</v>
      </c>
      <c r="K192">
        <v>4.34</v>
      </c>
      <c r="L192">
        <v>0</v>
      </c>
      <c r="M192">
        <v>0</v>
      </c>
      <c r="N192">
        <v>2.085</v>
      </c>
      <c r="O192">
        <v>104.25</v>
      </c>
      <c r="P192">
        <v>50</v>
      </c>
      <c r="Q192">
        <v>202226</v>
      </c>
      <c r="R192">
        <v>202326</v>
      </c>
      <c r="U192">
        <v>1522</v>
      </c>
      <c r="V192">
        <v>180</v>
      </c>
      <c r="AG192" t="s">
        <v>54</v>
      </c>
      <c r="AH192" t="s">
        <v>55</v>
      </c>
      <c r="AO192" t="s">
        <v>39</v>
      </c>
      <c r="AP192" t="s">
        <v>40</v>
      </c>
      <c r="BC192" t="s">
        <v>43</v>
      </c>
      <c r="BD192" t="s">
        <v>44</v>
      </c>
      <c r="BM192" t="s">
        <v>43</v>
      </c>
    </row>
    <row r="193" spans="1:65">
      <c r="A193">
        <v>82531</v>
      </c>
      <c r="B193" t="s">
        <v>240</v>
      </c>
      <c r="C193">
        <v>722</v>
      </c>
      <c r="D193" t="s">
        <v>211</v>
      </c>
      <c r="E193" t="s">
        <v>212</v>
      </c>
      <c r="G193">
        <v>1.6339999999999999</v>
      </c>
      <c r="H193">
        <v>81.7</v>
      </c>
      <c r="I193">
        <v>0.216</v>
      </c>
      <c r="J193">
        <v>2.085</v>
      </c>
      <c r="K193">
        <v>4.34</v>
      </c>
      <c r="L193">
        <v>0</v>
      </c>
      <c r="M193">
        <v>0</v>
      </c>
      <c r="N193">
        <v>2.085</v>
      </c>
      <c r="O193">
        <v>104.25</v>
      </c>
      <c r="P193">
        <v>50</v>
      </c>
      <c r="Q193">
        <v>202226</v>
      </c>
      <c r="R193">
        <v>202326</v>
      </c>
      <c r="U193">
        <v>89</v>
      </c>
      <c r="V193">
        <v>180</v>
      </c>
      <c r="AG193" t="s">
        <v>54</v>
      </c>
      <c r="AH193" t="s">
        <v>55</v>
      </c>
      <c r="AO193" t="s">
        <v>39</v>
      </c>
      <c r="AP193" t="s">
        <v>40</v>
      </c>
      <c r="BC193" t="s">
        <v>43</v>
      </c>
      <c r="BD193" t="s">
        <v>44</v>
      </c>
      <c r="BM193" t="s">
        <v>43</v>
      </c>
    </row>
    <row r="194" spans="1:65">
      <c r="A194">
        <v>86107</v>
      </c>
      <c r="B194" t="s">
        <v>241</v>
      </c>
      <c r="C194">
        <v>722</v>
      </c>
      <c r="D194" t="s">
        <v>211</v>
      </c>
      <c r="E194" t="s">
        <v>212</v>
      </c>
      <c r="G194">
        <v>1.6339999999999999</v>
      </c>
      <c r="H194">
        <v>81.7</v>
      </c>
      <c r="I194">
        <v>0.216</v>
      </c>
      <c r="J194">
        <v>2.085</v>
      </c>
      <c r="K194">
        <v>4.34</v>
      </c>
      <c r="L194">
        <v>0</v>
      </c>
      <c r="M194">
        <v>0</v>
      </c>
      <c r="N194">
        <v>2.085</v>
      </c>
      <c r="O194">
        <v>104.25</v>
      </c>
      <c r="P194">
        <v>50</v>
      </c>
      <c r="Q194">
        <v>202226</v>
      </c>
      <c r="R194">
        <v>202326</v>
      </c>
      <c r="U194">
        <v>1523</v>
      </c>
      <c r="V194">
        <v>180</v>
      </c>
      <c r="AG194" t="s">
        <v>54</v>
      </c>
      <c r="AH194" t="s">
        <v>55</v>
      </c>
      <c r="AO194" t="s">
        <v>39</v>
      </c>
      <c r="AP194" t="s">
        <v>40</v>
      </c>
      <c r="BC194" t="s">
        <v>43</v>
      </c>
      <c r="BD194" t="s">
        <v>44</v>
      </c>
      <c r="BM194" t="s">
        <v>43</v>
      </c>
    </row>
    <row r="195" spans="1:65">
      <c r="A195">
        <v>94463</v>
      </c>
      <c r="B195" t="s">
        <v>242</v>
      </c>
      <c r="C195">
        <v>722</v>
      </c>
      <c r="D195" t="s">
        <v>211</v>
      </c>
      <c r="E195" t="s">
        <v>212</v>
      </c>
      <c r="G195">
        <v>2.3119999999999998</v>
      </c>
      <c r="H195">
        <v>115.6</v>
      </c>
      <c r="I195">
        <v>0.216</v>
      </c>
      <c r="J195">
        <v>2.9489999999999998</v>
      </c>
      <c r="K195">
        <v>8.69</v>
      </c>
      <c r="L195">
        <v>0</v>
      </c>
      <c r="M195">
        <v>0</v>
      </c>
      <c r="N195">
        <v>2.9489999999999998</v>
      </c>
      <c r="O195">
        <v>147.44999999999999</v>
      </c>
      <c r="P195">
        <v>50</v>
      </c>
      <c r="Q195">
        <v>202226</v>
      </c>
      <c r="R195">
        <v>202326</v>
      </c>
      <c r="U195">
        <v>4958</v>
      </c>
      <c r="V195">
        <v>227</v>
      </c>
      <c r="AE195" t="s">
        <v>52</v>
      </c>
      <c r="AF195" t="s">
        <v>53</v>
      </c>
      <c r="AG195" t="s">
        <v>54</v>
      </c>
      <c r="AH195" t="s">
        <v>55</v>
      </c>
      <c r="BC195" t="s">
        <v>43</v>
      </c>
      <c r="BD195" t="s">
        <v>44</v>
      </c>
      <c r="BM195" t="s">
        <v>43</v>
      </c>
    </row>
    <row r="196" spans="1:65">
      <c r="A196">
        <v>82529</v>
      </c>
      <c r="B196" t="s">
        <v>243</v>
      </c>
      <c r="C196">
        <v>722</v>
      </c>
      <c r="D196" t="s">
        <v>211</v>
      </c>
      <c r="E196" t="s">
        <v>212</v>
      </c>
      <c r="G196">
        <v>1.3340000000000001</v>
      </c>
      <c r="H196">
        <v>66.7</v>
      </c>
      <c r="I196">
        <v>0.216</v>
      </c>
      <c r="J196">
        <v>1.702</v>
      </c>
      <c r="K196">
        <v>2.89</v>
      </c>
      <c r="L196">
        <v>0</v>
      </c>
      <c r="M196">
        <v>0</v>
      </c>
      <c r="N196">
        <v>1.702</v>
      </c>
      <c r="O196">
        <v>85.1</v>
      </c>
      <c r="P196">
        <v>50</v>
      </c>
      <c r="Q196">
        <v>202226</v>
      </c>
      <c r="R196">
        <v>202326</v>
      </c>
      <c r="U196">
        <v>86</v>
      </c>
      <c r="V196">
        <v>150</v>
      </c>
      <c r="AG196" t="s">
        <v>54</v>
      </c>
      <c r="AH196" t="s">
        <v>55</v>
      </c>
      <c r="AO196" t="s">
        <v>39</v>
      </c>
      <c r="AP196" t="s">
        <v>40</v>
      </c>
      <c r="BC196" t="s">
        <v>43</v>
      </c>
      <c r="BD196" t="s">
        <v>44</v>
      </c>
      <c r="BM196" t="s">
        <v>43</v>
      </c>
    </row>
    <row r="197" spans="1:65">
      <c r="A197">
        <v>61790</v>
      </c>
      <c r="B197" t="s">
        <v>244</v>
      </c>
      <c r="C197">
        <v>722</v>
      </c>
      <c r="D197" t="s">
        <v>211</v>
      </c>
      <c r="E197" t="s">
        <v>212</v>
      </c>
      <c r="G197">
        <v>1.1839999999999999</v>
      </c>
      <c r="H197">
        <v>59.2</v>
      </c>
      <c r="I197">
        <v>0.216</v>
      </c>
      <c r="J197">
        <v>1.5109999999999999</v>
      </c>
      <c r="K197">
        <v>2.2799999999999998</v>
      </c>
      <c r="L197">
        <v>0</v>
      </c>
      <c r="M197">
        <v>0</v>
      </c>
      <c r="N197">
        <v>1.5109999999999999</v>
      </c>
      <c r="O197">
        <v>75.55</v>
      </c>
      <c r="P197">
        <v>50</v>
      </c>
      <c r="Q197">
        <v>202226</v>
      </c>
      <c r="R197">
        <v>202326</v>
      </c>
      <c r="U197">
        <v>91122</v>
      </c>
      <c r="V197">
        <v>132</v>
      </c>
      <c r="BC197" t="s">
        <v>43</v>
      </c>
      <c r="BD197" t="s">
        <v>44</v>
      </c>
      <c r="BM197" t="s">
        <v>43</v>
      </c>
    </row>
    <row r="198" spans="1:65">
      <c r="A198">
        <v>64953</v>
      </c>
      <c r="B198" t="s">
        <v>245</v>
      </c>
      <c r="C198">
        <v>722</v>
      </c>
      <c r="D198" t="s">
        <v>211</v>
      </c>
      <c r="E198" t="s">
        <v>212</v>
      </c>
      <c r="G198">
        <v>1.3839999999999999</v>
      </c>
      <c r="H198">
        <v>69.2</v>
      </c>
      <c r="I198">
        <v>0.216</v>
      </c>
      <c r="J198">
        <v>1.766</v>
      </c>
      <c r="K198">
        <v>3.11</v>
      </c>
      <c r="L198">
        <v>0</v>
      </c>
      <c r="M198">
        <v>0</v>
      </c>
      <c r="N198">
        <v>1.766</v>
      </c>
      <c r="O198">
        <v>88.3</v>
      </c>
      <c r="P198">
        <v>50</v>
      </c>
      <c r="Q198">
        <v>202226</v>
      </c>
      <c r="R198">
        <v>202326</v>
      </c>
      <c r="U198">
        <v>91121</v>
      </c>
      <c r="V198">
        <v>153</v>
      </c>
      <c r="AO198" t="s">
        <v>39</v>
      </c>
      <c r="AP198" t="s">
        <v>40</v>
      </c>
      <c r="BC198" t="s">
        <v>43</v>
      </c>
      <c r="BD198" t="s">
        <v>44</v>
      </c>
      <c r="BM198" t="s">
        <v>43</v>
      </c>
    </row>
    <row r="199" spans="1:65">
      <c r="A199">
        <v>76609</v>
      </c>
      <c r="B199" t="s">
        <v>246</v>
      </c>
      <c r="C199">
        <v>722</v>
      </c>
      <c r="D199" t="s">
        <v>211</v>
      </c>
      <c r="E199" t="s">
        <v>212</v>
      </c>
      <c r="G199">
        <v>1.1839999999999999</v>
      </c>
      <c r="H199">
        <v>59.2</v>
      </c>
      <c r="I199">
        <v>0.216</v>
      </c>
      <c r="J199">
        <v>1.5109999999999999</v>
      </c>
      <c r="K199">
        <v>2.2799999999999998</v>
      </c>
      <c r="L199">
        <v>0</v>
      </c>
      <c r="M199">
        <v>0</v>
      </c>
      <c r="N199">
        <v>1.5109999999999999</v>
      </c>
      <c r="O199">
        <v>75.55</v>
      </c>
      <c r="P199">
        <v>50</v>
      </c>
      <c r="Q199">
        <v>202226</v>
      </c>
      <c r="R199">
        <v>202326</v>
      </c>
      <c r="U199">
        <v>91084</v>
      </c>
      <c r="V199">
        <v>132</v>
      </c>
      <c r="AO199" t="s">
        <v>39</v>
      </c>
      <c r="AP199" t="s">
        <v>40</v>
      </c>
      <c r="BC199" t="s">
        <v>43</v>
      </c>
      <c r="BD199" t="s">
        <v>44</v>
      </c>
      <c r="BM199" t="s">
        <v>43</v>
      </c>
    </row>
    <row r="200" spans="1:65">
      <c r="A200">
        <v>96683</v>
      </c>
      <c r="B200" t="s">
        <v>247</v>
      </c>
      <c r="C200">
        <v>722</v>
      </c>
      <c r="D200" t="s">
        <v>211</v>
      </c>
      <c r="E200" t="s">
        <v>212</v>
      </c>
      <c r="G200">
        <v>2.3119999999999998</v>
      </c>
      <c r="H200">
        <v>115.6</v>
      </c>
      <c r="I200">
        <v>0.216</v>
      </c>
      <c r="J200">
        <v>2.9489999999999998</v>
      </c>
      <c r="K200">
        <v>8.69</v>
      </c>
      <c r="L200">
        <v>0</v>
      </c>
      <c r="M200">
        <v>0</v>
      </c>
      <c r="N200">
        <v>2.9489999999999998</v>
      </c>
      <c r="O200">
        <v>147.44999999999999</v>
      </c>
      <c r="P200">
        <v>50</v>
      </c>
      <c r="Q200">
        <v>202226</v>
      </c>
      <c r="R200">
        <v>202326</v>
      </c>
      <c r="U200">
        <v>4959</v>
      </c>
      <c r="V200">
        <v>227</v>
      </c>
      <c r="AE200" t="s">
        <v>52</v>
      </c>
      <c r="AF200" t="s">
        <v>53</v>
      </c>
      <c r="AG200" t="s">
        <v>54</v>
      </c>
      <c r="AH200" t="s">
        <v>55</v>
      </c>
      <c r="AO200" t="s">
        <v>39</v>
      </c>
      <c r="AP200" t="s">
        <v>40</v>
      </c>
      <c r="BC200" t="s">
        <v>43</v>
      </c>
      <c r="BD200" t="s">
        <v>44</v>
      </c>
      <c r="BM200" t="s">
        <v>43</v>
      </c>
    </row>
    <row r="201" spans="1:65">
      <c r="A201">
        <v>64956</v>
      </c>
      <c r="B201" t="s">
        <v>248</v>
      </c>
      <c r="C201">
        <v>722</v>
      </c>
      <c r="D201" t="s">
        <v>211</v>
      </c>
      <c r="E201" t="s">
        <v>212</v>
      </c>
      <c r="G201">
        <v>0.8</v>
      </c>
      <c r="H201">
        <v>40</v>
      </c>
      <c r="I201">
        <v>0.216</v>
      </c>
      <c r="J201">
        <v>1.0209999999999999</v>
      </c>
      <c r="K201">
        <v>1.04</v>
      </c>
      <c r="L201">
        <v>0</v>
      </c>
      <c r="M201">
        <v>0</v>
      </c>
      <c r="N201">
        <v>1.0209999999999999</v>
      </c>
      <c r="O201">
        <v>51.05</v>
      </c>
      <c r="P201">
        <v>50</v>
      </c>
      <c r="Q201">
        <v>202226</v>
      </c>
      <c r="R201">
        <v>202326</v>
      </c>
      <c r="U201">
        <v>91154</v>
      </c>
      <c r="V201">
        <v>55</v>
      </c>
      <c r="AO201" t="s">
        <v>39</v>
      </c>
      <c r="AP201" t="s">
        <v>40</v>
      </c>
      <c r="BC201" t="s">
        <v>43</v>
      </c>
      <c r="BD201" t="s">
        <v>44</v>
      </c>
      <c r="BM201" t="s">
        <v>43</v>
      </c>
    </row>
    <row r="202" spans="1:65">
      <c r="A202">
        <v>33582</v>
      </c>
      <c r="B202" t="s">
        <v>249</v>
      </c>
      <c r="C202">
        <v>722</v>
      </c>
      <c r="D202" t="s">
        <v>211</v>
      </c>
      <c r="E202" t="s">
        <v>212</v>
      </c>
      <c r="G202">
        <v>0.66400000000000003</v>
      </c>
      <c r="H202">
        <v>33.200000000000003</v>
      </c>
      <c r="I202">
        <v>0.216</v>
      </c>
      <c r="J202">
        <v>0.84699999999999998</v>
      </c>
      <c r="K202">
        <v>0.71</v>
      </c>
      <c r="L202">
        <v>0</v>
      </c>
      <c r="M202">
        <v>0</v>
      </c>
      <c r="N202">
        <v>0.84699999999999998</v>
      </c>
      <c r="O202">
        <v>42.35</v>
      </c>
      <c r="P202">
        <v>50</v>
      </c>
      <c r="Q202">
        <v>202226</v>
      </c>
      <c r="R202">
        <v>202326</v>
      </c>
      <c r="U202">
        <v>91195</v>
      </c>
      <c r="V202">
        <v>25</v>
      </c>
      <c r="AO202" t="s">
        <v>39</v>
      </c>
      <c r="AP202" t="s">
        <v>40</v>
      </c>
      <c r="BC202" t="s">
        <v>43</v>
      </c>
      <c r="BD202" t="s">
        <v>44</v>
      </c>
      <c r="BM202" t="s">
        <v>43</v>
      </c>
    </row>
    <row r="203" spans="1:65">
      <c r="A203">
        <v>78161</v>
      </c>
      <c r="B203" t="s">
        <v>250</v>
      </c>
      <c r="C203">
        <v>722</v>
      </c>
      <c r="D203" t="s">
        <v>211</v>
      </c>
      <c r="E203" t="s">
        <v>212</v>
      </c>
      <c r="G203">
        <v>0.66400000000000003</v>
      </c>
      <c r="H203">
        <v>33.200000000000003</v>
      </c>
      <c r="I203">
        <v>0.216</v>
      </c>
      <c r="J203">
        <v>0.84699999999999998</v>
      </c>
      <c r="K203">
        <v>0.71</v>
      </c>
      <c r="L203">
        <v>0</v>
      </c>
      <c r="M203">
        <v>0</v>
      </c>
      <c r="N203">
        <v>0.84699999999999998</v>
      </c>
      <c r="O203">
        <v>42.35</v>
      </c>
      <c r="P203">
        <v>50</v>
      </c>
      <c r="Q203">
        <v>202226</v>
      </c>
      <c r="R203">
        <v>202326</v>
      </c>
      <c r="U203">
        <v>91196</v>
      </c>
      <c r="V203">
        <v>25</v>
      </c>
      <c r="AO203" t="s">
        <v>39</v>
      </c>
      <c r="AP203" t="s">
        <v>40</v>
      </c>
      <c r="BC203" t="s">
        <v>43</v>
      </c>
      <c r="BD203" t="s">
        <v>44</v>
      </c>
      <c r="BM203" t="s">
        <v>43</v>
      </c>
    </row>
    <row r="204" spans="1:65">
      <c r="A204">
        <v>53944</v>
      </c>
      <c r="B204" t="s">
        <v>251</v>
      </c>
      <c r="C204">
        <v>722</v>
      </c>
      <c r="D204" t="s">
        <v>211</v>
      </c>
      <c r="E204" t="s">
        <v>212</v>
      </c>
      <c r="G204">
        <v>1.1359999999999999</v>
      </c>
      <c r="H204">
        <v>56.8</v>
      </c>
      <c r="I204">
        <v>0.216</v>
      </c>
      <c r="J204">
        <v>1.4490000000000001</v>
      </c>
      <c r="K204">
        <v>2.09</v>
      </c>
      <c r="L204">
        <v>0</v>
      </c>
      <c r="M204">
        <v>0</v>
      </c>
      <c r="N204">
        <v>1.4490000000000001</v>
      </c>
      <c r="O204">
        <v>72.45</v>
      </c>
      <c r="P204">
        <v>50</v>
      </c>
      <c r="Q204">
        <v>202226</v>
      </c>
      <c r="R204">
        <v>202326</v>
      </c>
      <c r="U204">
        <v>1717</v>
      </c>
      <c r="V204">
        <v>126</v>
      </c>
      <c r="AG204" t="s">
        <v>54</v>
      </c>
      <c r="AH204" t="s">
        <v>55</v>
      </c>
      <c r="AO204" t="s">
        <v>39</v>
      </c>
      <c r="AP204" t="s">
        <v>40</v>
      </c>
      <c r="BC204" t="s">
        <v>43</v>
      </c>
      <c r="BD204" t="s">
        <v>44</v>
      </c>
      <c r="BM204" t="s">
        <v>43</v>
      </c>
    </row>
    <row r="205" spans="1:65">
      <c r="A205">
        <v>84692</v>
      </c>
      <c r="B205" t="s">
        <v>252</v>
      </c>
      <c r="C205">
        <v>722</v>
      </c>
      <c r="D205" t="s">
        <v>211</v>
      </c>
      <c r="E205" t="s">
        <v>212</v>
      </c>
      <c r="G205">
        <v>1.1859999999999999</v>
      </c>
      <c r="H205">
        <v>59.3</v>
      </c>
      <c r="I205">
        <v>0.216</v>
      </c>
      <c r="J205">
        <v>1.5129999999999999</v>
      </c>
      <c r="K205">
        <v>2.2799999999999998</v>
      </c>
      <c r="L205">
        <v>0</v>
      </c>
      <c r="M205">
        <v>0</v>
      </c>
      <c r="N205">
        <v>1.5129999999999999</v>
      </c>
      <c r="O205">
        <v>75.650000000000006</v>
      </c>
      <c r="P205">
        <v>50</v>
      </c>
      <c r="Q205">
        <v>202226</v>
      </c>
      <c r="R205">
        <v>202326</v>
      </c>
      <c r="U205">
        <v>1583</v>
      </c>
      <c r="V205">
        <v>136</v>
      </c>
      <c r="AG205" t="s">
        <v>54</v>
      </c>
      <c r="AH205" t="s">
        <v>55</v>
      </c>
      <c r="AO205" t="s">
        <v>39</v>
      </c>
      <c r="AP205" t="s">
        <v>40</v>
      </c>
      <c r="BC205" t="s">
        <v>43</v>
      </c>
      <c r="BD205" t="s">
        <v>44</v>
      </c>
      <c r="BM205" t="s">
        <v>43</v>
      </c>
    </row>
    <row r="206" spans="1:65">
      <c r="A206">
        <v>64019</v>
      </c>
      <c r="B206" t="s">
        <v>253</v>
      </c>
      <c r="C206">
        <v>722</v>
      </c>
      <c r="D206" t="s">
        <v>211</v>
      </c>
      <c r="E206" t="s">
        <v>212</v>
      </c>
      <c r="G206">
        <v>0.93600000000000005</v>
      </c>
      <c r="H206">
        <v>46.8</v>
      </c>
      <c r="I206">
        <v>0.216</v>
      </c>
      <c r="J206">
        <v>1.194</v>
      </c>
      <c r="K206">
        <v>1.42</v>
      </c>
      <c r="L206">
        <v>0</v>
      </c>
      <c r="M206">
        <v>0</v>
      </c>
      <c r="N206">
        <v>1.194</v>
      </c>
      <c r="O206">
        <v>59.7</v>
      </c>
      <c r="P206">
        <v>50</v>
      </c>
      <c r="Q206">
        <v>202226</v>
      </c>
      <c r="R206">
        <v>202326</v>
      </c>
      <c r="U206">
        <v>92038</v>
      </c>
      <c r="V206">
        <v>89</v>
      </c>
      <c r="BC206" t="s">
        <v>43</v>
      </c>
      <c r="BD206" t="s">
        <v>44</v>
      </c>
      <c r="BM206" t="s">
        <v>43</v>
      </c>
    </row>
    <row r="207" spans="1:65">
      <c r="A207">
        <v>30563</v>
      </c>
      <c r="B207" t="s">
        <v>254</v>
      </c>
      <c r="C207">
        <v>722</v>
      </c>
      <c r="D207" t="s">
        <v>211</v>
      </c>
      <c r="E207" t="s">
        <v>212</v>
      </c>
      <c r="G207">
        <v>0.93600000000000005</v>
      </c>
      <c r="H207">
        <v>46.8</v>
      </c>
      <c r="I207">
        <v>0.216</v>
      </c>
      <c r="J207">
        <v>1.194</v>
      </c>
      <c r="K207">
        <v>1.42</v>
      </c>
      <c r="L207">
        <v>0</v>
      </c>
      <c r="M207">
        <v>0</v>
      </c>
      <c r="N207">
        <v>1.194</v>
      </c>
      <c r="O207">
        <v>59.7</v>
      </c>
      <c r="P207">
        <v>50</v>
      </c>
      <c r="Q207">
        <v>202226</v>
      </c>
      <c r="R207">
        <v>202326</v>
      </c>
      <c r="U207">
        <v>92033</v>
      </c>
      <c r="V207">
        <v>89</v>
      </c>
      <c r="AO207" t="s">
        <v>39</v>
      </c>
      <c r="AP207" t="s">
        <v>40</v>
      </c>
      <c r="BC207" t="s">
        <v>43</v>
      </c>
      <c r="BD207" t="s">
        <v>44</v>
      </c>
      <c r="BM207" t="s">
        <v>43</v>
      </c>
    </row>
    <row r="208" spans="1:65">
      <c r="A208">
        <v>88474</v>
      </c>
      <c r="B208" t="s">
        <v>255</v>
      </c>
      <c r="C208">
        <v>722</v>
      </c>
      <c r="D208" t="s">
        <v>211</v>
      </c>
      <c r="E208" t="s">
        <v>212</v>
      </c>
      <c r="G208">
        <v>1.1859999999999999</v>
      </c>
      <c r="H208">
        <v>59.3</v>
      </c>
      <c r="I208">
        <v>0.216</v>
      </c>
      <c r="J208">
        <v>1.5129999999999999</v>
      </c>
      <c r="K208">
        <v>2.2799999999999998</v>
      </c>
      <c r="L208">
        <v>0</v>
      </c>
      <c r="M208">
        <v>0</v>
      </c>
      <c r="N208">
        <v>1.5129999999999999</v>
      </c>
      <c r="O208">
        <v>75.650000000000006</v>
      </c>
      <c r="P208">
        <v>50</v>
      </c>
      <c r="Q208">
        <v>202226</v>
      </c>
      <c r="R208">
        <v>202326</v>
      </c>
      <c r="U208">
        <v>3037</v>
      </c>
      <c r="V208">
        <v>136</v>
      </c>
      <c r="AG208" t="s">
        <v>54</v>
      </c>
      <c r="AH208" t="s">
        <v>55</v>
      </c>
      <c r="AO208" t="s">
        <v>39</v>
      </c>
      <c r="AP208" t="s">
        <v>40</v>
      </c>
      <c r="BC208" t="s">
        <v>43</v>
      </c>
      <c r="BD208" t="s">
        <v>44</v>
      </c>
      <c r="BM208" t="s">
        <v>43</v>
      </c>
    </row>
    <row r="209" spans="1:65">
      <c r="A209">
        <v>75541</v>
      </c>
      <c r="B209" t="s">
        <v>256</v>
      </c>
      <c r="C209">
        <v>722</v>
      </c>
      <c r="D209" t="s">
        <v>211</v>
      </c>
      <c r="E209" t="s">
        <v>212</v>
      </c>
      <c r="G209">
        <v>2.008</v>
      </c>
      <c r="H209">
        <v>100.4</v>
      </c>
      <c r="I209">
        <v>0.216</v>
      </c>
      <c r="J209">
        <v>2.5619999999999998</v>
      </c>
      <c r="K209">
        <v>6.56</v>
      </c>
      <c r="L209">
        <v>0</v>
      </c>
      <c r="M209">
        <v>0</v>
      </c>
      <c r="N209">
        <v>2.5619999999999998</v>
      </c>
      <c r="O209">
        <v>128.1</v>
      </c>
      <c r="P209">
        <v>50</v>
      </c>
      <c r="Q209">
        <v>202226</v>
      </c>
      <c r="R209">
        <v>202326</v>
      </c>
      <c r="U209">
        <v>92069</v>
      </c>
      <c r="V209">
        <v>212</v>
      </c>
      <c r="BC209" t="s">
        <v>43</v>
      </c>
      <c r="BD209" t="s">
        <v>44</v>
      </c>
      <c r="BM209" t="s">
        <v>43</v>
      </c>
    </row>
    <row r="210" spans="1:65">
      <c r="A210">
        <v>75216</v>
      </c>
      <c r="B210" t="s">
        <v>257</v>
      </c>
      <c r="C210">
        <v>722</v>
      </c>
      <c r="D210" t="s">
        <v>211</v>
      </c>
      <c r="E210" t="s">
        <v>212</v>
      </c>
      <c r="G210">
        <v>2.008</v>
      </c>
      <c r="H210">
        <v>100.4</v>
      </c>
      <c r="I210">
        <v>0.216</v>
      </c>
      <c r="J210">
        <v>2.5619999999999998</v>
      </c>
      <c r="K210">
        <v>6.56</v>
      </c>
      <c r="L210">
        <v>0</v>
      </c>
      <c r="M210">
        <v>0</v>
      </c>
      <c r="N210">
        <v>2.5619999999999998</v>
      </c>
      <c r="O210">
        <v>128.1</v>
      </c>
      <c r="P210">
        <v>50</v>
      </c>
      <c r="Q210">
        <v>202226</v>
      </c>
      <c r="R210">
        <v>202326</v>
      </c>
      <c r="U210">
        <v>4546</v>
      </c>
      <c r="V210">
        <v>212</v>
      </c>
      <c r="BC210" t="s">
        <v>43</v>
      </c>
      <c r="BD210" t="s">
        <v>44</v>
      </c>
      <c r="BM210" t="s">
        <v>43</v>
      </c>
    </row>
    <row r="211" spans="1:65">
      <c r="A211">
        <v>69607</v>
      </c>
      <c r="B211" t="s">
        <v>258</v>
      </c>
      <c r="C211">
        <v>722</v>
      </c>
      <c r="D211" t="s">
        <v>211</v>
      </c>
      <c r="E211" t="s">
        <v>212</v>
      </c>
      <c r="G211">
        <v>2.008</v>
      </c>
      <c r="H211">
        <v>100.4</v>
      </c>
      <c r="I211">
        <v>0.216</v>
      </c>
      <c r="J211">
        <v>2.5619999999999998</v>
      </c>
      <c r="K211">
        <v>6.56</v>
      </c>
      <c r="L211">
        <v>0</v>
      </c>
      <c r="M211">
        <v>0</v>
      </c>
      <c r="N211">
        <v>2.5619999999999998</v>
      </c>
      <c r="O211">
        <v>128.1</v>
      </c>
      <c r="P211">
        <v>50</v>
      </c>
      <c r="Q211">
        <v>202226</v>
      </c>
      <c r="R211">
        <v>202326</v>
      </c>
      <c r="U211">
        <v>92066</v>
      </c>
      <c r="V211">
        <v>212</v>
      </c>
      <c r="AO211" t="s">
        <v>39</v>
      </c>
      <c r="AP211" t="s">
        <v>40</v>
      </c>
      <c r="BC211" t="s">
        <v>43</v>
      </c>
      <c r="BD211" t="s">
        <v>44</v>
      </c>
      <c r="BM211" t="s">
        <v>43</v>
      </c>
    </row>
    <row r="212" spans="1:65">
      <c r="A212">
        <v>54214</v>
      </c>
      <c r="B212" t="s">
        <v>259</v>
      </c>
      <c r="C212">
        <v>722</v>
      </c>
      <c r="D212" t="s">
        <v>211</v>
      </c>
      <c r="E212" t="s">
        <v>212</v>
      </c>
      <c r="G212">
        <v>2.008</v>
      </c>
      <c r="H212">
        <v>100.4</v>
      </c>
      <c r="I212">
        <v>0.216</v>
      </c>
      <c r="J212">
        <v>2.5619999999999998</v>
      </c>
      <c r="K212">
        <v>6.56</v>
      </c>
      <c r="L212">
        <v>0</v>
      </c>
      <c r="M212">
        <v>0</v>
      </c>
      <c r="N212">
        <v>2.5619999999999998</v>
      </c>
      <c r="O212">
        <v>128.1</v>
      </c>
      <c r="P212">
        <v>50</v>
      </c>
      <c r="Q212">
        <v>202226</v>
      </c>
      <c r="R212">
        <v>202326</v>
      </c>
      <c r="U212">
        <v>92065</v>
      </c>
      <c r="V212">
        <v>212</v>
      </c>
      <c r="AO212" t="s">
        <v>39</v>
      </c>
      <c r="AP212" t="s">
        <v>40</v>
      </c>
      <c r="BC212" t="s">
        <v>43</v>
      </c>
      <c r="BD212" t="s">
        <v>44</v>
      </c>
      <c r="BM212" t="s">
        <v>43</v>
      </c>
    </row>
    <row r="213" spans="1:65">
      <c r="A213">
        <v>30568</v>
      </c>
      <c r="B213" t="s">
        <v>260</v>
      </c>
      <c r="C213">
        <v>722</v>
      </c>
      <c r="D213" t="s">
        <v>211</v>
      </c>
      <c r="E213" t="s">
        <v>212</v>
      </c>
      <c r="G213">
        <v>1.48</v>
      </c>
      <c r="H213">
        <v>74</v>
      </c>
      <c r="I213">
        <v>0.216</v>
      </c>
      <c r="J213">
        <v>1.8879999999999999</v>
      </c>
      <c r="K213">
        <v>3.56</v>
      </c>
      <c r="L213">
        <v>0</v>
      </c>
      <c r="M213">
        <v>0</v>
      </c>
      <c r="N213">
        <v>1.8879999999999999</v>
      </c>
      <c r="O213">
        <v>94.4</v>
      </c>
      <c r="P213">
        <v>50</v>
      </c>
      <c r="Q213">
        <v>202226</v>
      </c>
      <c r="R213">
        <v>202326</v>
      </c>
      <c r="U213">
        <v>92075</v>
      </c>
      <c r="V213">
        <v>164</v>
      </c>
      <c r="AO213" t="s">
        <v>39</v>
      </c>
      <c r="AP213" t="s">
        <v>40</v>
      </c>
      <c r="BC213" t="s">
        <v>43</v>
      </c>
      <c r="BD213" t="s">
        <v>44</v>
      </c>
      <c r="BM213" t="s">
        <v>43</v>
      </c>
    </row>
    <row r="214" spans="1:65">
      <c r="A214">
        <v>53100</v>
      </c>
      <c r="B214" t="s">
        <v>261</v>
      </c>
      <c r="C214">
        <v>722</v>
      </c>
      <c r="D214" t="s">
        <v>211</v>
      </c>
      <c r="E214" t="s">
        <v>212</v>
      </c>
      <c r="G214">
        <v>1.48</v>
      </c>
      <c r="H214">
        <v>74</v>
      </c>
      <c r="I214">
        <v>0.216</v>
      </c>
      <c r="J214">
        <v>1.8879999999999999</v>
      </c>
      <c r="K214">
        <v>3.56</v>
      </c>
      <c r="L214">
        <v>0</v>
      </c>
      <c r="M214">
        <v>0</v>
      </c>
      <c r="N214">
        <v>1.8879999999999999</v>
      </c>
      <c r="O214">
        <v>94.4</v>
      </c>
      <c r="P214">
        <v>50</v>
      </c>
      <c r="Q214">
        <v>202226</v>
      </c>
      <c r="R214">
        <v>202326</v>
      </c>
      <c r="U214">
        <v>92076</v>
      </c>
      <c r="V214">
        <v>164</v>
      </c>
      <c r="AO214" t="s">
        <v>39</v>
      </c>
      <c r="AP214" t="s">
        <v>40</v>
      </c>
      <c r="BC214" t="s">
        <v>43</v>
      </c>
      <c r="BD214" t="s">
        <v>44</v>
      </c>
      <c r="BM214" t="s">
        <v>43</v>
      </c>
    </row>
    <row r="215" spans="1:65">
      <c r="A215">
        <v>72057</v>
      </c>
      <c r="B215" t="s">
        <v>262</v>
      </c>
      <c r="C215">
        <v>722</v>
      </c>
      <c r="D215" t="s">
        <v>211</v>
      </c>
      <c r="E215" t="s">
        <v>212</v>
      </c>
      <c r="G215">
        <v>0.52</v>
      </c>
      <c r="H215">
        <v>26</v>
      </c>
      <c r="I215">
        <v>0.216</v>
      </c>
      <c r="J215">
        <v>0.66400000000000003</v>
      </c>
      <c r="K215">
        <v>0.44</v>
      </c>
      <c r="L215">
        <v>0</v>
      </c>
      <c r="M215">
        <v>0</v>
      </c>
      <c r="N215">
        <v>0.66400000000000003</v>
      </c>
      <c r="O215">
        <v>33.200000000000003</v>
      </c>
      <c r="P215">
        <v>50</v>
      </c>
      <c r="Q215">
        <v>202226</v>
      </c>
      <c r="R215">
        <v>202326</v>
      </c>
      <c r="U215">
        <v>2216</v>
      </c>
      <c r="V215">
        <v>12</v>
      </c>
      <c r="BC215" t="s">
        <v>43</v>
      </c>
      <c r="BD215" t="s">
        <v>44</v>
      </c>
      <c r="BM215" t="s">
        <v>43</v>
      </c>
    </row>
    <row r="216" spans="1:65">
      <c r="A216">
        <v>66742</v>
      </c>
      <c r="B216" t="s">
        <v>263</v>
      </c>
      <c r="C216">
        <v>722</v>
      </c>
      <c r="D216" t="s">
        <v>211</v>
      </c>
      <c r="E216" t="s">
        <v>212</v>
      </c>
      <c r="G216">
        <v>0.90400000000000003</v>
      </c>
      <c r="H216">
        <v>45.2</v>
      </c>
      <c r="I216">
        <v>0.216</v>
      </c>
      <c r="J216">
        <v>1.1539999999999999</v>
      </c>
      <c r="K216">
        <v>1.33</v>
      </c>
      <c r="L216">
        <v>0</v>
      </c>
      <c r="M216">
        <v>0</v>
      </c>
      <c r="N216">
        <v>1.1539999999999999</v>
      </c>
      <c r="O216">
        <v>57.7</v>
      </c>
      <c r="P216">
        <v>50</v>
      </c>
      <c r="Q216">
        <v>202226</v>
      </c>
      <c r="R216">
        <v>202326</v>
      </c>
      <c r="U216">
        <v>92534</v>
      </c>
      <c r="V216">
        <v>82</v>
      </c>
      <c r="AQ216" t="s">
        <v>41</v>
      </c>
      <c r="AR216" t="s">
        <v>42</v>
      </c>
      <c r="BC216" t="s">
        <v>43</v>
      </c>
      <c r="BD216" t="s">
        <v>44</v>
      </c>
      <c r="BM216" t="s">
        <v>43</v>
      </c>
    </row>
    <row r="217" spans="1:65">
      <c r="A217">
        <v>68072</v>
      </c>
      <c r="B217" t="s">
        <v>264</v>
      </c>
      <c r="C217">
        <v>722</v>
      </c>
      <c r="D217" t="s">
        <v>211</v>
      </c>
      <c r="E217" t="s">
        <v>212</v>
      </c>
      <c r="G217">
        <v>3.262</v>
      </c>
      <c r="H217">
        <v>163.1</v>
      </c>
      <c r="I217">
        <v>0.216</v>
      </c>
      <c r="J217">
        <v>4.1609999999999996</v>
      </c>
      <c r="K217">
        <v>17.309999999999999</v>
      </c>
      <c r="L217">
        <v>0</v>
      </c>
      <c r="M217">
        <v>0</v>
      </c>
      <c r="N217">
        <v>4.1609999999999996</v>
      </c>
      <c r="O217">
        <v>208.05</v>
      </c>
      <c r="P217">
        <v>50</v>
      </c>
      <c r="Q217">
        <v>202226</v>
      </c>
      <c r="R217">
        <v>202326</v>
      </c>
      <c r="U217">
        <v>659</v>
      </c>
      <c r="V217">
        <v>234</v>
      </c>
      <c r="AG217" t="s">
        <v>54</v>
      </c>
      <c r="AH217" t="s">
        <v>55</v>
      </c>
      <c r="AO217" t="s">
        <v>39</v>
      </c>
      <c r="AP217" t="s">
        <v>40</v>
      </c>
      <c r="BC217" t="s">
        <v>43</v>
      </c>
      <c r="BD217" t="s">
        <v>44</v>
      </c>
      <c r="BM217" t="s">
        <v>43</v>
      </c>
    </row>
    <row r="218" spans="1:65">
      <c r="A218">
        <v>95154</v>
      </c>
      <c r="B218" t="s">
        <v>265</v>
      </c>
      <c r="C218">
        <v>722</v>
      </c>
      <c r="D218" t="s">
        <v>211</v>
      </c>
      <c r="E218" t="s">
        <v>212</v>
      </c>
      <c r="G218">
        <v>3.0619999999999998</v>
      </c>
      <c r="H218">
        <v>153.1</v>
      </c>
      <c r="I218">
        <v>0.216</v>
      </c>
      <c r="J218">
        <v>3.9060000000000001</v>
      </c>
      <c r="K218">
        <v>15.25</v>
      </c>
      <c r="L218">
        <v>0</v>
      </c>
      <c r="M218">
        <v>0</v>
      </c>
      <c r="N218">
        <v>3.9060000000000001</v>
      </c>
      <c r="O218">
        <v>195.3</v>
      </c>
      <c r="P218">
        <v>50</v>
      </c>
      <c r="Q218">
        <v>202226</v>
      </c>
      <c r="R218">
        <v>202326</v>
      </c>
      <c r="U218">
        <v>4703</v>
      </c>
      <c r="V218">
        <v>232</v>
      </c>
      <c r="AG218" t="s">
        <v>54</v>
      </c>
      <c r="AH218" t="s">
        <v>55</v>
      </c>
      <c r="AO218" t="s">
        <v>39</v>
      </c>
      <c r="AP218" t="s">
        <v>40</v>
      </c>
      <c r="BC218" t="s">
        <v>43</v>
      </c>
      <c r="BD218" t="s">
        <v>44</v>
      </c>
      <c r="BM218" t="s">
        <v>43</v>
      </c>
    </row>
    <row r="219" spans="1:65">
      <c r="A219">
        <v>95153</v>
      </c>
      <c r="B219" t="s">
        <v>266</v>
      </c>
      <c r="C219">
        <v>722</v>
      </c>
      <c r="D219" t="s">
        <v>211</v>
      </c>
      <c r="E219" t="s">
        <v>212</v>
      </c>
      <c r="G219">
        <v>3.0619999999999998</v>
      </c>
      <c r="H219">
        <v>153.1</v>
      </c>
      <c r="I219">
        <v>0.216</v>
      </c>
      <c r="J219">
        <v>3.9060000000000001</v>
      </c>
      <c r="K219">
        <v>15.25</v>
      </c>
      <c r="L219">
        <v>0</v>
      </c>
      <c r="M219">
        <v>0</v>
      </c>
      <c r="N219">
        <v>3.9060000000000001</v>
      </c>
      <c r="O219">
        <v>195.3</v>
      </c>
      <c r="P219">
        <v>50</v>
      </c>
      <c r="Q219">
        <v>202226</v>
      </c>
      <c r="R219">
        <v>202326</v>
      </c>
      <c r="U219">
        <v>4704</v>
      </c>
      <c r="V219">
        <v>232</v>
      </c>
      <c r="AG219" t="s">
        <v>54</v>
      </c>
      <c r="AH219" t="s">
        <v>55</v>
      </c>
      <c r="AO219" t="s">
        <v>39</v>
      </c>
      <c r="AP219" t="s">
        <v>40</v>
      </c>
      <c r="BC219" t="s">
        <v>43</v>
      </c>
      <c r="BD219" t="s">
        <v>44</v>
      </c>
      <c r="BM219" t="s">
        <v>43</v>
      </c>
    </row>
    <row r="220" spans="1:65">
      <c r="A220">
        <v>88046</v>
      </c>
      <c r="B220" t="s">
        <v>267</v>
      </c>
      <c r="C220">
        <v>722</v>
      </c>
      <c r="D220" t="s">
        <v>211</v>
      </c>
      <c r="E220" t="s">
        <v>212</v>
      </c>
      <c r="G220">
        <v>3.262</v>
      </c>
      <c r="H220">
        <v>163.1</v>
      </c>
      <c r="I220">
        <v>0.216</v>
      </c>
      <c r="J220">
        <v>4.1609999999999996</v>
      </c>
      <c r="K220">
        <v>17.309999999999999</v>
      </c>
      <c r="L220">
        <v>0</v>
      </c>
      <c r="M220">
        <v>0</v>
      </c>
      <c r="N220">
        <v>4.1609999999999996</v>
      </c>
      <c r="O220">
        <v>208.05</v>
      </c>
      <c r="P220">
        <v>50</v>
      </c>
      <c r="Q220">
        <v>202226</v>
      </c>
      <c r="R220">
        <v>202326</v>
      </c>
      <c r="U220">
        <v>4700</v>
      </c>
      <c r="V220">
        <v>234</v>
      </c>
      <c r="AG220" t="s">
        <v>54</v>
      </c>
      <c r="AH220" t="s">
        <v>55</v>
      </c>
      <c r="AO220" t="s">
        <v>39</v>
      </c>
      <c r="AP220" t="s">
        <v>40</v>
      </c>
      <c r="BC220" t="s">
        <v>43</v>
      </c>
      <c r="BD220" t="s">
        <v>44</v>
      </c>
      <c r="BM220" t="s">
        <v>43</v>
      </c>
    </row>
    <row r="221" spans="1:65">
      <c r="A221">
        <v>77824</v>
      </c>
      <c r="B221" t="s">
        <v>268</v>
      </c>
      <c r="C221">
        <v>722</v>
      </c>
      <c r="D221" t="s">
        <v>211</v>
      </c>
      <c r="E221" t="s">
        <v>212</v>
      </c>
      <c r="G221">
        <v>3.0619999999999998</v>
      </c>
      <c r="H221">
        <v>153.1</v>
      </c>
      <c r="I221">
        <v>0.216</v>
      </c>
      <c r="J221">
        <v>3.9060000000000001</v>
      </c>
      <c r="K221">
        <v>15.25</v>
      </c>
      <c r="L221">
        <v>0</v>
      </c>
      <c r="M221">
        <v>0</v>
      </c>
      <c r="N221">
        <v>3.9060000000000001</v>
      </c>
      <c r="O221">
        <v>195.3</v>
      </c>
      <c r="P221">
        <v>50</v>
      </c>
      <c r="Q221">
        <v>202226</v>
      </c>
      <c r="R221">
        <v>202326</v>
      </c>
      <c r="U221">
        <v>678</v>
      </c>
      <c r="V221">
        <v>232</v>
      </c>
      <c r="AG221" t="s">
        <v>54</v>
      </c>
      <c r="AH221" t="s">
        <v>55</v>
      </c>
      <c r="AO221" t="s">
        <v>39</v>
      </c>
      <c r="AP221" t="s">
        <v>40</v>
      </c>
      <c r="BC221" t="s">
        <v>43</v>
      </c>
      <c r="BD221" t="s">
        <v>44</v>
      </c>
      <c r="BM221" t="s">
        <v>43</v>
      </c>
    </row>
    <row r="222" spans="1:65">
      <c r="A222">
        <v>96692</v>
      </c>
      <c r="B222" t="s">
        <v>269</v>
      </c>
      <c r="C222">
        <v>722</v>
      </c>
      <c r="D222" t="s">
        <v>211</v>
      </c>
      <c r="E222" t="s">
        <v>212</v>
      </c>
      <c r="G222">
        <v>2.3540000000000001</v>
      </c>
      <c r="H222">
        <v>117.7</v>
      </c>
      <c r="I222">
        <v>0.216</v>
      </c>
      <c r="J222">
        <v>3.0030000000000001</v>
      </c>
      <c r="K222">
        <v>9.01</v>
      </c>
      <c r="L222">
        <v>0</v>
      </c>
      <c r="M222">
        <v>0</v>
      </c>
      <c r="N222">
        <v>3.0030000000000001</v>
      </c>
      <c r="O222">
        <v>150.15</v>
      </c>
      <c r="P222">
        <v>50</v>
      </c>
      <c r="Q222">
        <v>202226</v>
      </c>
      <c r="R222">
        <v>202326</v>
      </c>
      <c r="U222">
        <v>4902</v>
      </c>
      <c r="V222">
        <v>230</v>
      </c>
      <c r="AE222" t="s">
        <v>52</v>
      </c>
      <c r="AF222" t="s">
        <v>53</v>
      </c>
      <c r="AG222" t="s">
        <v>54</v>
      </c>
      <c r="AH222" t="s">
        <v>55</v>
      </c>
      <c r="AO222" t="s">
        <v>39</v>
      </c>
      <c r="AP222" t="s">
        <v>40</v>
      </c>
      <c r="BC222" t="s">
        <v>43</v>
      </c>
      <c r="BD222" t="s">
        <v>44</v>
      </c>
      <c r="BM222" t="s">
        <v>43</v>
      </c>
    </row>
    <row r="223" spans="1:65">
      <c r="A223">
        <v>41577</v>
      </c>
      <c r="B223" t="s">
        <v>270</v>
      </c>
      <c r="C223">
        <v>722</v>
      </c>
      <c r="D223" t="s">
        <v>211</v>
      </c>
      <c r="E223" t="s">
        <v>212</v>
      </c>
      <c r="G223">
        <v>2.3540000000000001</v>
      </c>
      <c r="H223">
        <v>117.7</v>
      </c>
      <c r="I223">
        <v>0.216</v>
      </c>
      <c r="J223">
        <v>3.0030000000000001</v>
      </c>
      <c r="K223">
        <v>9.01</v>
      </c>
      <c r="L223">
        <v>0</v>
      </c>
      <c r="M223">
        <v>0</v>
      </c>
      <c r="N223">
        <v>3.0030000000000001</v>
      </c>
      <c r="O223">
        <v>150.15</v>
      </c>
      <c r="P223">
        <v>50</v>
      </c>
      <c r="Q223">
        <v>202226</v>
      </c>
      <c r="R223">
        <v>202326</v>
      </c>
      <c r="U223">
        <v>4705</v>
      </c>
      <c r="V223">
        <v>230</v>
      </c>
      <c r="AG223" t="s">
        <v>54</v>
      </c>
      <c r="AH223" t="s">
        <v>55</v>
      </c>
      <c r="BC223" t="s">
        <v>43</v>
      </c>
      <c r="BD223" t="s">
        <v>44</v>
      </c>
      <c r="BM223" t="s">
        <v>43</v>
      </c>
    </row>
    <row r="224" spans="1:65">
      <c r="A224">
        <v>94915</v>
      </c>
      <c r="B224" t="s">
        <v>271</v>
      </c>
      <c r="C224">
        <v>722</v>
      </c>
      <c r="D224" t="s">
        <v>211</v>
      </c>
      <c r="E224" t="s">
        <v>212</v>
      </c>
      <c r="G224">
        <v>2.3540000000000001</v>
      </c>
      <c r="H224">
        <v>117.7</v>
      </c>
      <c r="I224">
        <v>0.216</v>
      </c>
      <c r="J224">
        <v>3.0030000000000001</v>
      </c>
      <c r="K224">
        <v>9.01</v>
      </c>
      <c r="L224">
        <v>0</v>
      </c>
      <c r="M224">
        <v>0</v>
      </c>
      <c r="N224">
        <v>3.0030000000000001</v>
      </c>
      <c r="O224">
        <v>150.15</v>
      </c>
      <c r="P224">
        <v>50</v>
      </c>
      <c r="Q224">
        <v>202226</v>
      </c>
      <c r="R224">
        <v>202326</v>
      </c>
      <c r="U224">
        <v>4706</v>
      </c>
      <c r="V224">
        <v>230</v>
      </c>
      <c r="AG224" t="s">
        <v>54</v>
      </c>
      <c r="AH224" t="s">
        <v>55</v>
      </c>
      <c r="AO224" t="s">
        <v>39</v>
      </c>
      <c r="AP224" t="s">
        <v>40</v>
      </c>
      <c r="BC224" t="s">
        <v>43</v>
      </c>
      <c r="BD224" t="s">
        <v>44</v>
      </c>
      <c r="BM224" t="s">
        <v>43</v>
      </c>
    </row>
    <row r="225" spans="1:65">
      <c r="A225">
        <v>91034</v>
      </c>
      <c r="B225" t="s">
        <v>272</v>
      </c>
      <c r="C225">
        <v>722</v>
      </c>
      <c r="D225" t="s">
        <v>211</v>
      </c>
      <c r="E225" t="s">
        <v>212</v>
      </c>
      <c r="G225">
        <v>2.3540000000000001</v>
      </c>
      <c r="H225">
        <v>117.7</v>
      </c>
      <c r="I225">
        <v>0.216</v>
      </c>
      <c r="J225">
        <v>3.0030000000000001</v>
      </c>
      <c r="K225">
        <v>9.01</v>
      </c>
      <c r="L225">
        <v>0</v>
      </c>
      <c r="M225">
        <v>0</v>
      </c>
      <c r="N225">
        <v>3.0030000000000001</v>
      </c>
      <c r="O225">
        <v>150.15</v>
      </c>
      <c r="P225">
        <v>50</v>
      </c>
      <c r="Q225">
        <v>202226</v>
      </c>
      <c r="R225">
        <v>202326</v>
      </c>
      <c r="U225">
        <v>4707</v>
      </c>
      <c r="V225">
        <v>230</v>
      </c>
      <c r="AG225" t="s">
        <v>54</v>
      </c>
      <c r="AH225" t="s">
        <v>55</v>
      </c>
      <c r="AO225" t="s">
        <v>39</v>
      </c>
      <c r="AP225" t="s">
        <v>40</v>
      </c>
      <c r="BC225" t="s">
        <v>43</v>
      </c>
      <c r="BD225" t="s">
        <v>44</v>
      </c>
      <c r="BM225" t="s">
        <v>43</v>
      </c>
    </row>
    <row r="226" spans="1:65">
      <c r="A226">
        <v>75041</v>
      </c>
      <c r="B226" t="s">
        <v>273</v>
      </c>
      <c r="C226">
        <v>722</v>
      </c>
      <c r="D226" t="s">
        <v>211</v>
      </c>
      <c r="E226" t="s">
        <v>212</v>
      </c>
      <c r="G226">
        <v>1.8979999999999999</v>
      </c>
      <c r="H226">
        <v>94.9</v>
      </c>
      <c r="I226">
        <v>0.216</v>
      </c>
      <c r="J226">
        <v>2.4209999999999998</v>
      </c>
      <c r="K226">
        <v>5.86</v>
      </c>
      <c r="L226">
        <v>0</v>
      </c>
      <c r="M226">
        <v>0</v>
      </c>
      <c r="N226">
        <v>2.4209999999999998</v>
      </c>
      <c r="O226">
        <v>121.05</v>
      </c>
      <c r="P226">
        <v>50</v>
      </c>
      <c r="Q226">
        <v>202226</v>
      </c>
      <c r="R226">
        <v>202326</v>
      </c>
      <c r="U226">
        <v>48110</v>
      </c>
      <c r="V226">
        <v>202</v>
      </c>
      <c r="AG226" t="s">
        <v>54</v>
      </c>
      <c r="AH226" t="s">
        <v>55</v>
      </c>
      <c r="AO226" t="s">
        <v>39</v>
      </c>
      <c r="AP226" t="s">
        <v>40</v>
      </c>
      <c r="BC226" t="s">
        <v>43</v>
      </c>
      <c r="BD226" t="s">
        <v>44</v>
      </c>
      <c r="BM226" t="s">
        <v>43</v>
      </c>
    </row>
    <row r="227" spans="1:65">
      <c r="A227">
        <v>30451</v>
      </c>
      <c r="B227" t="s">
        <v>274</v>
      </c>
      <c r="C227">
        <v>722</v>
      </c>
      <c r="D227" t="s">
        <v>211</v>
      </c>
      <c r="E227" t="s">
        <v>212</v>
      </c>
      <c r="G227">
        <v>0.83199999999999996</v>
      </c>
      <c r="H227">
        <v>41.6</v>
      </c>
      <c r="I227">
        <v>0.216</v>
      </c>
      <c r="J227">
        <v>1.0620000000000001</v>
      </c>
      <c r="K227">
        <v>1.1200000000000001</v>
      </c>
      <c r="L227">
        <v>0</v>
      </c>
      <c r="M227">
        <v>0</v>
      </c>
      <c r="N227">
        <v>1.0620000000000001</v>
      </c>
      <c r="O227">
        <v>53.1</v>
      </c>
      <c r="P227">
        <v>50</v>
      </c>
      <c r="Q227">
        <v>202226</v>
      </c>
      <c r="R227">
        <v>202326</v>
      </c>
      <c r="U227">
        <v>49101</v>
      </c>
      <c r="V227">
        <v>62</v>
      </c>
      <c r="AO227" t="s">
        <v>39</v>
      </c>
      <c r="AP227" t="s">
        <v>40</v>
      </c>
      <c r="BC227" t="s">
        <v>43</v>
      </c>
      <c r="BD227" t="s">
        <v>44</v>
      </c>
      <c r="BM227" t="s">
        <v>43</v>
      </c>
    </row>
    <row r="228" spans="1:65">
      <c r="A228">
        <v>86311</v>
      </c>
      <c r="B228" t="s">
        <v>275</v>
      </c>
      <c r="C228">
        <v>722</v>
      </c>
      <c r="D228" t="s">
        <v>211</v>
      </c>
      <c r="E228" t="s">
        <v>212</v>
      </c>
      <c r="G228">
        <v>0.97599999999999998</v>
      </c>
      <c r="H228">
        <v>48.8</v>
      </c>
      <c r="I228">
        <v>0.216</v>
      </c>
      <c r="J228">
        <v>1.2450000000000001</v>
      </c>
      <c r="K228">
        <v>1.55</v>
      </c>
      <c r="L228">
        <v>0</v>
      </c>
      <c r="M228">
        <v>0</v>
      </c>
      <c r="N228">
        <v>1.2450000000000001</v>
      </c>
      <c r="O228">
        <v>62.25</v>
      </c>
      <c r="P228">
        <v>50</v>
      </c>
      <c r="Q228">
        <v>202226</v>
      </c>
      <c r="R228">
        <v>202326</v>
      </c>
      <c r="U228">
        <v>3233</v>
      </c>
      <c r="V228">
        <v>101</v>
      </c>
      <c r="AG228" t="s">
        <v>54</v>
      </c>
      <c r="AH228" t="s">
        <v>55</v>
      </c>
      <c r="AO228" t="s">
        <v>39</v>
      </c>
      <c r="AP228" t="s">
        <v>40</v>
      </c>
      <c r="BC228" t="s">
        <v>43</v>
      </c>
      <c r="BD228" t="s">
        <v>44</v>
      </c>
      <c r="BM228" t="s">
        <v>43</v>
      </c>
    </row>
    <row r="229" spans="1:65">
      <c r="A229">
        <v>72068</v>
      </c>
      <c r="B229" t="s">
        <v>276</v>
      </c>
      <c r="C229">
        <v>722</v>
      </c>
      <c r="D229" t="s">
        <v>211</v>
      </c>
      <c r="E229" t="s">
        <v>212</v>
      </c>
      <c r="G229">
        <v>0.81599999999999995</v>
      </c>
      <c r="H229">
        <v>40.799999999999997</v>
      </c>
      <c r="I229">
        <v>0.216</v>
      </c>
      <c r="J229">
        <v>1.0409999999999999</v>
      </c>
      <c r="K229">
        <v>1.08</v>
      </c>
      <c r="L229">
        <v>0</v>
      </c>
      <c r="M229">
        <v>0</v>
      </c>
      <c r="N229">
        <v>1.0409999999999999</v>
      </c>
      <c r="O229">
        <v>52.05</v>
      </c>
      <c r="P229">
        <v>50</v>
      </c>
      <c r="Q229">
        <v>202226</v>
      </c>
      <c r="R229">
        <v>202326</v>
      </c>
      <c r="U229">
        <v>51098</v>
      </c>
      <c r="V229">
        <v>58</v>
      </c>
      <c r="BC229" t="s">
        <v>43</v>
      </c>
      <c r="BD229" t="s">
        <v>44</v>
      </c>
      <c r="BM229" t="s">
        <v>43</v>
      </c>
    </row>
    <row r="230" spans="1:65">
      <c r="A230">
        <v>73419</v>
      </c>
      <c r="B230" t="s">
        <v>277</v>
      </c>
      <c r="C230">
        <v>722</v>
      </c>
      <c r="D230" t="s">
        <v>211</v>
      </c>
      <c r="E230" t="s">
        <v>212</v>
      </c>
      <c r="G230">
        <v>0.81599999999999995</v>
      </c>
      <c r="H230">
        <v>40.799999999999997</v>
      </c>
      <c r="I230">
        <v>0.216</v>
      </c>
      <c r="J230">
        <v>1.0409999999999999</v>
      </c>
      <c r="K230">
        <v>1.08</v>
      </c>
      <c r="L230">
        <v>0</v>
      </c>
      <c r="M230">
        <v>0</v>
      </c>
      <c r="N230">
        <v>1.0409999999999999</v>
      </c>
      <c r="O230">
        <v>52.05</v>
      </c>
      <c r="P230">
        <v>50</v>
      </c>
      <c r="Q230">
        <v>202226</v>
      </c>
      <c r="R230">
        <v>202326</v>
      </c>
      <c r="U230">
        <v>51075</v>
      </c>
      <c r="V230">
        <v>58</v>
      </c>
      <c r="BC230" t="s">
        <v>43</v>
      </c>
      <c r="BD230" t="s">
        <v>44</v>
      </c>
      <c r="BM230" t="s">
        <v>43</v>
      </c>
    </row>
    <row r="231" spans="1:65">
      <c r="A231">
        <v>72067</v>
      </c>
      <c r="B231" t="s">
        <v>278</v>
      </c>
      <c r="C231">
        <v>722</v>
      </c>
      <c r="D231" t="s">
        <v>211</v>
      </c>
      <c r="E231" t="s">
        <v>212</v>
      </c>
      <c r="G231">
        <v>0.81599999999999995</v>
      </c>
      <c r="H231">
        <v>40.799999999999997</v>
      </c>
      <c r="I231">
        <v>0.216</v>
      </c>
      <c r="J231">
        <v>1.0409999999999999</v>
      </c>
      <c r="K231">
        <v>1.08</v>
      </c>
      <c r="L231">
        <v>0</v>
      </c>
      <c r="M231">
        <v>0</v>
      </c>
      <c r="N231">
        <v>1.0409999999999999</v>
      </c>
      <c r="O231">
        <v>52.05</v>
      </c>
      <c r="P231">
        <v>50</v>
      </c>
      <c r="Q231">
        <v>202226</v>
      </c>
      <c r="R231">
        <v>202326</v>
      </c>
      <c r="U231">
        <v>51160</v>
      </c>
      <c r="V231">
        <v>58</v>
      </c>
      <c r="BC231" t="s">
        <v>43</v>
      </c>
      <c r="BD231" t="s">
        <v>44</v>
      </c>
      <c r="BM231" t="s">
        <v>43</v>
      </c>
    </row>
    <row r="232" spans="1:65">
      <c r="A232">
        <v>78172</v>
      </c>
      <c r="B232" t="s">
        <v>279</v>
      </c>
      <c r="C232">
        <v>722</v>
      </c>
      <c r="D232" t="s">
        <v>211</v>
      </c>
      <c r="E232" t="s">
        <v>212</v>
      </c>
      <c r="G232">
        <v>1.1040000000000001</v>
      </c>
      <c r="H232">
        <v>55.2</v>
      </c>
      <c r="I232">
        <v>0.216</v>
      </c>
      <c r="J232">
        <v>1.409</v>
      </c>
      <c r="K232">
        <v>1.98</v>
      </c>
      <c r="L232">
        <v>0</v>
      </c>
      <c r="M232">
        <v>0</v>
      </c>
      <c r="N232">
        <v>1.409</v>
      </c>
      <c r="O232">
        <v>70.45</v>
      </c>
      <c r="P232">
        <v>50</v>
      </c>
      <c r="Q232">
        <v>202226</v>
      </c>
      <c r="R232">
        <v>202326</v>
      </c>
      <c r="U232">
        <v>5112</v>
      </c>
      <c r="V232">
        <v>119</v>
      </c>
      <c r="AO232" t="s">
        <v>39</v>
      </c>
      <c r="AP232" t="s">
        <v>40</v>
      </c>
      <c r="BC232" t="s">
        <v>43</v>
      </c>
      <c r="BD232" t="s">
        <v>44</v>
      </c>
      <c r="BM232" t="s">
        <v>43</v>
      </c>
    </row>
    <row r="233" spans="1:65">
      <c r="A233">
        <v>67563</v>
      </c>
      <c r="B233" t="s">
        <v>280</v>
      </c>
      <c r="C233">
        <v>722</v>
      </c>
      <c r="D233" t="s">
        <v>211</v>
      </c>
      <c r="E233" t="s">
        <v>212</v>
      </c>
      <c r="G233">
        <v>0.81599999999999995</v>
      </c>
      <c r="H233">
        <v>40.799999999999997</v>
      </c>
      <c r="I233">
        <v>0.216</v>
      </c>
      <c r="J233">
        <v>1.0409999999999999</v>
      </c>
      <c r="K233">
        <v>1.08</v>
      </c>
      <c r="L233">
        <v>0</v>
      </c>
      <c r="M233">
        <v>0</v>
      </c>
      <c r="N233">
        <v>1.0409999999999999</v>
      </c>
      <c r="O233">
        <v>52.05</v>
      </c>
      <c r="P233">
        <v>50</v>
      </c>
      <c r="Q233">
        <v>202226</v>
      </c>
      <c r="R233">
        <v>202326</v>
      </c>
      <c r="U233">
        <v>4712</v>
      </c>
      <c r="V233">
        <v>58</v>
      </c>
      <c r="BC233" t="s">
        <v>43</v>
      </c>
      <c r="BD233" t="s">
        <v>44</v>
      </c>
      <c r="BM233" t="s">
        <v>43</v>
      </c>
    </row>
    <row r="234" spans="1:65">
      <c r="A234">
        <v>72070</v>
      </c>
      <c r="B234" t="s">
        <v>281</v>
      </c>
      <c r="C234">
        <v>722</v>
      </c>
      <c r="D234" t="s">
        <v>211</v>
      </c>
      <c r="E234" t="s">
        <v>212</v>
      </c>
      <c r="G234">
        <v>0.81599999999999995</v>
      </c>
      <c r="H234">
        <v>40.799999999999997</v>
      </c>
      <c r="I234">
        <v>0.216</v>
      </c>
      <c r="J234">
        <v>1.0409999999999999</v>
      </c>
      <c r="K234">
        <v>1.08</v>
      </c>
      <c r="L234">
        <v>0</v>
      </c>
      <c r="M234">
        <v>0</v>
      </c>
      <c r="N234">
        <v>1.0409999999999999</v>
      </c>
      <c r="O234">
        <v>52.05</v>
      </c>
      <c r="P234">
        <v>50</v>
      </c>
      <c r="Q234">
        <v>202226</v>
      </c>
      <c r="R234">
        <v>202326</v>
      </c>
      <c r="U234">
        <v>51115</v>
      </c>
      <c r="V234">
        <v>58</v>
      </c>
      <c r="BC234" t="s">
        <v>43</v>
      </c>
      <c r="BD234" t="s">
        <v>44</v>
      </c>
      <c r="BM234" t="s">
        <v>43</v>
      </c>
    </row>
    <row r="235" spans="1:65">
      <c r="A235">
        <v>72069</v>
      </c>
      <c r="B235" t="s">
        <v>282</v>
      </c>
      <c r="C235">
        <v>722</v>
      </c>
      <c r="D235" t="s">
        <v>211</v>
      </c>
      <c r="E235" t="s">
        <v>212</v>
      </c>
      <c r="G235">
        <v>0.81599999999999995</v>
      </c>
      <c r="H235">
        <v>40.799999999999997</v>
      </c>
      <c r="I235">
        <v>0.216</v>
      </c>
      <c r="J235">
        <v>1.0409999999999999</v>
      </c>
      <c r="K235">
        <v>1.08</v>
      </c>
      <c r="L235">
        <v>0</v>
      </c>
      <c r="M235">
        <v>0</v>
      </c>
      <c r="N235">
        <v>1.0409999999999999</v>
      </c>
      <c r="O235">
        <v>52.05</v>
      </c>
      <c r="P235">
        <v>50</v>
      </c>
      <c r="Q235">
        <v>202226</v>
      </c>
      <c r="R235">
        <v>202326</v>
      </c>
      <c r="U235">
        <v>51110</v>
      </c>
      <c r="V235">
        <v>58</v>
      </c>
      <c r="BC235" t="s">
        <v>43</v>
      </c>
      <c r="BD235" t="s">
        <v>44</v>
      </c>
      <c r="BM235" t="s">
        <v>43</v>
      </c>
    </row>
    <row r="236" spans="1:65">
      <c r="A236">
        <v>75876</v>
      </c>
      <c r="B236" t="s">
        <v>283</v>
      </c>
      <c r="C236">
        <v>722</v>
      </c>
      <c r="D236" t="s">
        <v>211</v>
      </c>
      <c r="E236" t="s">
        <v>212</v>
      </c>
      <c r="G236">
        <v>0.81599999999999995</v>
      </c>
      <c r="H236">
        <v>40.799999999999997</v>
      </c>
      <c r="I236">
        <v>0.216</v>
      </c>
      <c r="J236">
        <v>1.0409999999999999</v>
      </c>
      <c r="K236">
        <v>1.08</v>
      </c>
      <c r="L236">
        <v>0</v>
      </c>
      <c r="M236">
        <v>0</v>
      </c>
      <c r="N236">
        <v>1.0409999999999999</v>
      </c>
      <c r="O236">
        <v>52.05</v>
      </c>
      <c r="P236">
        <v>50</v>
      </c>
      <c r="Q236">
        <v>202226</v>
      </c>
      <c r="R236">
        <v>202326</v>
      </c>
      <c r="U236">
        <v>4003</v>
      </c>
      <c r="V236">
        <v>58</v>
      </c>
      <c r="BC236" t="s">
        <v>43</v>
      </c>
      <c r="BD236" t="s">
        <v>44</v>
      </c>
      <c r="BM236" t="s">
        <v>43</v>
      </c>
    </row>
    <row r="237" spans="1:65">
      <c r="A237">
        <v>30478</v>
      </c>
      <c r="B237" t="s">
        <v>284</v>
      </c>
      <c r="C237">
        <v>722</v>
      </c>
      <c r="D237" t="s">
        <v>211</v>
      </c>
      <c r="E237" t="s">
        <v>212</v>
      </c>
      <c r="G237">
        <v>0.81599999999999995</v>
      </c>
      <c r="H237">
        <v>40.799999999999997</v>
      </c>
      <c r="I237">
        <v>0.216</v>
      </c>
      <c r="J237">
        <v>1.0409999999999999</v>
      </c>
      <c r="K237">
        <v>1.08</v>
      </c>
      <c r="L237">
        <v>0</v>
      </c>
      <c r="M237">
        <v>0</v>
      </c>
      <c r="N237">
        <v>1.0409999999999999</v>
      </c>
      <c r="O237">
        <v>52.05</v>
      </c>
      <c r="P237">
        <v>50</v>
      </c>
      <c r="Q237">
        <v>202226</v>
      </c>
      <c r="R237">
        <v>202326</v>
      </c>
      <c r="U237">
        <v>51080</v>
      </c>
      <c r="V237">
        <v>58</v>
      </c>
      <c r="BC237" t="s">
        <v>43</v>
      </c>
      <c r="BD237" t="s">
        <v>44</v>
      </c>
      <c r="BM237" t="s">
        <v>43</v>
      </c>
    </row>
    <row r="238" spans="1:65">
      <c r="A238">
        <v>76547</v>
      </c>
      <c r="B238" t="s">
        <v>285</v>
      </c>
      <c r="C238">
        <v>722</v>
      </c>
      <c r="D238" t="s">
        <v>211</v>
      </c>
      <c r="E238" t="s">
        <v>212</v>
      </c>
      <c r="G238">
        <v>0.81599999999999995</v>
      </c>
      <c r="H238">
        <v>40.799999999999997</v>
      </c>
      <c r="I238">
        <v>0.216</v>
      </c>
      <c r="J238">
        <v>1.0409999999999999</v>
      </c>
      <c r="K238">
        <v>1.08</v>
      </c>
      <c r="L238">
        <v>0</v>
      </c>
      <c r="M238">
        <v>0</v>
      </c>
      <c r="N238">
        <v>1.0409999999999999</v>
      </c>
      <c r="O238">
        <v>52.05</v>
      </c>
      <c r="P238">
        <v>50</v>
      </c>
      <c r="Q238">
        <v>202226</v>
      </c>
      <c r="R238">
        <v>202326</v>
      </c>
      <c r="U238">
        <v>51085</v>
      </c>
      <c r="V238">
        <v>58</v>
      </c>
      <c r="AO238" t="s">
        <v>39</v>
      </c>
      <c r="AP238" t="s">
        <v>40</v>
      </c>
      <c r="BC238" t="s">
        <v>43</v>
      </c>
      <c r="BD238" t="s">
        <v>44</v>
      </c>
      <c r="BM238" t="s">
        <v>43</v>
      </c>
    </row>
    <row r="239" spans="1:65">
      <c r="A239">
        <v>72071</v>
      </c>
      <c r="B239" t="s">
        <v>286</v>
      </c>
      <c r="C239">
        <v>722</v>
      </c>
      <c r="D239" t="s">
        <v>211</v>
      </c>
      <c r="E239" t="s">
        <v>212</v>
      </c>
      <c r="G239">
        <v>0.81599999999999995</v>
      </c>
      <c r="H239">
        <v>40.799999999999997</v>
      </c>
      <c r="I239">
        <v>0.216</v>
      </c>
      <c r="J239">
        <v>1.0409999999999999</v>
      </c>
      <c r="K239">
        <v>1.08</v>
      </c>
      <c r="L239">
        <v>0</v>
      </c>
      <c r="M239">
        <v>0</v>
      </c>
      <c r="N239">
        <v>1.0409999999999999</v>
      </c>
      <c r="O239">
        <v>52.05</v>
      </c>
      <c r="P239">
        <v>50</v>
      </c>
      <c r="Q239">
        <v>202226</v>
      </c>
      <c r="R239">
        <v>202326</v>
      </c>
      <c r="U239">
        <v>51120</v>
      </c>
      <c r="V239">
        <v>58</v>
      </c>
      <c r="BC239" t="s">
        <v>43</v>
      </c>
      <c r="BD239" t="s">
        <v>44</v>
      </c>
      <c r="BM239" t="s">
        <v>43</v>
      </c>
    </row>
    <row r="240" spans="1:65">
      <c r="A240">
        <v>67565</v>
      </c>
      <c r="B240" t="s">
        <v>287</v>
      </c>
      <c r="C240">
        <v>722</v>
      </c>
      <c r="D240" t="s">
        <v>211</v>
      </c>
      <c r="E240" t="s">
        <v>212</v>
      </c>
      <c r="G240">
        <v>0.81599999999999995</v>
      </c>
      <c r="H240">
        <v>40.799999999999997</v>
      </c>
      <c r="I240">
        <v>0.216</v>
      </c>
      <c r="J240">
        <v>1.0409999999999999</v>
      </c>
      <c r="K240">
        <v>1.08</v>
      </c>
      <c r="L240">
        <v>0</v>
      </c>
      <c r="M240">
        <v>0</v>
      </c>
      <c r="N240">
        <v>1.0409999999999999</v>
      </c>
      <c r="O240">
        <v>52.05</v>
      </c>
      <c r="P240">
        <v>50</v>
      </c>
      <c r="Q240">
        <v>202226</v>
      </c>
      <c r="R240">
        <v>202326</v>
      </c>
      <c r="U240">
        <v>51155</v>
      </c>
      <c r="V240">
        <v>58</v>
      </c>
      <c r="BC240" t="s">
        <v>43</v>
      </c>
      <c r="BD240" t="s">
        <v>44</v>
      </c>
      <c r="BM240" t="s">
        <v>43</v>
      </c>
    </row>
    <row r="241" spans="1:65">
      <c r="A241">
        <v>67566</v>
      </c>
      <c r="B241" t="s">
        <v>288</v>
      </c>
      <c r="C241">
        <v>722</v>
      </c>
      <c r="D241" t="s">
        <v>211</v>
      </c>
      <c r="E241" t="s">
        <v>212</v>
      </c>
      <c r="G241">
        <v>0.81599999999999995</v>
      </c>
      <c r="H241">
        <v>40.799999999999997</v>
      </c>
      <c r="I241">
        <v>0.216</v>
      </c>
      <c r="J241">
        <v>1.0409999999999999</v>
      </c>
      <c r="K241">
        <v>1.08</v>
      </c>
      <c r="L241">
        <v>0</v>
      </c>
      <c r="M241">
        <v>0</v>
      </c>
      <c r="N241">
        <v>1.0409999999999999</v>
      </c>
      <c r="O241">
        <v>52.05</v>
      </c>
      <c r="P241">
        <v>50</v>
      </c>
      <c r="Q241">
        <v>202226</v>
      </c>
      <c r="R241">
        <v>202326</v>
      </c>
      <c r="U241">
        <v>1895</v>
      </c>
      <c r="V241">
        <v>58</v>
      </c>
      <c r="BC241" t="s">
        <v>43</v>
      </c>
      <c r="BD241" t="s">
        <v>44</v>
      </c>
      <c r="BM241" t="s">
        <v>43</v>
      </c>
    </row>
    <row r="242" spans="1:65">
      <c r="A242">
        <v>75877</v>
      </c>
      <c r="B242" t="s">
        <v>289</v>
      </c>
      <c r="C242">
        <v>722</v>
      </c>
      <c r="D242" t="s">
        <v>211</v>
      </c>
      <c r="E242" t="s">
        <v>212</v>
      </c>
      <c r="G242">
        <v>0.81599999999999995</v>
      </c>
      <c r="H242">
        <v>40.799999999999997</v>
      </c>
      <c r="I242">
        <v>0.216</v>
      </c>
      <c r="J242">
        <v>1.0409999999999999</v>
      </c>
      <c r="K242">
        <v>1.08</v>
      </c>
      <c r="L242">
        <v>0</v>
      </c>
      <c r="M242">
        <v>0</v>
      </c>
      <c r="N242">
        <v>1.0409999999999999</v>
      </c>
      <c r="O242">
        <v>52.05</v>
      </c>
      <c r="P242">
        <v>50</v>
      </c>
      <c r="Q242">
        <v>202226</v>
      </c>
      <c r="R242">
        <v>202326</v>
      </c>
      <c r="U242">
        <v>4714</v>
      </c>
      <c r="V242">
        <v>58</v>
      </c>
      <c r="BC242" t="s">
        <v>43</v>
      </c>
      <c r="BD242" t="s">
        <v>44</v>
      </c>
      <c r="BM242" t="s">
        <v>43</v>
      </c>
    </row>
    <row r="243" spans="1:65">
      <c r="A243">
        <v>30481</v>
      </c>
      <c r="B243" t="s">
        <v>290</v>
      </c>
      <c r="C243">
        <v>722</v>
      </c>
      <c r="D243" t="s">
        <v>211</v>
      </c>
      <c r="E243" t="s">
        <v>212</v>
      </c>
      <c r="G243">
        <v>0.81599999999999995</v>
      </c>
      <c r="H243">
        <v>40.799999999999997</v>
      </c>
      <c r="I243">
        <v>0.216</v>
      </c>
      <c r="J243">
        <v>1.0409999999999999</v>
      </c>
      <c r="K243">
        <v>1.08</v>
      </c>
      <c r="L243">
        <v>0</v>
      </c>
      <c r="M243">
        <v>0</v>
      </c>
      <c r="N243">
        <v>1.0409999999999999</v>
      </c>
      <c r="O243">
        <v>52.05</v>
      </c>
      <c r="P243">
        <v>50</v>
      </c>
      <c r="Q243">
        <v>202226</v>
      </c>
      <c r="R243">
        <v>202326</v>
      </c>
      <c r="U243">
        <v>1896</v>
      </c>
      <c r="V243">
        <v>58</v>
      </c>
      <c r="BC243" t="s">
        <v>43</v>
      </c>
      <c r="BD243" t="s">
        <v>44</v>
      </c>
      <c r="BM243" t="s">
        <v>43</v>
      </c>
    </row>
    <row r="244" spans="1:65">
      <c r="A244">
        <v>30492</v>
      </c>
      <c r="B244" t="s">
        <v>291</v>
      </c>
      <c r="C244">
        <v>722</v>
      </c>
      <c r="D244" t="s">
        <v>211</v>
      </c>
      <c r="E244" t="s">
        <v>212</v>
      </c>
      <c r="G244">
        <v>0.70399999999999996</v>
      </c>
      <c r="H244">
        <v>35.200000000000003</v>
      </c>
      <c r="I244">
        <v>0.216</v>
      </c>
      <c r="J244">
        <v>0.89800000000000002</v>
      </c>
      <c r="K244">
        <v>0.8</v>
      </c>
      <c r="L244">
        <v>0</v>
      </c>
      <c r="M244">
        <v>0</v>
      </c>
      <c r="N244">
        <v>0.89800000000000002</v>
      </c>
      <c r="O244">
        <v>44.9</v>
      </c>
      <c r="P244">
        <v>50</v>
      </c>
      <c r="Q244">
        <v>202226</v>
      </c>
      <c r="R244">
        <v>202326</v>
      </c>
      <c r="U244">
        <v>51299</v>
      </c>
      <c r="V244">
        <v>31</v>
      </c>
      <c r="AO244" t="s">
        <v>39</v>
      </c>
      <c r="AP244" t="s">
        <v>40</v>
      </c>
      <c r="BC244" t="s">
        <v>43</v>
      </c>
      <c r="BD244" t="s">
        <v>44</v>
      </c>
      <c r="BM244" t="s">
        <v>43</v>
      </c>
    </row>
    <row r="245" spans="1:65">
      <c r="A245">
        <v>32621</v>
      </c>
      <c r="B245" t="s">
        <v>292</v>
      </c>
      <c r="C245">
        <v>722</v>
      </c>
      <c r="D245" t="s">
        <v>211</v>
      </c>
      <c r="E245" t="s">
        <v>212</v>
      </c>
      <c r="G245">
        <v>0.70399999999999996</v>
      </c>
      <c r="H245">
        <v>35.200000000000003</v>
      </c>
      <c r="I245">
        <v>0.216</v>
      </c>
      <c r="J245">
        <v>0.89800000000000002</v>
      </c>
      <c r="K245">
        <v>0.8</v>
      </c>
      <c r="L245">
        <v>0</v>
      </c>
      <c r="M245">
        <v>0</v>
      </c>
      <c r="N245">
        <v>0.89800000000000002</v>
      </c>
      <c r="O245">
        <v>44.9</v>
      </c>
      <c r="P245">
        <v>50</v>
      </c>
      <c r="Q245">
        <v>202226</v>
      </c>
      <c r="R245">
        <v>202326</v>
      </c>
      <c r="U245">
        <v>51310</v>
      </c>
      <c r="V245">
        <v>31</v>
      </c>
      <c r="AO245" t="s">
        <v>39</v>
      </c>
      <c r="AP245" t="s">
        <v>40</v>
      </c>
      <c r="BC245" t="s">
        <v>43</v>
      </c>
      <c r="BD245" t="s">
        <v>44</v>
      </c>
      <c r="BM245" t="s">
        <v>43</v>
      </c>
    </row>
    <row r="246" spans="1:65">
      <c r="A246">
        <v>30493</v>
      </c>
      <c r="B246" t="s">
        <v>293</v>
      </c>
      <c r="C246">
        <v>722</v>
      </c>
      <c r="D246" t="s">
        <v>211</v>
      </c>
      <c r="E246" t="s">
        <v>212</v>
      </c>
      <c r="G246">
        <v>0.94399999999999995</v>
      </c>
      <c r="H246">
        <v>47.2</v>
      </c>
      <c r="I246">
        <v>0.216</v>
      </c>
      <c r="J246">
        <v>1.2050000000000001</v>
      </c>
      <c r="K246">
        <v>1.45</v>
      </c>
      <c r="L246">
        <v>0</v>
      </c>
      <c r="M246">
        <v>0</v>
      </c>
      <c r="N246">
        <v>1.2050000000000001</v>
      </c>
      <c r="O246">
        <v>60.25</v>
      </c>
      <c r="P246">
        <v>50</v>
      </c>
      <c r="Q246">
        <v>202226</v>
      </c>
      <c r="R246">
        <v>202326</v>
      </c>
      <c r="U246">
        <v>51410</v>
      </c>
      <c r="V246">
        <v>91</v>
      </c>
      <c r="AO246" t="s">
        <v>39</v>
      </c>
      <c r="AP246" t="s">
        <v>40</v>
      </c>
      <c r="BC246" t="s">
        <v>43</v>
      </c>
      <c r="BD246" t="s">
        <v>44</v>
      </c>
      <c r="BM246" t="s">
        <v>43</v>
      </c>
    </row>
    <row r="247" spans="1:65">
      <c r="A247">
        <v>63264</v>
      </c>
      <c r="B247" t="s">
        <v>294</v>
      </c>
      <c r="C247">
        <v>722</v>
      </c>
      <c r="D247" t="s">
        <v>211</v>
      </c>
      <c r="E247" t="s">
        <v>212</v>
      </c>
      <c r="G247">
        <v>0.94399999999999995</v>
      </c>
      <c r="H247">
        <v>47.2</v>
      </c>
      <c r="I247">
        <v>0.216</v>
      </c>
      <c r="J247">
        <v>1.2050000000000001</v>
      </c>
      <c r="K247">
        <v>1.45</v>
      </c>
      <c r="L247">
        <v>0</v>
      </c>
      <c r="M247">
        <v>0</v>
      </c>
      <c r="N247">
        <v>1.2050000000000001</v>
      </c>
      <c r="O247">
        <v>60.25</v>
      </c>
      <c r="P247">
        <v>50</v>
      </c>
      <c r="Q247">
        <v>202226</v>
      </c>
      <c r="R247">
        <v>202326</v>
      </c>
      <c r="U247">
        <v>51460</v>
      </c>
      <c r="V247">
        <v>91</v>
      </c>
      <c r="AO247" t="s">
        <v>39</v>
      </c>
      <c r="AP247" t="s">
        <v>40</v>
      </c>
      <c r="AQ247" t="s">
        <v>41</v>
      </c>
      <c r="AR247" t="s">
        <v>42</v>
      </c>
      <c r="BC247" t="s">
        <v>43</v>
      </c>
      <c r="BD247" t="s">
        <v>44</v>
      </c>
      <c r="BM247" t="s">
        <v>43</v>
      </c>
    </row>
    <row r="248" spans="1:65">
      <c r="A248">
        <v>82521</v>
      </c>
      <c r="B248" t="s">
        <v>295</v>
      </c>
      <c r="C248">
        <v>722</v>
      </c>
      <c r="D248" t="s">
        <v>211</v>
      </c>
      <c r="E248" t="s">
        <v>212</v>
      </c>
      <c r="G248">
        <v>1.0940000000000001</v>
      </c>
      <c r="H248">
        <v>54.7</v>
      </c>
      <c r="I248">
        <v>0.216</v>
      </c>
      <c r="J248">
        <v>1.3959999999999999</v>
      </c>
      <c r="K248">
        <v>1.94</v>
      </c>
      <c r="L248">
        <v>0</v>
      </c>
      <c r="M248">
        <v>0</v>
      </c>
      <c r="N248">
        <v>1.3959999999999999</v>
      </c>
      <c r="O248">
        <v>69.8</v>
      </c>
      <c r="P248">
        <v>50</v>
      </c>
      <c r="Q248">
        <v>202226</v>
      </c>
      <c r="R248">
        <v>202326</v>
      </c>
      <c r="U248">
        <v>51477</v>
      </c>
      <c r="V248">
        <v>120</v>
      </c>
      <c r="AG248" t="s">
        <v>54</v>
      </c>
      <c r="AH248" t="s">
        <v>55</v>
      </c>
      <c r="AO248" t="s">
        <v>39</v>
      </c>
      <c r="AP248" t="s">
        <v>40</v>
      </c>
      <c r="BC248" t="s">
        <v>43</v>
      </c>
      <c r="BD248" t="s">
        <v>44</v>
      </c>
      <c r="BM248" t="s">
        <v>43</v>
      </c>
    </row>
    <row r="249" spans="1:65">
      <c r="A249">
        <v>53040</v>
      </c>
      <c r="B249" t="s">
        <v>296</v>
      </c>
      <c r="C249">
        <v>722</v>
      </c>
      <c r="D249" t="s">
        <v>211</v>
      </c>
      <c r="E249" t="s">
        <v>212</v>
      </c>
      <c r="G249">
        <v>0.94399999999999995</v>
      </c>
      <c r="H249">
        <v>47.2</v>
      </c>
      <c r="I249">
        <v>0.216</v>
      </c>
      <c r="J249">
        <v>1.2050000000000001</v>
      </c>
      <c r="K249">
        <v>1.45</v>
      </c>
      <c r="L249">
        <v>0</v>
      </c>
      <c r="M249">
        <v>0</v>
      </c>
      <c r="N249">
        <v>1.2050000000000001</v>
      </c>
      <c r="O249">
        <v>60.25</v>
      </c>
      <c r="P249">
        <v>50</v>
      </c>
      <c r="Q249">
        <v>202226</v>
      </c>
      <c r="R249">
        <v>202326</v>
      </c>
      <c r="U249">
        <v>51481</v>
      </c>
      <c r="V249">
        <v>91</v>
      </c>
      <c r="AQ249" t="s">
        <v>41</v>
      </c>
      <c r="AR249" t="s">
        <v>42</v>
      </c>
      <c r="BC249" t="s">
        <v>43</v>
      </c>
      <c r="BD249" t="s">
        <v>44</v>
      </c>
      <c r="BM249" t="s">
        <v>43</v>
      </c>
    </row>
    <row r="250" spans="1:65">
      <c r="A250">
        <v>82522</v>
      </c>
      <c r="B250" t="s">
        <v>297</v>
      </c>
      <c r="C250">
        <v>722</v>
      </c>
      <c r="D250" t="s">
        <v>211</v>
      </c>
      <c r="E250" t="s">
        <v>212</v>
      </c>
      <c r="G250">
        <v>1.194</v>
      </c>
      <c r="H250">
        <v>59.7</v>
      </c>
      <c r="I250">
        <v>0.216</v>
      </c>
      <c r="J250">
        <v>1.5229999999999999</v>
      </c>
      <c r="K250">
        <v>2.31</v>
      </c>
      <c r="L250">
        <v>0</v>
      </c>
      <c r="M250">
        <v>0</v>
      </c>
      <c r="N250">
        <v>1.5229999999999999</v>
      </c>
      <c r="O250">
        <v>76.150000000000006</v>
      </c>
      <c r="P250">
        <v>50</v>
      </c>
      <c r="Q250">
        <v>202226</v>
      </c>
      <c r="R250">
        <v>202326</v>
      </c>
      <c r="U250">
        <v>82</v>
      </c>
      <c r="V250">
        <v>139</v>
      </c>
      <c r="AG250" t="s">
        <v>54</v>
      </c>
      <c r="AH250" t="s">
        <v>55</v>
      </c>
      <c r="AO250" t="s">
        <v>39</v>
      </c>
      <c r="AP250" t="s">
        <v>40</v>
      </c>
      <c r="BC250" t="s">
        <v>43</v>
      </c>
      <c r="BD250" t="s">
        <v>44</v>
      </c>
      <c r="BM250" t="s">
        <v>43</v>
      </c>
    </row>
    <row r="251" spans="1:65">
      <c r="A251">
        <v>80099</v>
      </c>
      <c r="B251" t="s">
        <v>298</v>
      </c>
      <c r="C251">
        <v>722</v>
      </c>
      <c r="D251" t="s">
        <v>299</v>
      </c>
      <c r="E251" t="s">
        <v>300</v>
      </c>
      <c r="G251">
        <v>0.88</v>
      </c>
      <c r="H251">
        <v>63.36</v>
      </c>
      <c r="I251">
        <v>0.216</v>
      </c>
      <c r="J251">
        <v>1.123</v>
      </c>
      <c r="K251">
        <v>1.26</v>
      </c>
      <c r="L251">
        <v>0</v>
      </c>
      <c r="M251">
        <v>0</v>
      </c>
      <c r="N251">
        <v>1.123</v>
      </c>
      <c r="O251">
        <v>80.849999999999994</v>
      </c>
      <c r="P251">
        <v>72</v>
      </c>
      <c r="Q251">
        <v>202226</v>
      </c>
      <c r="R251">
        <v>202326</v>
      </c>
      <c r="U251">
        <v>95</v>
      </c>
      <c r="V251">
        <v>77</v>
      </c>
      <c r="AG251" t="s">
        <v>54</v>
      </c>
      <c r="AH251" t="s">
        <v>55</v>
      </c>
      <c r="AO251" t="s">
        <v>39</v>
      </c>
      <c r="AP251" t="s">
        <v>40</v>
      </c>
      <c r="AW251" t="s">
        <v>301</v>
      </c>
      <c r="AX251" t="s">
        <v>302</v>
      </c>
      <c r="BC251" t="s">
        <v>43</v>
      </c>
      <c r="BD251" t="s">
        <v>44</v>
      </c>
      <c r="BM251" t="s">
        <v>43</v>
      </c>
    </row>
    <row r="252" spans="1:65">
      <c r="A252">
        <v>80065</v>
      </c>
      <c r="B252" t="s">
        <v>303</v>
      </c>
      <c r="C252">
        <v>722</v>
      </c>
      <c r="D252" t="s">
        <v>299</v>
      </c>
      <c r="E252" t="s">
        <v>300</v>
      </c>
      <c r="G252">
        <v>0.88</v>
      </c>
      <c r="H252">
        <v>63.36</v>
      </c>
      <c r="I252">
        <v>0.216</v>
      </c>
      <c r="J252">
        <v>1.123</v>
      </c>
      <c r="K252">
        <v>1.26</v>
      </c>
      <c r="L252">
        <v>0</v>
      </c>
      <c r="M252">
        <v>0</v>
      </c>
      <c r="N252">
        <v>1.123</v>
      </c>
      <c r="O252">
        <v>80.849999999999994</v>
      </c>
      <c r="P252">
        <v>72</v>
      </c>
      <c r="Q252">
        <v>202226</v>
      </c>
      <c r="R252">
        <v>202326</v>
      </c>
      <c r="U252">
        <v>577</v>
      </c>
      <c r="V252">
        <v>77</v>
      </c>
      <c r="AG252" t="s">
        <v>54</v>
      </c>
      <c r="AH252" t="s">
        <v>55</v>
      </c>
      <c r="AO252" t="s">
        <v>39</v>
      </c>
      <c r="AP252" t="s">
        <v>40</v>
      </c>
      <c r="AW252" t="s">
        <v>301</v>
      </c>
      <c r="AX252" t="s">
        <v>302</v>
      </c>
      <c r="BC252" t="s">
        <v>43</v>
      </c>
      <c r="BD252" t="s">
        <v>44</v>
      </c>
      <c r="BM252" t="s">
        <v>43</v>
      </c>
    </row>
    <row r="253" spans="1:65">
      <c r="A253">
        <v>80068</v>
      </c>
      <c r="B253" t="s">
        <v>304</v>
      </c>
      <c r="C253">
        <v>722</v>
      </c>
      <c r="D253" t="s">
        <v>299</v>
      </c>
      <c r="E253" t="s">
        <v>300</v>
      </c>
      <c r="G253">
        <v>0.88</v>
      </c>
      <c r="H253">
        <v>63.36</v>
      </c>
      <c r="I253">
        <v>0.216</v>
      </c>
      <c r="J253">
        <v>1.123</v>
      </c>
      <c r="K253">
        <v>1.26</v>
      </c>
      <c r="L253">
        <v>0</v>
      </c>
      <c r="M253">
        <v>0</v>
      </c>
      <c r="N253">
        <v>1.123</v>
      </c>
      <c r="O253">
        <v>80.849999999999994</v>
      </c>
      <c r="P253">
        <v>72</v>
      </c>
      <c r="Q253">
        <v>202226</v>
      </c>
      <c r="R253">
        <v>202326</v>
      </c>
      <c r="U253">
        <v>93467</v>
      </c>
      <c r="V253">
        <v>77</v>
      </c>
      <c r="AG253" t="s">
        <v>54</v>
      </c>
      <c r="AH253" t="s">
        <v>55</v>
      </c>
      <c r="AO253" t="s">
        <v>39</v>
      </c>
      <c r="AP253" t="s">
        <v>40</v>
      </c>
      <c r="AW253" t="s">
        <v>301</v>
      </c>
      <c r="AX253" t="s">
        <v>302</v>
      </c>
      <c r="BC253" t="s">
        <v>43</v>
      </c>
      <c r="BD253" t="s">
        <v>44</v>
      </c>
      <c r="BM253" t="s">
        <v>43</v>
      </c>
    </row>
    <row r="254" spans="1:65">
      <c r="A254">
        <v>80066</v>
      </c>
      <c r="B254" t="s">
        <v>305</v>
      </c>
      <c r="C254">
        <v>722</v>
      </c>
      <c r="D254" t="s">
        <v>299</v>
      </c>
      <c r="E254" t="s">
        <v>300</v>
      </c>
      <c r="G254">
        <v>0.88</v>
      </c>
      <c r="H254">
        <v>63.36</v>
      </c>
      <c r="I254">
        <v>0.216</v>
      </c>
      <c r="J254">
        <v>1.123</v>
      </c>
      <c r="K254">
        <v>1.26</v>
      </c>
      <c r="L254">
        <v>0</v>
      </c>
      <c r="M254">
        <v>0</v>
      </c>
      <c r="N254">
        <v>1.123</v>
      </c>
      <c r="O254">
        <v>80.849999999999994</v>
      </c>
      <c r="P254">
        <v>72</v>
      </c>
      <c r="Q254">
        <v>202226</v>
      </c>
      <c r="R254">
        <v>202326</v>
      </c>
      <c r="U254">
        <v>93468</v>
      </c>
      <c r="V254">
        <v>77</v>
      </c>
      <c r="AG254" t="s">
        <v>54</v>
      </c>
      <c r="AH254" t="s">
        <v>55</v>
      </c>
      <c r="AO254" t="s">
        <v>39</v>
      </c>
      <c r="AP254" t="s">
        <v>40</v>
      </c>
      <c r="AW254" t="s">
        <v>301</v>
      </c>
      <c r="AX254" t="s">
        <v>302</v>
      </c>
      <c r="BC254" t="s">
        <v>43</v>
      </c>
      <c r="BD254" t="s">
        <v>44</v>
      </c>
      <c r="BM254" t="s">
        <v>43</v>
      </c>
    </row>
    <row r="255" spans="1:65">
      <c r="A255">
        <v>84562</v>
      </c>
      <c r="B255" t="s">
        <v>306</v>
      </c>
      <c r="C255">
        <v>722</v>
      </c>
      <c r="D255" t="s">
        <v>299</v>
      </c>
      <c r="E255" t="s">
        <v>300</v>
      </c>
      <c r="G255">
        <v>0.94599999999999995</v>
      </c>
      <c r="H255">
        <v>68.11</v>
      </c>
      <c r="I255">
        <v>0.216</v>
      </c>
      <c r="J255">
        <v>1.2070000000000001</v>
      </c>
      <c r="K255">
        <v>1.45</v>
      </c>
      <c r="L255">
        <v>0</v>
      </c>
      <c r="M255">
        <v>0</v>
      </c>
      <c r="N255">
        <v>1.2070000000000001</v>
      </c>
      <c r="O255">
        <v>86.9</v>
      </c>
      <c r="P255">
        <v>72</v>
      </c>
      <c r="Q255">
        <v>202226</v>
      </c>
      <c r="R255">
        <v>202326</v>
      </c>
      <c r="U255">
        <v>636</v>
      </c>
      <c r="V255">
        <v>97</v>
      </c>
      <c r="AG255" t="s">
        <v>54</v>
      </c>
      <c r="AH255" t="s">
        <v>55</v>
      </c>
      <c r="AO255" t="s">
        <v>39</v>
      </c>
      <c r="AP255" t="s">
        <v>40</v>
      </c>
      <c r="AW255" t="s">
        <v>301</v>
      </c>
      <c r="AX255" t="s">
        <v>302</v>
      </c>
      <c r="BC255" t="s">
        <v>43</v>
      </c>
      <c r="BD255" t="s">
        <v>44</v>
      </c>
      <c r="BM255" t="s">
        <v>43</v>
      </c>
    </row>
    <row r="256" spans="1:65">
      <c r="A256">
        <v>85341</v>
      </c>
      <c r="B256" t="s">
        <v>307</v>
      </c>
      <c r="C256">
        <v>722</v>
      </c>
      <c r="D256" t="s">
        <v>299</v>
      </c>
      <c r="E256" t="s">
        <v>300</v>
      </c>
      <c r="G256">
        <v>0.96</v>
      </c>
      <c r="H256">
        <v>69.12</v>
      </c>
      <c r="I256">
        <v>0.216</v>
      </c>
      <c r="J256">
        <v>1.2250000000000001</v>
      </c>
      <c r="K256">
        <v>1.5</v>
      </c>
      <c r="L256">
        <v>0</v>
      </c>
      <c r="M256">
        <v>0</v>
      </c>
      <c r="N256">
        <v>1.2250000000000001</v>
      </c>
      <c r="O256">
        <v>88.2</v>
      </c>
      <c r="P256">
        <v>72</v>
      </c>
      <c r="Q256">
        <v>202226</v>
      </c>
      <c r="R256">
        <v>202326</v>
      </c>
      <c r="U256">
        <v>3811</v>
      </c>
      <c r="V256">
        <v>98</v>
      </c>
      <c r="AG256" t="s">
        <v>54</v>
      </c>
      <c r="AH256" t="s">
        <v>55</v>
      </c>
      <c r="AO256" t="s">
        <v>39</v>
      </c>
      <c r="AP256" t="s">
        <v>40</v>
      </c>
      <c r="BC256" t="s">
        <v>43</v>
      </c>
      <c r="BD256" t="s">
        <v>44</v>
      </c>
      <c r="BM256" t="s">
        <v>43</v>
      </c>
    </row>
    <row r="257" spans="1:65">
      <c r="A257">
        <v>89833</v>
      </c>
      <c r="B257" t="s">
        <v>308</v>
      </c>
      <c r="C257">
        <v>722</v>
      </c>
      <c r="D257" t="s">
        <v>299</v>
      </c>
      <c r="E257" t="s">
        <v>300</v>
      </c>
      <c r="G257">
        <v>0.93400000000000005</v>
      </c>
      <c r="H257">
        <v>67.239999999999995</v>
      </c>
      <c r="I257">
        <v>0.216</v>
      </c>
      <c r="J257">
        <v>1.1919999999999999</v>
      </c>
      <c r="K257">
        <v>1.42</v>
      </c>
      <c r="L257">
        <v>0</v>
      </c>
      <c r="M257">
        <v>0</v>
      </c>
      <c r="N257">
        <v>1.1919999999999999</v>
      </c>
      <c r="O257">
        <v>85.82</v>
      </c>
      <c r="P257">
        <v>72</v>
      </c>
      <c r="Q257">
        <v>202226</v>
      </c>
      <c r="R257">
        <v>202326</v>
      </c>
      <c r="U257">
        <v>4675</v>
      </c>
      <c r="V257">
        <v>92</v>
      </c>
      <c r="AG257" t="s">
        <v>54</v>
      </c>
      <c r="AH257" t="s">
        <v>55</v>
      </c>
      <c r="AO257" t="s">
        <v>39</v>
      </c>
      <c r="AP257" t="s">
        <v>40</v>
      </c>
      <c r="BC257" t="s">
        <v>43</v>
      </c>
      <c r="BD257" t="s">
        <v>44</v>
      </c>
      <c r="BM257" t="s">
        <v>43</v>
      </c>
    </row>
    <row r="258" spans="1:65">
      <c r="A258">
        <v>89834</v>
      </c>
      <c r="B258" t="s">
        <v>309</v>
      </c>
      <c r="C258">
        <v>722</v>
      </c>
      <c r="D258" t="s">
        <v>299</v>
      </c>
      <c r="E258" t="s">
        <v>300</v>
      </c>
      <c r="G258">
        <v>0.93400000000000005</v>
      </c>
      <c r="H258">
        <v>67.239999999999995</v>
      </c>
      <c r="I258">
        <v>0.216</v>
      </c>
      <c r="J258">
        <v>1.1919999999999999</v>
      </c>
      <c r="K258">
        <v>1.42</v>
      </c>
      <c r="L258">
        <v>0</v>
      </c>
      <c r="M258">
        <v>0</v>
      </c>
      <c r="N258">
        <v>1.1919999999999999</v>
      </c>
      <c r="O258">
        <v>85.82</v>
      </c>
      <c r="P258">
        <v>72</v>
      </c>
      <c r="Q258">
        <v>202226</v>
      </c>
      <c r="R258">
        <v>202326</v>
      </c>
      <c r="U258">
        <v>4676</v>
      </c>
      <c r="V258">
        <v>92</v>
      </c>
      <c r="AG258" t="s">
        <v>54</v>
      </c>
      <c r="AH258" t="s">
        <v>55</v>
      </c>
      <c r="AO258" t="s">
        <v>39</v>
      </c>
      <c r="AP258" t="s">
        <v>40</v>
      </c>
      <c r="BC258" t="s">
        <v>43</v>
      </c>
      <c r="BD258" t="s">
        <v>44</v>
      </c>
      <c r="BM258" t="s">
        <v>43</v>
      </c>
    </row>
    <row r="259" spans="1:65">
      <c r="A259">
        <v>89836</v>
      </c>
      <c r="B259" t="s">
        <v>310</v>
      </c>
      <c r="C259">
        <v>722</v>
      </c>
      <c r="D259" t="s">
        <v>299</v>
      </c>
      <c r="E259" t="s">
        <v>300</v>
      </c>
      <c r="G259">
        <v>0.93400000000000005</v>
      </c>
      <c r="H259">
        <v>67.239999999999995</v>
      </c>
      <c r="I259">
        <v>0.216</v>
      </c>
      <c r="J259">
        <v>1.1919999999999999</v>
      </c>
      <c r="K259">
        <v>1.42</v>
      </c>
      <c r="L259">
        <v>0</v>
      </c>
      <c r="M259">
        <v>0</v>
      </c>
      <c r="N259">
        <v>1.1919999999999999</v>
      </c>
      <c r="O259">
        <v>85.82</v>
      </c>
      <c r="P259">
        <v>72</v>
      </c>
      <c r="Q259">
        <v>202226</v>
      </c>
      <c r="R259">
        <v>202326</v>
      </c>
      <c r="U259">
        <v>4677</v>
      </c>
      <c r="V259">
        <v>92</v>
      </c>
      <c r="AG259" t="s">
        <v>54</v>
      </c>
      <c r="AH259" t="s">
        <v>55</v>
      </c>
      <c r="AO259" t="s">
        <v>39</v>
      </c>
      <c r="AP259" t="s">
        <v>40</v>
      </c>
      <c r="BC259" t="s">
        <v>43</v>
      </c>
      <c r="BD259" t="s">
        <v>44</v>
      </c>
      <c r="BM259" t="s">
        <v>43</v>
      </c>
    </row>
    <row r="260" spans="1:65">
      <c r="A260">
        <v>89837</v>
      </c>
      <c r="B260" t="s">
        <v>311</v>
      </c>
      <c r="C260">
        <v>722</v>
      </c>
      <c r="D260" t="s">
        <v>299</v>
      </c>
      <c r="E260" t="s">
        <v>300</v>
      </c>
      <c r="G260">
        <v>0.93400000000000005</v>
      </c>
      <c r="H260">
        <v>67.239999999999995</v>
      </c>
      <c r="I260">
        <v>0.216</v>
      </c>
      <c r="J260">
        <v>1.1919999999999999</v>
      </c>
      <c r="K260">
        <v>1.42</v>
      </c>
      <c r="L260">
        <v>0</v>
      </c>
      <c r="M260">
        <v>0</v>
      </c>
      <c r="N260">
        <v>1.1919999999999999</v>
      </c>
      <c r="O260">
        <v>85.82</v>
      </c>
      <c r="P260">
        <v>72</v>
      </c>
      <c r="Q260">
        <v>202226</v>
      </c>
      <c r="R260">
        <v>202326</v>
      </c>
      <c r="U260">
        <v>4678</v>
      </c>
      <c r="V260">
        <v>92</v>
      </c>
      <c r="AG260" t="s">
        <v>54</v>
      </c>
      <c r="AH260" t="s">
        <v>55</v>
      </c>
      <c r="AO260" t="s">
        <v>39</v>
      </c>
      <c r="AP260" t="s">
        <v>40</v>
      </c>
      <c r="BC260" t="s">
        <v>43</v>
      </c>
      <c r="BD260" t="s">
        <v>44</v>
      </c>
      <c r="BM260" t="s">
        <v>43</v>
      </c>
    </row>
    <row r="261" spans="1:65">
      <c r="A261">
        <v>30008</v>
      </c>
      <c r="B261" t="s">
        <v>312</v>
      </c>
      <c r="C261">
        <v>722</v>
      </c>
      <c r="D261" t="s">
        <v>299</v>
      </c>
      <c r="E261" t="s">
        <v>300</v>
      </c>
      <c r="G261">
        <v>0.752</v>
      </c>
      <c r="H261">
        <v>54.14</v>
      </c>
      <c r="I261">
        <v>0.216</v>
      </c>
      <c r="J261">
        <v>0.96</v>
      </c>
      <c r="K261">
        <v>0.92</v>
      </c>
      <c r="L261">
        <v>0</v>
      </c>
      <c r="M261">
        <v>0</v>
      </c>
      <c r="N261">
        <v>0.96</v>
      </c>
      <c r="O261">
        <v>69.12</v>
      </c>
      <c r="P261">
        <v>72</v>
      </c>
      <c r="Q261">
        <v>202226</v>
      </c>
      <c r="R261">
        <v>202326</v>
      </c>
      <c r="U261">
        <v>930461</v>
      </c>
      <c r="V261">
        <v>39</v>
      </c>
      <c r="AO261" t="s">
        <v>39</v>
      </c>
      <c r="AP261" t="s">
        <v>40</v>
      </c>
      <c r="AQ261" t="s">
        <v>41</v>
      </c>
      <c r="AR261" t="s">
        <v>42</v>
      </c>
      <c r="AW261" t="s">
        <v>301</v>
      </c>
      <c r="AX261" t="s">
        <v>302</v>
      </c>
      <c r="BC261" t="s">
        <v>43</v>
      </c>
      <c r="BD261" t="s">
        <v>44</v>
      </c>
      <c r="BM261" t="s">
        <v>43</v>
      </c>
    </row>
    <row r="262" spans="1:65">
      <c r="A262">
        <v>61693</v>
      </c>
      <c r="B262" t="s">
        <v>313</v>
      </c>
      <c r="C262">
        <v>722</v>
      </c>
      <c r="D262" t="s">
        <v>299</v>
      </c>
      <c r="E262" t="s">
        <v>300</v>
      </c>
      <c r="G262">
        <v>0.79800000000000004</v>
      </c>
      <c r="H262">
        <v>57.45</v>
      </c>
      <c r="I262">
        <v>0.216</v>
      </c>
      <c r="J262">
        <v>1.018</v>
      </c>
      <c r="K262">
        <v>1.03</v>
      </c>
      <c r="L262">
        <v>0</v>
      </c>
      <c r="M262">
        <v>0</v>
      </c>
      <c r="N262">
        <v>1.018</v>
      </c>
      <c r="O262">
        <v>73.290000000000006</v>
      </c>
      <c r="P262">
        <v>72</v>
      </c>
      <c r="Q262">
        <v>202226</v>
      </c>
      <c r="R262">
        <v>202326</v>
      </c>
      <c r="U262">
        <v>4680</v>
      </c>
      <c r="V262">
        <v>57</v>
      </c>
      <c r="AG262" t="s">
        <v>54</v>
      </c>
      <c r="AH262" t="s">
        <v>55</v>
      </c>
      <c r="AO262" t="s">
        <v>39</v>
      </c>
      <c r="AP262" t="s">
        <v>40</v>
      </c>
      <c r="BC262" t="s">
        <v>43</v>
      </c>
      <c r="BD262" t="s">
        <v>44</v>
      </c>
      <c r="BM262" t="s">
        <v>43</v>
      </c>
    </row>
    <row r="263" spans="1:65">
      <c r="A263">
        <v>85862</v>
      </c>
      <c r="B263" t="s">
        <v>314</v>
      </c>
      <c r="C263">
        <v>722</v>
      </c>
      <c r="D263" t="s">
        <v>299</v>
      </c>
      <c r="E263" t="s">
        <v>300</v>
      </c>
      <c r="G263">
        <v>0.79800000000000004</v>
      </c>
      <c r="H263">
        <v>57.45</v>
      </c>
      <c r="I263">
        <v>0.216</v>
      </c>
      <c r="J263">
        <v>1.018</v>
      </c>
      <c r="K263">
        <v>1.03</v>
      </c>
      <c r="L263">
        <v>0</v>
      </c>
      <c r="M263">
        <v>0</v>
      </c>
      <c r="N263">
        <v>1.018</v>
      </c>
      <c r="O263">
        <v>73.290000000000006</v>
      </c>
      <c r="P263">
        <v>72</v>
      </c>
      <c r="Q263">
        <v>202226</v>
      </c>
      <c r="R263">
        <v>202326</v>
      </c>
      <c r="U263">
        <v>4681</v>
      </c>
      <c r="V263">
        <v>57</v>
      </c>
      <c r="AG263" t="s">
        <v>54</v>
      </c>
      <c r="AH263" t="s">
        <v>55</v>
      </c>
      <c r="AO263" t="s">
        <v>39</v>
      </c>
      <c r="AP263" t="s">
        <v>40</v>
      </c>
      <c r="BC263" t="s">
        <v>43</v>
      </c>
      <c r="BD263" t="s">
        <v>44</v>
      </c>
      <c r="BM263" t="s">
        <v>43</v>
      </c>
    </row>
    <row r="264" spans="1:65">
      <c r="A264">
        <v>56098</v>
      </c>
      <c r="B264" t="s">
        <v>315</v>
      </c>
      <c r="C264">
        <v>722</v>
      </c>
      <c r="D264" t="s">
        <v>299</v>
      </c>
      <c r="E264" t="s">
        <v>300</v>
      </c>
      <c r="G264">
        <v>0.64800000000000002</v>
      </c>
      <c r="H264">
        <v>46.65</v>
      </c>
      <c r="I264">
        <v>0.216</v>
      </c>
      <c r="J264">
        <v>0.82699999999999996</v>
      </c>
      <c r="K264">
        <v>0.68</v>
      </c>
      <c r="L264">
        <v>0</v>
      </c>
      <c r="M264">
        <v>0</v>
      </c>
      <c r="N264">
        <v>0.82699999999999996</v>
      </c>
      <c r="O264">
        <v>59.54</v>
      </c>
      <c r="P264">
        <v>72</v>
      </c>
      <c r="Q264">
        <v>202226</v>
      </c>
      <c r="R264">
        <v>202326</v>
      </c>
      <c r="U264">
        <v>4679</v>
      </c>
      <c r="V264">
        <v>23</v>
      </c>
      <c r="AO264" t="s">
        <v>39</v>
      </c>
      <c r="AP264" t="s">
        <v>40</v>
      </c>
      <c r="AQ264" t="s">
        <v>41</v>
      </c>
      <c r="AR264" t="s">
        <v>42</v>
      </c>
      <c r="BC264" t="s">
        <v>43</v>
      </c>
      <c r="BD264" t="s">
        <v>44</v>
      </c>
      <c r="BM264" t="s">
        <v>43</v>
      </c>
    </row>
    <row r="265" spans="1:65">
      <c r="A265">
        <v>86904</v>
      </c>
      <c r="B265" t="s">
        <v>316</v>
      </c>
      <c r="C265">
        <v>722</v>
      </c>
      <c r="D265" t="s">
        <v>299</v>
      </c>
      <c r="E265" t="s">
        <v>300</v>
      </c>
      <c r="G265">
        <v>0.78800000000000003</v>
      </c>
      <c r="H265">
        <v>56.73</v>
      </c>
      <c r="I265">
        <v>0.216</v>
      </c>
      <c r="J265">
        <v>1.006</v>
      </c>
      <c r="K265">
        <v>1.01</v>
      </c>
      <c r="L265">
        <v>0</v>
      </c>
      <c r="M265">
        <v>0</v>
      </c>
      <c r="N265">
        <v>1.006</v>
      </c>
      <c r="O265">
        <v>72.430000000000007</v>
      </c>
      <c r="P265">
        <v>72</v>
      </c>
      <c r="Q265">
        <v>202226</v>
      </c>
      <c r="R265">
        <v>202326</v>
      </c>
      <c r="U265">
        <v>1863</v>
      </c>
      <c r="V265">
        <v>53</v>
      </c>
      <c r="AG265" t="s">
        <v>54</v>
      </c>
      <c r="AH265" t="s">
        <v>55</v>
      </c>
      <c r="AO265" t="s">
        <v>39</v>
      </c>
      <c r="AP265" t="s">
        <v>40</v>
      </c>
      <c r="BC265" t="s">
        <v>43</v>
      </c>
      <c r="BD265" t="s">
        <v>44</v>
      </c>
      <c r="BM265" t="s">
        <v>43</v>
      </c>
    </row>
    <row r="266" spans="1:65">
      <c r="A266">
        <v>68622</v>
      </c>
      <c r="B266" t="s">
        <v>317</v>
      </c>
      <c r="C266">
        <v>722</v>
      </c>
      <c r="D266" t="s">
        <v>299</v>
      </c>
      <c r="E266" t="s">
        <v>300</v>
      </c>
      <c r="G266">
        <v>0.64800000000000002</v>
      </c>
      <c r="H266">
        <v>46.65</v>
      </c>
      <c r="I266">
        <v>0.216</v>
      </c>
      <c r="J266">
        <v>0.82699999999999996</v>
      </c>
      <c r="K266">
        <v>0.68</v>
      </c>
      <c r="L266">
        <v>0</v>
      </c>
      <c r="M266">
        <v>0</v>
      </c>
      <c r="N266">
        <v>0.82699999999999996</v>
      </c>
      <c r="O266">
        <v>59.54</v>
      </c>
      <c r="P266">
        <v>72</v>
      </c>
      <c r="Q266">
        <v>202226</v>
      </c>
      <c r="R266">
        <v>202326</v>
      </c>
      <c r="U266">
        <v>30905</v>
      </c>
      <c r="V266">
        <v>23</v>
      </c>
      <c r="AO266" t="s">
        <v>39</v>
      </c>
      <c r="AP266" t="s">
        <v>40</v>
      </c>
      <c r="AQ266" t="s">
        <v>41</v>
      </c>
      <c r="AR266" t="s">
        <v>42</v>
      </c>
      <c r="BC266" t="s">
        <v>43</v>
      </c>
      <c r="BD266" t="s">
        <v>44</v>
      </c>
      <c r="BM266" t="s">
        <v>43</v>
      </c>
    </row>
    <row r="267" spans="1:65">
      <c r="A267">
        <v>72568</v>
      </c>
      <c r="B267" t="s">
        <v>318</v>
      </c>
      <c r="C267">
        <v>722</v>
      </c>
      <c r="D267" t="s">
        <v>299</v>
      </c>
      <c r="E267" t="s">
        <v>300</v>
      </c>
      <c r="G267">
        <v>0.752</v>
      </c>
      <c r="H267">
        <v>54.14</v>
      </c>
      <c r="I267">
        <v>0.216</v>
      </c>
      <c r="J267">
        <v>0.96</v>
      </c>
      <c r="K267">
        <v>0.92</v>
      </c>
      <c r="L267">
        <v>0</v>
      </c>
      <c r="M267">
        <v>0</v>
      </c>
      <c r="N267">
        <v>0.96</v>
      </c>
      <c r="O267">
        <v>69.12</v>
      </c>
      <c r="P267">
        <v>72</v>
      </c>
      <c r="Q267">
        <v>202226</v>
      </c>
      <c r="R267">
        <v>202326</v>
      </c>
      <c r="U267">
        <v>31120</v>
      </c>
      <c r="V267">
        <v>43</v>
      </c>
      <c r="AG267" t="s">
        <v>54</v>
      </c>
      <c r="AH267" t="s">
        <v>55</v>
      </c>
      <c r="AO267" t="s">
        <v>39</v>
      </c>
      <c r="AP267" t="s">
        <v>40</v>
      </c>
      <c r="BC267" t="s">
        <v>43</v>
      </c>
      <c r="BD267" t="s">
        <v>44</v>
      </c>
      <c r="BM267" t="s">
        <v>43</v>
      </c>
    </row>
    <row r="268" spans="1:65">
      <c r="A268">
        <v>30016</v>
      </c>
      <c r="B268" t="s">
        <v>319</v>
      </c>
      <c r="C268">
        <v>722</v>
      </c>
      <c r="D268" t="s">
        <v>299</v>
      </c>
      <c r="E268" t="s">
        <v>300</v>
      </c>
      <c r="G268">
        <v>0.63200000000000001</v>
      </c>
      <c r="H268">
        <v>45.5</v>
      </c>
      <c r="I268">
        <v>0.216</v>
      </c>
      <c r="J268">
        <v>0.80700000000000005</v>
      </c>
      <c r="K268">
        <v>0.65</v>
      </c>
      <c r="L268">
        <v>0</v>
      </c>
      <c r="M268">
        <v>0</v>
      </c>
      <c r="N268">
        <v>0.80700000000000005</v>
      </c>
      <c r="O268">
        <v>58.1</v>
      </c>
      <c r="P268">
        <v>72</v>
      </c>
      <c r="Q268">
        <v>202226</v>
      </c>
      <c r="R268">
        <v>202326</v>
      </c>
      <c r="U268">
        <v>31255</v>
      </c>
      <c r="V268">
        <v>21</v>
      </c>
      <c r="AO268" t="s">
        <v>39</v>
      </c>
      <c r="AP268" t="s">
        <v>40</v>
      </c>
      <c r="BC268" t="s">
        <v>43</v>
      </c>
      <c r="BD268" t="s">
        <v>44</v>
      </c>
      <c r="BM268" t="s">
        <v>43</v>
      </c>
    </row>
    <row r="269" spans="1:65">
      <c r="A269">
        <v>30017</v>
      </c>
      <c r="B269" t="s">
        <v>320</v>
      </c>
      <c r="C269">
        <v>722</v>
      </c>
      <c r="D269" t="s">
        <v>299</v>
      </c>
      <c r="E269" t="s">
        <v>300</v>
      </c>
      <c r="G269">
        <v>0.63200000000000001</v>
      </c>
      <c r="H269">
        <v>45.5</v>
      </c>
      <c r="I269">
        <v>0.216</v>
      </c>
      <c r="J269">
        <v>0.80700000000000005</v>
      </c>
      <c r="K269">
        <v>0.65</v>
      </c>
      <c r="L269">
        <v>0</v>
      </c>
      <c r="M269">
        <v>0</v>
      </c>
      <c r="N269">
        <v>0.80700000000000005</v>
      </c>
      <c r="O269">
        <v>58.1</v>
      </c>
      <c r="P269">
        <v>72</v>
      </c>
      <c r="Q269">
        <v>202226</v>
      </c>
      <c r="R269">
        <v>202326</v>
      </c>
      <c r="U269">
        <v>31101</v>
      </c>
      <c r="V269">
        <v>21</v>
      </c>
      <c r="AO269" t="s">
        <v>39</v>
      </c>
      <c r="AP269" t="s">
        <v>40</v>
      </c>
      <c r="BC269" t="s">
        <v>43</v>
      </c>
      <c r="BD269" t="s">
        <v>44</v>
      </c>
      <c r="BM269" t="s">
        <v>43</v>
      </c>
    </row>
    <row r="270" spans="1:65">
      <c r="A270">
        <v>52848</v>
      </c>
      <c r="B270" t="s">
        <v>321</v>
      </c>
      <c r="C270">
        <v>722</v>
      </c>
      <c r="D270" t="s">
        <v>299</v>
      </c>
      <c r="E270" t="s">
        <v>300</v>
      </c>
      <c r="G270">
        <v>0.63200000000000001</v>
      </c>
      <c r="H270">
        <v>45.5</v>
      </c>
      <c r="I270">
        <v>0.216</v>
      </c>
      <c r="J270">
        <v>0.80700000000000005</v>
      </c>
      <c r="K270">
        <v>0.65</v>
      </c>
      <c r="L270">
        <v>0</v>
      </c>
      <c r="M270">
        <v>0</v>
      </c>
      <c r="N270">
        <v>0.80700000000000005</v>
      </c>
      <c r="O270">
        <v>58.1</v>
      </c>
      <c r="P270">
        <v>72</v>
      </c>
      <c r="Q270">
        <v>202226</v>
      </c>
      <c r="R270">
        <v>202326</v>
      </c>
      <c r="U270">
        <v>31150</v>
      </c>
      <c r="V270">
        <v>21</v>
      </c>
      <c r="AO270" t="s">
        <v>39</v>
      </c>
      <c r="AP270" t="s">
        <v>40</v>
      </c>
      <c r="BC270" t="s">
        <v>43</v>
      </c>
      <c r="BD270" t="s">
        <v>44</v>
      </c>
      <c r="BM270" t="s">
        <v>43</v>
      </c>
    </row>
    <row r="271" spans="1:65">
      <c r="A271">
        <v>58986</v>
      </c>
      <c r="B271" t="s">
        <v>322</v>
      </c>
      <c r="C271">
        <v>722</v>
      </c>
      <c r="D271" t="s">
        <v>299</v>
      </c>
      <c r="E271" t="s">
        <v>300</v>
      </c>
      <c r="G271">
        <v>0.63200000000000001</v>
      </c>
      <c r="H271">
        <v>45.5</v>
      </c>
      <c r="I271">
        <v>0.216</v>
      </c>
      <c r="J271">
        <v>0.80700000000000005</v>
      </c>
      <c r="K271">
        <v>0.65</v>
      </c>
      <c r="L271">
        <v>0</v>
      </c>
      <c r="M271">
        <v>0</v>
      </c>
      <c r="N271">
        <v>0.80700000000000005</v>
      </c>
      <c r="O271">
        <v>58.1</v>
      </c>
      <c r="P271">
        <v>72</v>
      </c>
      <c r="Q271">
        <v>202226</v>
      </c>
      <c r="R271">
        <v>202326</v>
      </c>
      <c r="U271">
        <v>31258</v>
      </c>
      <c r="V271">
        <v>21</v>
      </c>
      <c r="AO271" t="s">
        <v>39</v>
      </c>
      <c r="AP271" t="s">
        <v>40</v>
      </c>
      <c r="BC271" t="s">
        <v>43</v>
      </c>
      <c r="BD271" t="s">
        <v>44</v>
      </c>
      <c r="BM271" t="s">
        <v>43</v>
      </c>
    </row>
    <row r="272" spans="1:65">
      <c r="A272">
        <v>64962</v>
      </c>
      <c r="B272" t="s">
        <v>323</v>
      </c>
      <c r="C272">
        <v>722</v>
      </c>
      <c r="D272" t="s">
        <v>299</v>
      </c>
      <c r="E272" t="s">
        <v>300</v>
      </c>
      <c r="G272">
        <v>0.63200000000000001</v>
      </c>
      <c r="H272">
        <v>45.5</v>
      </c>
      <c r="I272">
        <v>0.216</v>
      </c>
      <c r="J272">
        <v>0.80700000000000005</v>
      </c>
      <c r="K272">
        <v>0.65</v>
      </c>
      <c r="L272">
        <v>0</v>
      </c>
      <c r="M272">
        <v>0</v>
      </c>
      <c r="N272">
        <v>0.80700000000000005</v>
      </c>
      <c r="O272">
        <v>58.1</v>
      </c>
      <c r="P272">
        <v>72</v>
      </c>
      <c r="Q272">
        <v>202226</v>
      </c>
      <c r="R272">
        <v>202326</v>
      </c>
      <c r="U272">
        <v>31200</v>
      </c>
      <c r="V272">
        <v>21</v>
      </c>
      <c r="AO272" t="s">
        <v>39</v>
      </c>
      <c r="AP272" t="s">
        <v>40</v>
      </c>
      <c r="BC272" t="s">
        <v>43</v>
      </c>
      <c r="BD272" t="s">
        <v>44</v>
      </c>
      <c r="BM272" t="s">
        <v>43</v>
      </c>
    </row>
    <row r="273" spans="1:65">
      <c r="A273">
        <v>30022</v>
      </c>
      <c r="B273" t="s">
        <v>324</v>
      </c>
      <c r="C273">
        <v>722</v>
      </c>
      <c r="D273" t="s">
        <v>299</v>
      </c>
      <c r="E273" t="s">
        <v>300</v>
      </c>
      <c r="G273">
        <v>0.60799999999999998</v>
      </c>
      <c r="H273">
        <v>43.77</v>
      </c>
      <c r="I273">
        <v>0.216</v>
      </c>
      <c r="J273">
        <v>0.77600000000000002</v>
      </c>
      <c r="K273">
        <v>0.6</v>
      </c>
      <c r="L273">
        <v>0</v>
      </c>
      <c r="M273">
        <v>0</v>
      </c>
      <c r="N273">
        <v>0.77600000000000002</v>
      </c>
      <c r="O273">
        <v>55.87</v>
      </c>
      <c r="P273">
        <v>72</v>
      </c>
      <c r="Q273">
        <v>202226</v>
      </c>
      <c r="R273">
        <v>202326</v>
      </c>
      <c r="U273">
        <v>931301</v>
      </c>
      <c r="V273">
        <v>19</v>
      </c>
      <c r="AO273" t="s">
        <v>39</v>
      </c>
      <c r="AP273" t="s">
        <v>40</v>
      </c>
      <c r="BC273" t="s">
        <v>43</v>
      </c>
      <c r="BD273" t="s">
        <v>44</v>
      </c>
      <c r="BM273" t="s">
        <v>43</v>
      </c>
    </row>
    <row r="274" spans="1:65">
      <c r="A274">
        <v>91345</v>
      </c>
      <c r="B274" t="s">
        <v>325</v>
      </c>
      <c r="C274">
        <v>722</v>
      </c>
      <c r="D274" t="s">
        <v>299</v>
      </c>
      <c r="E274" t="s">
        <v>300</v>
      </c>
      <c r="G274">
        <v>0.92800000000000005</v>
      </c>
      <c r="H274">
        <v>66.81</v>
      </c>
      <c r="I274">
        <v>0.216</v>
      </c>
      <c r="J274">
        <v>1.1839999999999999</v>
      </c>
      <c r="K274">
        <v>1.4</v>
      </c>
      <c r="L274">
        <v>0</v>
      </c>
      <c r="M274">
        <v>0</v>
      </c>
      <c r="N274">
        <v>1.1839999999999999</v>
      </c>
      <c r="O274">
        <v>85.24</v>
      </c>
      <c r="P274">
        <v>72</v>
      </c>
      <c r="Q274">
        <v>202226</v>
      </c>
      <c r="R274">
        <v>202326</v>
      </c>
      <c r="U274">
        <v>3810</v>
      </c>
      <c r="V274">
        <v>88</v>
      </c>
      <c r="AG274" t="s">
        <v>54</v>
      </c>
      <c r="AH274" t="s">
        <v>55</v>
      </c>
      <c r="BC274" t="s">
        <v>43</v>
      </c>
      <c r="BD274" t="s">
        <v>44</v>
      </c>
      <c r="BM274" t="s">
        <v>43</v>
      </c>
    </row>
    <row r="275" spans="1:65">
      <c r="A275">
        <v>54246</v>
      </c>
      <c r="B275" t="s">
        <v>326</v>
      </c>
      <c r="C275">
        <v>722</v>
      </c>
      <c r="D275" t="s">
        <v>299</v>
      </c>
      <c r="E275" t="s">
        <v>300</v>
      </c>
      <c r="G275">
        <v>0.84799999999999998</v>
      </c>
      <c r="H275">
        <v>61.05</v>
      </c>
      <c r="I275">
        <v>0.216</v>
      </c>
      <c r="J275">
        <v>1.0820000000000001</v>
      </c>
      <c r="K275">
        <v>1.17</v>
      </c>
      <c r="L275">
        <v>0</v>
      </c>
      <c r="M275">
        <v>0</v>
      </c>
      <c r="N275">
        <v>1.0820000000000001</v>
      </c>
      <c r="O275">
        <v>77.900000000000006</v>
      </c>
      <c r="P275">
        <v>72</v>
      </c>
      <c r="Q275">
        <v>202226</v>
      </c>
      <c r="R275">
        <v>202326</v>
      </c>
      <c r="U275">
        <v>31475</v>
      </c>
      <c r="V275">
        <v>66</v>
      </c>
      <c r="AO275" t="s">
        <v>39</v>
      </c>
      <c r="AP275" t="s">
        <v>40</v>
      </c>
      <c r="AQ275" t="s">
        <v>41</v>
      </c>
      <c r="AR275" t="s">
        <v>42</v>
      </c>
      <c r="BC275" t="s">
        <v>43</v>
      </c>
      <c r="BD275" t="s">
        <v>44</v>
      </c>
      <c r="BM275" t="s">
        <v>43</v>
      </c>
    </row>
    <row r="276" spans="1:65">
      <c r="A276">
        <v>5562</v>
      </c>
      <c r="B276" t="s">
        <v>327</v>
      </c>
      <c r="C276">
        <v>722</v>
      </c>
      <c r="D276" t="s">
        <v>299</v>
      </c>
      <c r="E276" t="s">
        <v>300</v>
      </c>
      <c r="G276">
        <v>0.69599999999999995</v>
      </c>
      <c r="H276">
        <v>50.11</v>
      </c>
      <c r="I276">
        <v>0.216</v>
      </c>
      <c r="J276">
        <v>0.88800000000000001</v>
      </c>
      <c r="K276">
        <v>0.78</v>
      </c>
      <c r="L276">
        <v>0</v>
      </c>
      <c r="M276">
        <v>0</v>
      </c>
      <c r="N276">
        <v>0.88800000000000001</v>
      </c>
      <c r="O276">
        <v>63.93</v>
      </c>
      <c r="P276">
        <v>72</v>
      </c>
      <c r="Q276">
        <v>202226</v>
      </c>
      <c r="R276">
        <v>202326</v>
      </c>
      <c r="U276">
        <v>931305</v>
      </c>
      <c r="V276">
        <v>29</v>
      </c>
      <c r="AO276" t="s">
        <v>39</v>
      </c>
      <c r="AP276" t="s">
        <v>40</v>
      </c>
      <c r="AQ276" t="s">
        <v>41</v>
      </c>
      <c r="AR276" t="s">
        <v>42</v>
      </c>
      <c r="BC276" t="s">
        <v>43</v>
      </c>
      <c r="BD276" t="s">
        <v>44</v>
      </c>
      <c r="BM276" t="s">
        <v>43</v>
      </c>
    </row>
    <row r="277" spans="1:65">
      <c r="A277">
        <v>91848</v>
      </c>
      <c r="B277" t="s">
        <v>328</v>
      </c>
      <c r="C277">
        <v>722</v>
      </c>
      <c r="D277" t="s">
        <v>299</v>
      </c>
      <c r="E277" t="s">
        <v>300</v>
      </c>
      <c r="G277">
        <v>0.77600000000000002</v>
      </c>
      <c r="H277">
        <v>55.87</v>
      </c>
      <c r="I277">
        <v>0.216</v>
      </c>
      <c r="J277">
        <v>0.99</v>
      </c>
      <c r="K277">
        <v>0.98</v>
      </c>
      <c r="L277">
        <v>0</v>
      </c>
      <c r="M277">
        <v>0</v>
      </c>
      <c r="N277">
        <v>0.99</v>
      </c>
      <c r="O277">
        <v>71.28</v>
      </c>
      <c r="P277">
        <v>72</v>
      </c>
      <c r="Q277">
        <v>202226</v>
      </c>
      <c r="R277">
        <v>202326</v>
      </c>
      <c r="U277">
        <v>4524</v>
      </c>
      <c r="V277">
        <v>47</v>
      </c>
      <c r="AO277" t="s">
        <v>39</v>
      </c>
      <c r="AP277" t="s">
        <v>40</v>
      </c>
      <c r="BC277" t="s">
        <v>43</v>
      </c>
      <c r="BD277" t="s">
        <v>44</v>
      </c>
      <c r="BM277" t="s">
        <v>43</v>
      </c>
    </row>
    <row r="278" spans="1:65">
      <c r="A278">
        <v>91850</v>
      </c>
      <c r="B278" t="s">
        <v>329</v>
      </c>
      <c r="C278">
        <v>722</v>
      </c>
      <c r="D278" t="s">
        <v>299</v>
      </c>
      <c r="E278" t="s">
        <v>300</v>
      </c>
      <c r="G278">
        <v>0.77600000000000002</v>
      </c>
      <c r="H278">
        <v>55.87</v>
      </c>
      <c r="I278">
        <v>0.216</v>
      </c>
      <c r="J278">
        <v>0.99</v>
      </c>
      <c r="K278">
        <v>0.98</v>
      </c>
      <c r="L278">
        <v>0</v>
      </c>
      <c r="M278">
        <v>0</v>
      </c>
      <c r="N278">
        <v>0.99</v>
      </c>
      <c r="O278">
        <v>71.28</v>
      </c>
      <c r="P278">
        <v>72</v>
      </c>
      <c r="Q278">
        <v>202226</v>
      </c>
      <c r="R278">
        <v>202326</v>
      </c>
      <c r="U278">
        <v>4525</v>
      </c>
      <c r="V278">
        <v>47</v>
      </c>
      <c r="AO278" t="s">
        <v>39</v>
      </c>
      <c r="AP278" t="s">
        <v>40</v>
      </c>
      <c r="BC278" t="s">
        <v>43</v>
      </c>
      <c r="BD278" t="s">
        <v>44</v>
      </c>
      <c r="BM278" t="s">
        <v>43</v>
      </c>
    </row>
    <row r="279" spans="1:65">
      <c r="A279">
        <v>91853</v>
      </c>
      <c r="B279" t="s">
        <v>330</v>
      </c>
      <c r="C279">
        <v>722</v>
      </c>
      <c r="D279" t="s">
        <v>299</v>
      </c>
      <c r="E279" t="s">
        <v>300</v>
      </c>
      <c r="G279">
        <v>0.77600000000000002</v>
      </c>
      <c r="H279">
        <v>55.87</v>
      </c>
      <c r="I279">
        <v>0.216</v>
      </c>
      <c r="J279">
        <v>0.99</v>
      </c>
      <c r="K279">
        <v>0.98</v>
      </c>
      <c r="L279">
        <v>0</v>
      </c>
      <c r="M279">
        <v>0</v>
      </c>
      <c r="N279">
        <v>0.99</v>
      </c>
      <c r="O279">
        <v>71.28</v>
      </c>
      <c r="P279">
        <v>72</v>
      </c>
      <c r="Q279">
        <v>202226</v>
      </c>
      <c r="R279">
        <v>202326</v>
      </c>
      <c r="U279">
        <v>4526</v>
      </c>
      <c r="V279">
        <v>47</v>
      </c>
      <c r="AO279" t="s">
        <v>39</v>
      </c>
      <c r="AP279" t="s">
        <v>40</v>
      </c>
      <c r="BC279" t="s">
        <v>43</v>
      </c>
      <c r="BD279" t="s">
        <v>44</v>
      </c>
      <c r="BM279" t="s">
        <v>43</v>
      </c>
    </row>
    <row r="280" spans="1:65">
      <c r="A280">
        <v>90367</v>
      </c>
      <c r="B280" t="s">
        <v>331</v>
      </c>
      <c r="C280">
        <v>722</v>
      </c>
      <c r="D280" t="s">
        <v>299</v>
      </c>
      <c r="E280" t="s">
        <v>300</v>
      </c>
      <c r="G280">
        <v>0.86399999999999999</v>
      </c>
      <c r="H280">
        <v>62.2</v>
      </c>
      <c r="I280">
        <v>0.216</v>
      </c>
      <c r="J280">
        <v>1.1020000000000001</v>
      </c>
      <c r="K280">
        <v>1.21</v>
      </c>
      <c r="L280">
        <v>0</v>
      </c>
      <c r="M280">
        <v>0</v>
      </c>
      <c r="N280">
        <v>1.1020000000000001</v>
      </c>
      <c r="O280">
        <v>79.34</v>
      </c>
      <c r="P280">
        <v>72</v>
      </c>
      <c r="Q280">
        <v>202226</v>
      </c>
      <c r="R280">
        <v>202326</v>
      </c>
      <c r="U280">
        <v>4521</v>
      </c>
      <c r="V280">
        <v>70</v>
      </c>
      <c r="AO280" t="s">
        <v>39</v>
      </c>
      <c r="AP280" t="s">
        <v>40</v>
      </c>
      <c r="AW280" t="s">
        <v>301</v>
      </c>
      <c r="AX280" t="s">
        <v>302</v>
      </c>
      <c r="BC280" t="s">
        <v>43</v>
      </c>
      <c r="BD280" t="s">
        <v>44</v>
      </c>
      <c r="BM280" t="s">
        <v>43</v>
      </c>
    </row>
    <row r="281" spans="1:65">
      <c r="A281">
        <v>90369</v>
      </c>
      <c r="B281" t="s">
        <v>332</v>
      </c>
      <c r="C281">
        <v>722</v>
      </c>
      <c r="D281" t="s">
        <v>299</v>
      </c>
      <c r="E281" t="s">
        <v>300</v>
      </c>
      <c r="G281">
        <v>0.86399999999999999</v>
      </c>
      <c r="H281">
        <v>62.2</v>
      </c>
      <c r="I281">
        <v>0.216</v>
      </c>
      <c r="J281">
        <v>1.1020000000000001</v>
      </c>
      <c r="K281">
        <v>1.21</v>
      </c>
      <c r="L281">
        <v>0</v>
      </c>
      <c r="M281">
        <v>0</v>
      </c>
      <c r="N281">
        <v>1.1020000000000001</v>
      </c>
      <c r="O281">
        <v>79.34</v>
      </c>
      <c r="P281">
        <v>72</v>
      </c>
      <c r="Q281">
        <v>202226</v>
      </c>
      <c r="R281">
        <v>202326</v>
      </c>
      <c r="U281">
        <v>4522</v>
      </c>
      <c r="V281">
        <v>70</v>
      </c>
      <c r="AO281" t="s">
        <v>39</v>
      </c>
      <c r="AP281" t="s">
        <v>40</v>
      </c>
      <c r="AW281" t="s">
        <v>301</v>
      </c>
      <c r="AX281" t="s">
        <v>302</v>
      </c>
      <c r="BC281" t="s">
        <v>43</v>
      </c>
      <c r="BD281" t="s">
        <v>44</v>
      </c>
      <c r="BM281" t="s">
        <v>43</v>
      </c>
    </row>
    <row r="282" spans="1:65">
      <c r="A282">
        <v>90371</v>
      </c>
      <c r="B282" t="s">
        <v>333</v>
      </c>
      <c r="C282">
        <v>722</v>
      </c>
      <c r="D282" t="s">
        <v>299</v>
      </c>
      <c r="E282" t="s">
        <v>300</v>
      </c>
      <c r="G282">
        <v>0.86399999999999999</v>
      </c>
      <c r="H282">
        <v>62.2</v>
      </c>
      <c r="I282">
        <v>0.216</v>
      </c>
      <c r="J282">
        <v>1.1020000000000001</v>
      </c>
      <c r="K282">
        <v>1.21</v>
      </c>
      <c r="L282">
        <v>0</v>
      </c>
      <c r="M282">
        <v>0</v>
      </c>
      <c r="N282">
        <v>1.1020000000000001</v>
      </c>
      <c r="O282">
        <v>79.34</v>
      </c>
      <c r="P282">
        <v>72</v>
      </c>
      <c r="Q282">
        <v>202226</v>
      </c>
      <c r="R282">
        <v>202326</v>
      </c>
      <c r="U282">
        <v>4523</v>
      </c>
      <c r="V282">
        <v>70</v>
      </c>
      <c r="AO282" t="s">
        <v>39</v>
      </c>
      <c r="AP282" t="s">
        <v>40</v>
      </c>
      <c r="AW282" t="s">
        <v>301</v>
      </c>
      <c r="AX282" t="s">
        <v>302</v>
      </c>
      <c r="BC282" t="s">
        <v>43</v>
      </c>
      <c r="BD282" t="s">
        <v>44</v>
      </c>
      <c r="BM282" t="s">
        <v>43</v>
      </c>
    </row>
    <row r="283" spans="1:65">
      <c r="A283">
        <v>40176</v>
      </c>
      <c r="B283" t="s">
        <v>334</v>
      </c>
      <c r="C283">
        <v>722</v>
      </c>
      <c r="D283" t="s">
        <v>299</v>
      </c>
      <c r="E283" t="s">
        <v>300</v>
      </c>
      <c r="G283">
        <v>0.69599999999999995</v>
      </c>
      <c r="H283">
        <v>50.11</v>
      </c>
      <c r="I283">
        <v>0.216</v>
      </c>
      <c r="J283">
        <v>0.88800000000000001</v>
      </c>
      <c r="K283">
        <v>0.78</v>
      </c>
      <c r="L283">
        <v>0</v>
      </c>
      <c r="M283">
        <v>0</v>
      </c>
      <c r="N283">
        <v>0.88800000000000001</v>
      </c>
      <c r="O283">
        <v>63.93</v>
      </c>
      <c r="P283">
        <v>72</v>
      </c>
      <c r="Q283">
        <v>202226</v>
      </c>
      <c r="R283">
        <v>202326</v>
      </c>
      <c r="U283">
        <v>931845</v>
      </c>
      <c r="V283">
        <v>29</v>
      </c>
      <c r="AO283" t="s">
        <v>39</v>
      </c>
      <c r="AP283" t="s">
        <v>40</v>
      </c>
      <c r="BC283" t="s">
        <v>43</v>
      </c>
      <c r="BD283" t="s">
        <v>44</v>
      </c>
      <c r="BM283" t="s">
        <v>43</v>
      </c>
    </row>
    <row r="284" spans="1:65">
      <c r="A284">
        <v>40174</v>
      </c>
      <c r="B284" t="s">
        <v>335</v>
      </c>
      <c r="C284">
        <v>722</v>
      </c>
      <c r="D284" t="s">
        <v>299</v>
      </c>
      <c r="E284" t="s">
        <v>300</v>
      </c>
      <c r="G284">
        <v>0.69599999999999995</v>
      </c>
      <c r="H284">
        <v>50.11</v>
      </c>
      <c r="I284">
        <v>0.216</v>
      </c>
      <c r="J284">
        <v>0.88800000000000001</v>
      </c>
      <c r="K284">
        <v>0.78</v>
      </c>
      <c r="L284">
        <v>0</v>
      </c>
      <c r="M284">
        <v>0</v>
      </c>
      <c r="N284">
        <v>0.88800000000000001</v>
      </c>
      <c r="O284">
        <v>63.93</v>
      </c>
      <c r="P284">
        <v>72</v>
      </c>
      <c r="Q284">
        <v>202226</v>
      </c>
      <c r="R284">
        <v>202326</v>
      </c>
      <c r="U284">
        <v>931847</v>
      </c>
      <c r="V284">
        <v>29</v>
      </c>
      <c r="AO284" t="s">
        <v>39</v>
      </c>
      <c r="AP284" t="s">
        <v>40</v>
      </c>
      <c r="BC284" t="s">
        <v>43</v>
      </c>
      <c r="BD284" t="s">
        <v>44</v>
      </c>
      <c r="BM284" t="s">
        <v>43</v>
      </c>
    </row>
    <row r="285" spans="1:65">
      <c r="A285">
        <v>40199</v>
      </c>
      <c r="B285" t="s">
        <v>336</v>
      </c>
      <c r="C285">
        <v>722</v>
      </c>
      <c r="D285" t="s">
        <v>299</v>
      </c>
      <c r="E285" t="s">
        <v>300</v>
      </c>
      <c r="G285">
        <v>0.69599999999999995</v>
      </c>
      <c r="H285">
        <v>50.11</v>
      </c>
      <c r="I285">
        <v>0.216</v>
      </c>
      <c r="J285">
        <v>0.88800000000000001</v>
      </c>
      <c r="K285">
        <v>0.78</v>
      </c>
      <c r="L285">
        <v>0</v>
      </c>
      <c r="M285">
        <v>0</v>
      </c>
      <c r="N285">
        <v>0.88800000000000001</v>
      </c>
      <c r="O285">
        <v>63.93</v>
      </c>
      <c r="P285">
        <v>72</v>
      </c>
      <c r="Q285">
        <v>202226</v>
      </c>
      <c r="R285">
        <v>202326</v>
      </c>
      <c r="U285">
        <v>2492</v>
      </c>
      <c r="V285">
        <v>29</v>
      </c>
      <c r="AO285" t="s">
        <v>39</v>
      </c>
      <c r="AP285" t="s">
        <v>40</v>
      </c>
      <c r="BC285" t="s">
        <v>43</v>
      </c>
      <c r="BD285" t="s">
        <v>44</v>
      </c>
      <c r="BM285" t="s">
        <v>43</v>
      </c>
    </row>
    <row r="286" spans="1:65">
      <c r="A286">
        <v>40307</v>
      </c>
      <c r="B286" t="s">
        <v>337</v>
      </c>
      <c r="C286">
        <v>722</v>
      </c>
      <c r="D286" t="s">
        <v>299</v>
      </c>
      <c r="E286" t="s">
        <v>300</v>
      </c>
      <c r="G286">
        <v>0.69599999999999995</v>
      </c>
      <c r="H286">
        <v>50.11</v>
      </c>
      <c r="I286">
        <v>0.216</v>
      </c>
      <c r="J286">
        <v>0.88800000000000001</v>
      </c>
      <c r="K286">
        <v>0.78</v>
      </c>
      <c r="L286">
        <v>0</v>
      </c>
      <c r="M286">
        <v>0</v>
      </c>
      <c r="N286">
        <v>0.88800000000000001</v>
      </c>
      <c r="O286">
        <v>63.93</v>
      </c>
      <c r="P286">
        <v>72</v>
      </c>
      <c r="Q286">
        <v>202226</v>
      </c>
      <c r="R286">
        <v>202326</v>
      </c>
      <c r="U286">
        <v>931702</v>
      </c>
      <c r="V286">
        <v>29</v>
      </c>
      <c r="AO286" t="s">
        <v>39</v>
      </c>
      <c r="AP286" t="s">
        <v>40</v>
      </c>
      <c r="BC286" t="s">
        <v>43</v>
      </c>
      <c r="BD286" t="s">
        <v>44</v>
      </c>
      <c r="BM286" t="s">
        <v>43</v>
      </c>
    </row>
    <row r="287" spans="1:65">
      <c r="A287">
        <v>88380</v>
      </c>
      <c r="B287" t="s">
        <v>338</v>
      </c>
      <c r="C287">
        <v>722</v>
      </c>
      <c r="D287" t="s">
        <v>299</v>
      </c>
      <c r="E287" t="s">
        <v>300</v>
      </c>
      <c r="G287">
        <v>0.69599999999999995</v>
      </c>
      <c r="H287">
        <v>50.11</v>
      </c>
      <c r="I287">
        <v>0.216</v>
      </c>
      <c r="J287">
        <v>0.88800000000000001</v>
      </c>
      <c r="K287">
        <v>0.78</v>
      </c>
      <c r="L287">
        <v>0</v>
      </c>
      <c r="M287">
        <v>0</v>
      </c>
      <c r="N287">
        <v>0.88800000000000001</v>
      </c>
      <c r="O287">
        <v>63.93</v>
      </c>
      <c r="P287">
        <v>72</v>
      </c>
      <c r="Q287">
        <v>202226</v>
      </c>
      <c r="R287">
        <v>202326</v>
      </c>
      <c r="U287">
        <v>931858</v>
      </c>
      <c r="V287">
        <v>29</v>
      </c>
      <c r="AO287" t="s">
        <v>39</v>
      </c>
      <c r="AP287" t="s">
        <v>40</v>
      </c>
      <c r="AQ287" t="s">
        <v>41</v>
      </c>
      <c r="AR287" t="s">
        <v>42</v>
      </c>
      <c r="BC287" t="s">
        <v>43</v>
      </c>
      <c r="BD287" t="s">
        <v>44</v>
      </c>
      <c r="BM287" t="s">
        <v>43</v>
      </c>
    </row>
    <row r="288" spans="1:65">
      <c r="A288">
        <v>40218</v>
      </c>
      <c r="B288" t="s">
        <v>339</v>
      </c>
      <c r="C288">
        <v>722</v>
      </c>
      <c r="D288" t="s">
        <v>299</v>
      </c>
      <c r="E288" t="s">
        <v>300</v>
      </c>
      <c r="G288">
        <v>0.69599999999999995</v>
      </c>
      <c r="H288">
        <v>50.11</v>
      </c>
      <c r="I288">
        <v>0.216</v>
      </c>
      <c r="J288">
        <v>0.88800000000000001</v>
      </c>
      <c r="K288">
        <v>0.78</v>
      </c>
      <c r="L288">
        <v>0</v>
      </c>
      <c r="M288">
        <v>0</v>
      </c>
      <c r="N288">
        <v>0.88800000000000001</v>
      </c>
      <c r="O288">
        <v>63.93</v>
      </c>
      <c r="P288">
        <v>72</v>
      </c>
      <c r="Q288">
        <v>202226</v>
      </c>
      <c r="R288">
        <v>202326</v>
      </c>
      <c r="U288">
        <v>3009</v>
      </c>
      <c r="V288">
        <v>29</v>
      </c>
      <c r="AO288" t="s">
        <v>39</v>
      </c>
      <c r="AP288" t="s">
        <v>40</v>
      </c>
      <c r="BC288" t="s">
        <v>43</v>
      </c>
      <c r="BD288" t="s">
        <v>44</v>
      </c>
      <c r="BM288" t="s">
        <v>43</v>
      </c>
    </row>
    <row r="289" spans="1:65">
      <c r="A289">
        <v>40220</v>
      </c>
      <c r="B289" t="s">
        <v>340</v>
      </c>
      <c r="C289">
        <v>722</v>
      </c>
      <c r="D289" t="s">
        <v>299</v>
      </c>
      <c r="E289" t="s">
        <v>300</v>
      </c>
      <c r="G289">
        <v>0.69599999999999995</v>
      </c>
      <c r="H289">
        <v>50.11</v>
      </c>
      <c r="I289">
        <v>0.216</v>
      </c>
      <c r="J289">
        <v>0.88800000000000001</v>
      </c>
      <c r="K289">
        <v>0.78</v>
      </c>
      <c r="L289">
        <v>0</v>
      </c>
      <c r="M289">
        <v>0</v>
      </c>
      <c r="N289">
        <v>0.88800000000000001</v>
      </c>
      <c r="O289">
        <v>63.93</v>
      </c>
      <c r="P289">
        <v>72</v>
      </c>
      <c r="Q289">
        <v>202226</v>
      </c>
      <c r="R289">
        <v>202326</v>
      </c>
      <c r="U289">
        <v>3232</v>
      </c>
      <c r="V289">
        <v>29</v>
      </c>
      <c r="AO289" t="s">
        <v>39</v>
      </c>
      <c r="AP289" t="s">
        <v>40</v>
      </c>
      <c r="BC289" t="s">
        <v>43</v>
      </c>
      <c r="BD289" t="s">
        <v>44</v>
      </c>
      <c r="BM289" t="s">
        <v>43</v>
      </c>
    </row>
    <row r="290" spans="1:65">
      <c r="A290">
        <v>5573</v>
      </c>
      <c r="B290" t="s">
        <v>341</v>
      </c>
      <c r="C290">
        <v>722</v>
      </c>
      <c r="D290" t="s">
        <v>299</v>
      </c>
      <c r="E290" t="s">
        <v>300</v>
      </c>
      <c r="G290">
        <v>0.60799999999999998</v>
      </c>
      <c r="H290">
        <v>43.77</v>
      </c>
      <c r="I290">
        <v>0.216</v>
      </c>
      <c r="J290">
        <v>0.77600000000000002</v>
      </c>
      <c r="K290">
        <v>0.6</v>
      </c>
      <c r="L290">
        <v>0</v>
      </c>
      <c r="M290">
        <v>0</v>
      </c>
      <c r="N290">
        <v>0.77600000000000002</v>
      </c>
      <c r="O290">
        <v>55.87</v>
      </c>
      <c r="P290">
        <v>72</v>
      </c>
      <c r="Q290">
        <v>202226</v>
      </c>
      <c r="R290">
        <v>202326</v>
      </c>
      <c r="U290">
        <v>932101</v>
      </c>
      <c r="V290">
        <v>19</v>
      </c>
      <c r="AO290" t="s">
        <v>39</v>
      </c>
      <c r="AP290" t="s">
        <v>40</v>
      </c>
      <c r="BC290" t="s">
        <v>43</v>
      </c>
      <c r="BD290" t="s">
        <v>44</v>
      </c>
      <c r="BM290" t="s">
        <v>43</v>
      </c>
    </row>
    <row r="291" spans="1:65">
      <c r="A291">
        <v>30060</v>
      </c>
      <c r="B291" t="s">
        <v>342</v>
      </c>
      <c r="C291">
        <v>722</v>
      </c>
      <c r="D291" t="s">
        <v>299</v>
      </c>
      <c r="E291" t="s">
        <v>300</v>
      </c>
      <c r="G291">
        <v>0.6</v>
      </c>
      <c r="H291">
        <v>43.2</v>
      </c>
      <c r="I291">
        <v>0.216</v>
      </c>
      <c r="J291">
        <v>0.76600000000000001</v>
      </c>
      <c r="K291">
        <v>0.57999999999999996</v>
      </c>
      <c r="L291">
        <v>0</v>
      </c>
      <c r="M291">
        <v>0</v>
      </c>
      <c r="N291">
        <v>0.76600000000000001</v>
      </c>
      <c r="O291">
        <v>55.15</v>
      </c>
      <c r="P291">
        <v>72</v>
      </c>
      <c r="Q291">
        <v>202226</v>
      </c>
      <c r="R291">
        <v>202326</v>
      </c>
      <c r="U291">
        <v>32501</v>
      </c>
      <c r="V291">
        <v>18</v>
      </c>
      <c r="AO291" t="s">
        <v>39</v>
      </c>
      <c r="AP291" t="s">
        <v>40</v>
      </c>
      <c r="BC291" t="s">
        <v>43</v>
      </c>
      <c r="BD291" t="s">
        <v>44</v>
      </c>
      <c r="BM291" t="s">
        <v>43</v>
      </c>
    </row>
    <row r="292" spans="1:65">
      <c r="A292">
        <v>96676</v>
      </c>
      <c r="B292" t="s">
        <v>343</v>
      </c>
      <c r="C292">
        <v>722</v>
      </c>
      <c r="D292" t="s">
        <v>299</v>
      </c>
      <c r="E292" t="s">
        <v>300</v>
      </c>
      <c r="G292">
        <v>0.93400000000000005</v>
      </c>
      <c r="H292">
        <v>67.239999999999995</v>
      </c>
      <c r="I292">
        <v>0.216</v>
      </c>
      <c r="J292">
        <v>1.1919999999999999</v>
      </c>
      <c r="K292">
        <v>1.42</v>
      </c>
      <c r="L292">
        <v>0</v>
      </c>
      <c r="M292">
        <v>0</v>
      </c>
      <c r="N292">
        <v>1.1919999999999999</v>
      </c>
      <c r="O292">
        <v>85.82</v>
      </c>
      <c r="P292">
        <v>72</v>
      </c>
      <c r="Q292">
        <v>202226</v>
      </c>
      <c r="R292">
        <v>202326</v>
      </c>
      <c r="U292">
        <v>4872</v>
      </c>
      <c r="V292">
        <v>92</v>
      </c>
      <c r="AE292" t="s">
        <v>52</v>
      </c>
      <c r="AF292" t="s">
        <v>53</v>
      </c>
      <c r="AG292" t="s">
        <v>54</v>
      </c>
      <c r="AH292" t="s">
        <v>55</v>
      </c>
      <c r="AO292" t="s">
        <v>39</v>
      </c>
      <c r="AP292" t="s">
        <v>40</v>
      </c>
      <c r="BC292" t="s">
        <v>43</v>
      </c>
      <c r="BD292" t="s">
        <v>44</v>
      </c>
      <c r="BM292" t="s">
        <v>43</v>
      </c>
    </row>
    <row r="293" spans="1:65">
      <c r="A293">
        <v>94650</v>
      </c>
      <c r="B293" t="s">
        <v>344</v>
      </c>
      <c r="C293">
        <v>722</v>
      </c>
      <c r="D293" t="s">
        <v>299</v>
      </c>
      <c r="E293" t="s">
        <v>300</v>
      </c>
      <c r="G293">
        <v>0.93400000000000005</v>
      </c>
      <c r="H293">
        <v>67.239999999999995</v>
      </c>
      <c r="I293">
        <v>0.216</v>
      </c>
      <c r="J293">
        <v>1.1919999999999999</v>
      </c>
      <c r="K293">
        <v>1.42</v>
      </c>
      <c r="L293">
        <v>0</v>
      </c>
      <c r="M293">
        <v>0</v>
      </c>
      <c r="N293">
        <v>1.1919999999999999</v>
      </c>
      <c r="O293">
        <v>85.82</v>
      </c>
      <c r="P293">
        <v>72</v>
      </c>
      <c r="Q293">
        <v>202226</v>
      </c>
      <c r="R293">
        <v>202326</v>
      </c>
      <c r="U293">
        <v>4685</v>
      </c>
      <c r="V293">
        <v>92</v>
      </c>
      <c r="AG293" t="s">
        <v>54</v>
      </c>
      <c r="AH293" t="s">
        <v>55</v>
      </c>
      <c r="BC293" t="s">
        <v>43</v>
      </c>
      <c r="BD293" t="s">
        <v>44</v>
      </c>
      <c r="BM293" t="s">
        <v>43</v>
      </c>
    </row>
    <row r="294" spans="1:65">
      <c r="A294">
        <v>94651</v>
      </c>
      <c r="B294" t="s">
        <v>345</v>
      </c>
      <c r="C294">
        <v>722</v>
      </c>
      <c r="D294" t="s">
        <v>299</v>
      </c>
      <c r="E294" t="s">
        <v>300</v>
      </c>
      <c r="G294">
        <v>0.93400000000000005</v>
      </c>
      <c r="H294">
        <v>67.239999999999995</v>
      </c>
      <c r="I294">
        <v>0.216</v>
      </c>
      <c r="J294">
        <v>1.1919999999999999</v>
      </c>
      <c r="K294">
        <v>1.42</v>
      </c>
      <c r="L294">
        <v>0</v>
      </c>
      <c r="M294">
        <v>0</v>
      </c>
      <c r="N294">
        <v>1.1919999999999999</v>
      </c>
      <c r="O294">
        <v>85.82</v>
      </c>
      <c r="P294">
        <v>72</v>
      </c>
      <c r="Q294">
        <v>202226</v>
      </c>
      <c r="R294">
        <v>202326</v>
      </c>
      <c r="U294">
        <v>4686</v>
      </c>
      <c r="V294">
        <v>92</v>
      </c>
      <c r="AG294" t="s">
        <v>54</v>
      </c>
      <c r="AH294" t="s">
        <v>55</v>
      </c>
      <c r="BC294" t="s">
        <v>43</v>
      </c>
      <c r="BD294" t="s">
        <v>44</v>
      </c>
      <c r="BM294" t="s">
        <v>43</v>
      </c>
    </row>
    <row r="295" spans="1:65">
      <c r="A295">
        <v>30061</v>
      </c>
      <c r="B295" t="s">
        <v>346</v>
      </c>
      <c r="C295">
        <v>722</v>
      </c>
      <c r="D295" t="s">
        <v>299</v>
      </c>
      <c r="E295" t="s">
        <v>300</v>
      </c>
      <c r="G295">
        <v>0.6</v>
      </c>
      <c r="H295">
        <v>43.2</v>
      </c>
      <c r="I295">
        <v>0.216</v>
      </c>
      <c r="J295">
        <v>0.76600000000000001</v>
      </c>
      <c r="K295">
        <v>0.57999999999999996</v>
      </c>
      <c r="L295">
        <v>0</v>
      </c>
      <c r="M295">
        <v>0</v>
      </c>
      <c r="N295">
        <v>0.76600000000000001</v>
      </c>
      <c r="O295">
        <v>55.15</v>
      </c>
      <c r="P295">
        <v>72</v>
      </c>
      <c r="Q295">
        <v>202226</v>
      </c>
      <c r="R295">
        <v>202326</v>
      </c>
      <c r="U295">
        <v>32301</v>
      </c>
      <c r="V295">
        <v>18</v>
      </c>
      <c r="AO295" t="s">
        <v>39</v>
      </c>
      <c r="AP295" t="s">
        <v>40</v>
      </c>
      <c r="BC295" t="s">
        <v>43</v>
      </c>
      <c r="BD295" t="s">
        <v>44</v>
      </c>
      <c r="BM295" t="s">
        <v>43</v>
      </c>
    </row>
    <row r="296" spans="1:65">
      <c r="A296">
        <v>30062</v>
      </c>
      <c r="B296" t="s">
        <v>347</v>
      </c>
      <c r="C296">
        <v>722</v>
      </c>
      <c r="D296" t="s">
        <v>299</v>
      </c>
      <c r="E296" t="s">
        <v>300</v>
      </c>
      <c r="G296">
        <v>0.6</v>
      </c>
      <c r="H296">
        <v>43.2</v>
      </c>
      <c r="I296">
        <v>0.216</v>
      </c>
      <c r="J296">
        <v>0.76600000000000001</v>
      </c>
      <c r="K296">
        <v>0.57999999999999996</v>
      </c>
      <c r="L296">
        <v>0</v>
      </c>
      <c r="M296">
        <v>0</v>
      </c>
      <c r="N296">
        <v>0.76600000000000001</v>
      </c>
      <c r="O296">
        <v>55.15</v>
      </c>
      <c r="P296">
        <v>72</v>
      </c>
      <c r="Q296">
        <v>202226</v>
      </c>
      <c r="R296">
        <v>202326</v>
      </c>
      <c r="U296">
        <v>32550</v>
      </c>
      <c r="V296">
        <v>18</v>
      </c>
      <c r="AO296" t="s">
        <v>39</v>
      </c>
      <c r="AP296" t="s">
        <v>40</v>
      </c>
      <c r="BC296" t="s">
        <v>43</v>
      </c>
      <c r="BD296" t="s">
        <v>44</v>
      </c>
      <c r="BM296" t="s">
        <v>43</v>
      </c>
    </row>
    <row r="297" spans="1:65">
      <c r="A297">
        <v>56894</v>
      </c>
      <c r="B297" t="s">
        <v>348</v>
      </c>
      <c r="C297">
        <v>722</v>
      </c>
      <c r="D297" t="s">
        <v>299</v>
      </c>
      <c r="E297" t="s">
        <v>300</v>
      </c>
      <c r="G297">
        <v>0.77600000000000002</v>
      </c>
      <c r="H297">
        <v>55.87</v>
      </c>
      <c r="I297">
        <v>0.216</v>
      </c>
      <c r="J297">
        <v>0.99</v>
      </c>
      <c r="K297">
        <v>0.98</v>
      </c>
      <c r="L297">
        <v>0</v>
      </c>
      <c r="M297">
        <v>0</v>
      </c>
      <c r="N297">
        <v>0.99</v>
      </c>
      <c r="O297">
        <v>71.28</v>
      </c>
      <c r="P297">
        <v>72</v>
      </c>
      <c r="Q297">
        <v>202226</v>
      </c>
      <c r="R297">
        <v>202326</v>
      </c>
      <c r="U297">
        <v>933003</v>
      </c>
      <c r="V297">
        <v>47</v>
      </c>
      <c r="AQ297" t="s">
        <v>41</v>
      </c>
      <c r="AR297" t="s">
        <v>42</v>
      </c>
      <c r="BC297" t="s">
        <v>43</v>
      </c>
      <c r="BD297" t="s">
        <v>44</v>
      </c>
      <c r="BM297" t="s">
        <v>43</v>
      </c>
    </row>
    <row r="298" spans="1:65">
      <c r="A298">
        <v>5576</v>
      </c>
      <c r="B298" t="s">
        <v>349</v>
      </c>
      <c r="C298">
        <v>722</v>
      </c>
      <c r="D298" t="s">
        <v>299</v>
      </c>
      <c r="E298" t="s">
        <v>300</v>
      </c>
      <c r="G298">
        <v>0.77600000000000002</v>
      </c>
      <c r="H298">
        <v>55.87</v>
      </c>
      <c r="I298">
        <v>0.216</v>
      </c>
      <c r="J298">
        <v>0.99</v>
      </c>
      <c r="K298">
        <v>0.98</v>
      </c>
      <c r="L298">
        <v>0</v>
      </c>
      <c r="M298">
        <v>0</v>
      </c>
      <c r="N298">
        <v>0.99</v>
      </c>
      <c r="O298">
        <v>71.28</v>
      </c>
      <c r="P298">
        <v>72</v>
      </c>
      <c r="Q298">
        <v>202226</v>
      </c>
      <c r="R298">
        <v>202326</v>
      </c>
      <c r="U298">
        <v>933000</v>
      </c>
      <c r="V298">
        <v>47</v>
      </c>
      <c r="AO298" t="s">
        <v>39</v>
      </c>
      <c r="AP298" t="s">
        <v>40</v>
      </c>
      <c r="AQ298" t="s">
        <v>41</v>
      </c>
      <c r="AR298" t="s">
        <v>42</v>
      </c>
      <c r="AW298" t="s">
        <v>301</v>
      </c>
      <c r="AX298" t="s">
        <v>302</v>
      </c>
      <c r="BC298" t="s">
        <v>43</v>
      </c>
      <c r="BD298" t="s">
        <v>44</v>
      </c>
      <c r="BM298" t="s">
        <v>43</v>
      </c>
    </row>
    <row r="299" spans="1:65">
      <c r="A299">
        <v>91682</v>
      </c>
      <c r="B299" t="s">
        <v>350</v>
      </c>
      <c r="C299">
        <v>722</v>
      </c>
      <c r="D299" t="s">
        <v>299</v>
      </c>
      <c r="E299" t="s">
        <v>300</v>
      </c>
      <c r="G299">
        <v>0.84599999999999997</v>
      </c>
      <c r="H299">
        <v>60.91</v>
      </c>
      <c r="I299">
        <v>0.216</v>
      </c>
      <c r="J299">
        <v>1.08</v>
      </c>
      <c r="K299">
        <v>1.1599999999999999</v>
      </c>
      <c r="L299">
        <v>0</v>
      </c>
      <c r="M299">
        <v>0</v>
      </c>
      <c r="N299">
        <v>1.08</v>
      </c>
      <c r="O299">
        <v>77.760000000000005</v>
      </c>
      <c r="P299">
        <v>72</v>
      </c>
      <c r="Q299">
        <v>202226</v>
      </c>
      <c r="R299">
        <v>202326</v>
      </c>
      <c r="U299">
        <v>4527</v>
      </c>
      <c r="V299">
        <v>69</v>
      </c>
      <c r="AG299" t="s">
        <v>54</v>
      </c>
      <c r="AH299" t="s">
        <v>55</v>
      </c>
      <c r="AO299" t="s">
        <v>39</v>
      </c>
      <c r="AP299" t="s">
        <v>40</v>
      </c>
      <c r="BC299" t="s">
        <v>43</v>
      </c>
      <c r="BD299" t="s">
        <v>44</v>
      </c>
      <c r="BM299" t="s">
        <v>43</v>
      </c>
    </row>
    <row r="300" spans="1:65">
      <c r="A300">
        <v>30089</v>
      </c>
      <c r="B300" t="s">
        <v>351</v>
      </c>
      <c r="C300">
        <v>722</v>
      </c>
      <c r="D300" t="s">
        <v>299</v>
      </c>
      <c r="E300" t="s">
        <v>300</v>
      </c>
      <c r="G300">
        <v>0.69599999999999995</v>
      </c>
      <c r="H300">
        <v>50.11</v>
      </c>
      <c r="I300">
        <v>0.216</v>
      </c>
      <c r="J300">
        <v>0.88800000000000001</v>
      </c>
      <c r="K300">
        <v>0.78</v>
      </c>
      <c r="L300">
        <v>0</v>
      </c>
      <c r="M300">
        <v>0</v>
      </c>
      <c r="N300">
        <v>0.88800000000000001</v>
      </c>
      <c r="O300">
        <v>63.93</v>
      </c>
      <c r="P300">
        <v>72</v>
      </c>
      <c r="Q300">
        <v>202226</v>
      </c>
      <c r="R300">
        <v>202326</v>
      </c>
      <c r="U300">
        <v>33550</v>
      </c>
      <c r="V300">
        <v>29</v>
      </c>
      <c r="AO300" t="s">
        <v>39</v>
      </c>
      <c r="AP300" t="s">
        <v>40</v>
      </c>
      <c r="BC300" t="s">
        <v>43</v>
      </c>
      <c r="BD300" t="s">
        <v>44</v>
      </c>
      <c r="BM300" t="s">
        <v>43</v>
      </c>
    </row>
    <row r="301" spans="1:65">
      <c r="A301">
        <v>5611</v>
      </c>
      <c r="B301" t="s">
        <v>352</v>
      </c>
      <c r="C301">
        <v>722</v>
      </c>
      <c r="D301" t="s">
        <v>299</v>
      </c>
      <c r="E301" t="s">
        <v>300</v>
      </c>
      <c r="G301">
        <v>0.752</v>
      </c>
      <c r="H301">
        <v>54.14</v>
      </c>
      <c r="I301">
        <v>0.216</v>
      </c>
      <c r="J301">
        <v>0.96</v>
      </c>
      <c r="K301">
        <v>0.92</v>
      </c>
      <c r="L301">
        <v>0</v>
      </c>
      <c r="M301">
        <v>0</v>
      </c>
      <c r="N301">
        <v>0.96</v>
      </c>
      <c r="O301">
        <v>69.12</v>
      </c>
      <c r="P301">
        <v>72</v>
      </c>
      <c r="Q301">
        <v>202226</v>
      </c>
      <c r="R301">
        <v>202326</v>
      </c>
      <c r="U301">
        <v>34470</v>
      </c>
      <c r="V301">
        <v>39</v>
      </c>
      <c r="AO301" t="s">
        <v>39</v>
      </c>
      <c r="AP301" t="s">
        <v>40</v>
      </c>
      <c r="AQ301" t="s">
        <v>41</v>
      </c>
      <c r="AR301" t="s">
        <v>42</v>
      </c>
      <c r="BC301" t="s">
        <v>43</v>
      </c>
      <c r="BD301" t="s">
        <v>44</v>
      </c>
      <c r="BM301" t="s">
        <v>43</v>
      </c>
    </row>
    <row r="302" spans="1:65">
      <c r="A302">
        <v>96675</v>
      </c>
      <c r="B302" t="s">
        <v>353</v>
      </c>
      <c r="C302">
        <v>722</v>
      </c>
      <c r="D302" t="s">
        <v>299</v>
      </c>
      <c r="E302" t="s">
        <v>300</v>
      </c>
      <c r="G302">
        <v>1.4319999999999999</v>
      </c>
      <c r="H302">
        <v>103.1</v>
      </c>
      <c r="I302">
        <v>0.216</v>
      </c>
      <c r="J302">
        <v>1.827</v>
      </c>
      <c r="K302">
        <v>3.33</v>
      </c>
      <c r="L302">
        <v>0</v>
      </c>
      <c r="M302">
        <v>0</v>
      </c>
      <c r="N302">
        <v>1.827</v>
      </c>
      <c r="O302">
        <v>131.54</v>
      </c>
      <c r="P302">
        <v>72</v>
      </c>
      <c r="Q302">
        <v>202226</v>
      </c>
      <c r="R302">
        <v>202326</v>
      </c>
      <c r="U302">
        <v>4873</v>
      </c>
      <c r="V302">
        <v>160</v>
      </c>
      <c r="AE302" t="s">
        <v>52</v>
      </c>
      <c r="AF302" t="s">
        <v>53</v>
      </c>
      <c r="AG302" t="s">
        <v>54</v>
      </c>
      <c r="AH302" t="s">
        <v>55</v>
      </c>
      <c r="AM302" t="s">
        <v>71</v>
      </c>
      <c r="AN302" t="s">
        <v>72</v>
      </c>
      <c r="BC302" t="s">
        <v>43</v>
      </c>
      <c r="BD302" t="s">
        <v>44</v>
      </c>
      <c r="BM302" t="s">
        <v>43</v>
      </c>
    </row>
    <row r="303" spans="1:65">
      <c r="A303">
        <v>58458</v>
      </c>
      <c r="B303" t="s">
        <v>354</v>
      </c>
      <c r="C303">
        <v>722</v>
      </c>
      <c r="D303" t="s">
        <v>299</v>
      </c>
      <c r="E303" t="s">
        <v>300</v>
      </c>
      <c r="G303">
        <v>1.4319999999999999</v>
      </c>
      <c r="H303">
        <v>103.1</v>
      </c>
      <c r="I303">
        <v>0.216</v>
      </c>
      <c r="J303">
        <v>1.827</v>
      </c>
      <c r="K303">
        <v>3.33</v>
      </c>
      <c r="L303">
        <v>0</v>
      </c>
      <c r="M303">
        <v>0</v>
      </c>
      <c r="N303">
        <v>1.827</v>
      </c>
      <c r="O303">
        <v>131.54</v>
      </c>
      <c r="P303">
        <v>72</v>
      </c>
      <c r="Q303">
        <v>202226</v>
      </c>
      <c r="R303">
        <v>202326</v>
      </c>
      <c r="U303">
        <v>4874</v>
      </c>
      <c r="V303">
        <v>160</v>
      </c>
      <c r="AE303" t="s">
        <v>52</v>
      </c>
      <c r="AF303" t="s">
        <v>53</v>
      </c>
      <c r="AG303" t="s">
        <v>54</v>
      </c>
      <c r="AH303" t="s">
        <v>55</v>
      </c>
      <c r="AM303" t="s">
        <v>71</v>
      </c>
      <c r="AN303" t="s">
        <v>72</v>
      </c>
      <c r="BC303" t="s">
        <v>43</v>
      </c>
      <c r="BD303" t="s">
        <v>44</v>
      </c>
      <c r="BM303" t="s">
        <v>43</v>
      </c>
    </row>
    <row r="304" spans="1:65">
      <c r="A304">
        <v>58459</v>
      </c>
      <c r="B304" t="s">
        <v>355</v>
      </c>
      <c r="C304">
        <v>722</v>
      </c>
      <c r="D304" t="s">
        <v>299</v>
      </c>
      <c r="E304" t="s">
        <v>300</v>
      </c>
      <c r="G304">
        <v>1.4319999999999999</v>
      </c>
      <c r="H304">
        <v>103.1</v>
      </c>
      <c r="I304">
        <v>0.216</v>
      </c>
      <c r="J304">
        <v>1.827</v>
      </c>
      <c r="K304">
        <v>3.33</v>
      </c>
      <c r="L304">
        <v>0</v>
      </c>
      <c r="M304">
        <v>0</v>
      </c>
      <c r="N304">
        <v>1.827</v>
      </c>
      <c r="O304">
        <v>131.54</v>
      </c>
      <c r="P304">
        <v>72</v>
      </c>
      <c r="Q304">
        <v>202226</v>
      </c>
      <c r="R304">
        <v>202326</v>
      </c>
      <c r="U304">
        <v>4876</v>
      </c>
      <c r="V304">
        <v>160</v>
      </c>
      <c r="AE304" t="s">
        <v>52</v>
      </c>
      <c r="AF304" t="s">
        <v>53</v>
      </c>
      <c r="AG304" t="s">
        <v>54</v>
      </c>
      <c r="AH304" t="s">
        <v>55</v>
      </c>
      <c r="AM304" t="s">
        <v>71</v>
      </c>
      <c r="AN304" t="s">
        <v>72</v>
      </c>
      <c r="BC304" t="s">
        <v>43</v>
      </c>
      <c r="BD304" t="s">
        <v>44</v>
      </c>
      <c r="BM304" t="s">
        <v>43</v>
      </c>
    </row>
    <row r="305" spans="1:65">
      <c r="A305">
        <v>58460</v>
      </c>
      <c r="B305" t="s">
        <v>356</v>
      </c>
      <c r="C305">
        <v>722</v>
      </c>
      <c r="D305" t="s">
        <v>299</v>
      </c>
      <c r="E305" t="s">
        <v>300</v>
      </c>
      <c r="G305">
        <v>1.4319999999999999</v>
      </c>
      <c r="H305">
        <v>103.1</v>
      </c>
      <c r="I305">
        <v>0.216</v>
      </c>
      <c r="J305">
        <v>1.827</v>
      </c>
      <c r="K305">
        <v>3.33</v>
      </c>
      <c r="L305">
        <v>0</v>
      </c>
      <c r="M305">
        <v>0</v>
      </c>
      <c r="N305">
        <v>1.827</v>
      </c>
      <c r="O305">
        <v>131.54</v>
      </c>
      <c r="P305">
        <v>72</v>
      </c>
      <c r="Q305">
        <v>202226</v>
      </c>
      <c r="R305">
        <v>202326</v>
      </c>
      <c r="U305">
        <v>4687</v>
      </c>
      <c r="V305">
        <v>160</v>
      </c>
      <c r="AG305" t="s">
        <v>54</v>
      </c>
      <c r="AH305" t="s">
        <v>55</v>
      </c>
      <c r="AM305" t="s">
        <v>71</v>
      </c>
      <c r="AN305" t="s">
        <v>72</v>
      </c>
      <c r="BC305" t="s">
        <v>43</v>
      </c>
      <c r="BD305" t="s">
        <v>44</v>
      </c>
      <c r="BM305" t="s">
        <v>43</v>
      </c>
    </row>
    <row r="306" spans="1:65">
      <c r="A306">
        <v>58461</v>
      </c>
      <c r="B306" t="s">
        <v>357</v>
      </c>
      <c r="C306">
        <v>722</v>
      </c>
      <c r="D306" t="s">
        <v>299</v>
      </c>
      <c r="E306" t="s">
        <v>300</v>
      </c>
      <c r="G306">
        <v>1.4319999999999999</v>
      </c>
      <c r="H306">
        <v>103.1</v>
      </c>
      <c r="I306">
        <v>0.216</v>
      </c>
      <c r="J306">
        <v>1.827</v>
      </c>
      <c r="K306">
        <v>3.33</v>
      </c>
      <c r="L306">
        <v>0</v>
      </c>
      <c r="M306">
        <v>0</v>
      </c>
      <c r="N306">
        <v>1.827</v>
      </c>
      <c r="O306">
        <v>131.54</v>
      </c>
      <c r="P306">
        <v>72</v>
      </c>
      <c r="Q306">
        <v>202226</v>
      </c>
      <c r="R306">
        <v>202326</v>
      </c>
      <c r="U306">
        <v>4688</v>
      </c>
      <c r="V306">
        <v>160</v>
      </c>
      <c r="AG306" t="s">
        <v>54</v>
      </c>
      <c r="AH306" t="s">
        <v>55</v>
      </c>
      <c r="AM306" t="s">
        <v>71</v>
      </c>
      <c r="AN306" t="s">
        <v>72</v>
      </c>
      <c r="BC306" t="s">
        <v>43</v>
      </c>
      <c r="BD306" t="s">
        <v>44</v>
      </c>
      <c r="BM306" t="s">
        <v>43</v>
      </c>
    </row>
    <row r="307" spans="1:65">
      <c r="A307">
        <v>96674</v>
      </c>
      <c r="B307" t="s">
        <v>358</v>
      </c>
      <c r="C307">
        <v>722</v>
      </c>
      <c r="D307" t="s">
        <v>299</v>
      </c>
      <c r="E307" t="s">
        <v>300</v>
      </c>
      <c r="G307">
        <v>1.4319999999999999</v>
      </c>
      <c r="H307">
        <v>103.1</v>
      </c>
      <c r="I307">
        <v>0.216</v>
      </c>
      <c r="J307">
        <v>1.827</v>
      </c>
      <c r="K307">
        <v>3.33</v>
      </c>
      <c r="L307">
        <v>0</v>
      </c>
      <c r="M307">
        <v>0</v>
      </c>
      <c r="N307">
        <v>1.827</v>
      </c>
      <c r="O307">
        <v>131.54</v>
      </c>
      <c r="P307">
        <v>72</v>
      </c>
      <c r="Q307">
        <v>202226</v>
      </c>
      <c r="R307">
        <v>202326</v>
      </c>
      <c r="U307">
        <v>4875</v>
      </c>
      <c r="V307">
        <v>160</v>
      </c>
      <c r="AE307" t="s">
        <v>52</v>
      </c>
      <c r="AF307" t="s">
        <v>53</v>
      </c>
      <c r="AG307" t="s">
        <v>54</v>
      </c>
      <c r="AH307" t="s">
        <v>55</v>
      </c>
      <c r="AM307" t="s">
        <v>71</v>
      </c>
      <c r="AN307" t="s">
        <v>72</v>
      </c>
      <c r="BC307" t="s">
        <v>43</v>
      </c>
      <c r="BD307" t="s">
        <v>44</v>
      </c>
      <c r="BM307" t="s">
        <v>43</v>
      </c>
    </row>
    <row r="308" spans="1:65">
      <c r="A308">
        <v>94902</v>
      </c>
      <c r="B308" t="s">
        <v>359</v>
      </c>
      <c r="C308">
        <v>722</v>
      </c>
      <c r="D308" t="s">
        <v>299</v>
      </c>
      <c r="E308" t="s">
        <v>300</v>
      </c>
      <c r="G308">
        <v>2.4039999999999999</v>
      </c>
      <c r="H308">
        <v>173.08</v>
      </c>
      <c r="I308">
        <v>0.216</v>
      </c>
      <c r="J308">
        <v>3.0670000000000002</v>
      </c>
      <c r="K308">
        <v>9.4</v>
      </c>
      <c r="L308">
        <v>0</v>
      </c>
      <c r="M308">
        <v>0</v>
      </c>
      <c r="N308">
        <v>3.0670000000000002</v>
      </c>
      <c r="O308">
        <v>220.82</v>
      </c>
      <c r="P308">
        <v>72</v>
      </c>
      <c r="Q308">
        <v>202226</v>
      </c>
      <c r="R308">
        <v>202326</v>
      </c>
      <c r="U308">
        <v>4694</v>
      </c>
      <c r="V308">
        <v>231</v>
      </c>
      <c r="AG308" t="s">
        <v>54</v>
      </c>
      <c r="AH308" t="s">
        <v>55</v>
      </c>
      <c r="AO308" t="s">
        <v>39</v>
      </c>
      <c r="AP308" t="s">
        <v>40</v>
      </c>
      <c r="BC308" t="s">
        <v>43</v>
      </c>
      <c r="BD308" t="s">
        <v>44</v>
      </c>
      <c r="BM308" t="s">
        <v>43</v>
      </c>
    </row>
    <row r="309" spans="1:65">
      <c r="A309">
        <v>84475</v>
      </c>
      <c r="B309" t="s">
        <v>360</v>
      </c>
      <c r="C309">
        <v>722</v>
      </c>
      <c r="D309" t="s">
        <v>299</v>
      </c>
      <c r="E309" t="s">
        <v>300</v>
      </c>
      <c r="G309">
        <v>2.2200000000000002</v>
      </c>
      <c r="H309">
        <v>159.84</v>
      </c>
      <c r="I309">
        <v>0.216</v>
      </c>
      <c r="J309">
        <v>2.8319999999999999</v>
      </c>
      <c r="K309">
        <v>8.02</v>
      </c>
      <c r="L309">
        <v>0</v>
      </c>
      <c r="M309">
        <v>0</v>
      </c>
      <c r="N309">
        <v>2.8319999999999999</v>
      </c>
      <c r="O309">
        <v>203.9</v>
      </c>
      <c r="P309">
        <v>72</v>
      </c>
      <c r="Q309">
        <v>202226</v>
      </c>
      <c r="R309">
        <v>202326</v>
      </c>
      <c r="U309">
        <v>676</v>
      </c>
      <c r="V309">
        <v>222</v>
      </c>
      <c r="AG309" t="s">
        <v>54</v>
      </c>
      <c r="AH309" t="s">
        <v>55</v>
      </c>
      <c r="AO309" t="s">
        <v>39</v>
      </c>
      <c r="AP309" t="s">
        <v>40</v>
      </c>
      <c r="BC309" t="s">
        <v>43</v>
      </c>
      <c r="BD309" t="s">
        <v>44</v>
      </c>
      <c r="BM309" t="s">
        <v>43</v>
      </c>
    </row>
    <row r="310" spans="1:65">
      <c r="A310">
        <v>84436</v>
      </c>
      <c r="B310" t="s">
        <v>361</v>
      </c>
      <c r="C310">
        <v>722</v>
      </c>
      <c r="D310" t="s">
        <v>299</v>
      </c>
      <c r="E310" t="s">
        <v>300</v>
      </c>
      <c r="G310">
        <v>2.2200000000000002</v>
      </c>
      <c r="H310">
        <v>159.84</v>
      </c>
      <c r="I310">
        <v>0.216</v>
      </c>
      <c r="J310">
        <v>2.8319999999999999</v>
      </c>
      <c r="K310">
        <v>8.02</v>
      </c>
      <c r="L310">
        <v>0</v>
      </c>
      <c r="M310">
        <v>0</v>
      </c>
      <c r="N310">
        <v>2.8319999999999999</v>
      </c>
      <c r="O310">
        <v>203.9</v>
      </c>
      <c r="P310">
        <v>72</v>
      </c>
      <c r="Q310">
        <v>202226</v>
      </c>
      <c r="R310">
        <v>202326</v>
      </c>
      <c r="U310">
        <v>677</v>
      </c>
      <c r="V310">
        <v>222</v>
      </c>
      <c r="AG310" t="s">
        <v>54</v>
      </c>
      <c r="AH310" t="s">
        <v>55</v>
      </c>
      <c r="AO310" t="s">
        <v>39</v>
      </c>
      <c r="AP310" t="s">
        <v>40</v>
      </c>
      <c r="BC310" t="s">
        <v>43</v>
      </c>
      <c r="BD310" t="s">
        <v>44</v>
      </c>
      <c r="BM310" t="s">
        <v>43</v>
      </c>
    </row>
    <row r="311" spans="1:65">
      <c r="A311">
        <v>5689</v>
      </c>
      <c r="B311" t="s">
        <v>362</v>
      </c>
      <c r="C311">
        <v>722</v>
      </c>
      <c r="D311" t="s">
        <v>299</v>
      </c>
      <c r="E311" t="s">
        <v>300</v>
      </c>
      <c r="G311">
        <v>0.63200000000000001</v>
      </c>
      <c r="H311">
        <v>45.5</v>
      </c>
      <c r="I311">
        <v>0.216</v>
      </c>
      <c r="J311">
        <v>0.80700000000000005</v>
      </c>
      <c r="K311">
        <v>0.65</v>
      </c>
      <c r="L311">
        <v>0</v>
      </c>
      <c r="M311">
        <v>0</v>
      </c>
      <c r="N311">
        <v>0.80700000000000005</v>
      </c>
      <c r="O311">
        <v>58.1</v>
      </c>
      <c r="P311">
        <v>72</v>
      </c>
      <c r="Q311">
        <v>202226</v>
      </c>
      <c r="R311">
        <v>202326</v>
      </c>
      <c r="U311">
        <v>3090</v>
      </c>
      <c r="V311">
        <v>21</v>
      </c>
      <c r="AO311" t="s">
        <v>39</v>
      </c>
      <c r="AP311" t="s">
        <v>40</v>
      </c>
      <c r="AW311" t="s">
        <v>301</v>
      </c>
      <c r="AX311" t="s">
        <v>302</v>
      </c>
      <c r="BC311" t="s">
        <v>43</v>
      </c>
      <c r="BD311" t="s">
        <v>44</v>
      </c>
      <c r="BM311" t="s">
        <v>43</v>
      </c>
    </row>
    <row r="312" spans="1:65">
      <c r="A312">
        <v>5692</v>
      </c>
      <c r="B312" t="s">
        <v>363</v>
      </c>
      <c r="C312">
        <v>722</v>
      </c>
      <c r="D312" t="s">
        <v>299</v>
      </c>
      <c r="E312" t="s">
        <v>300</v>
      </c>
      <c r="G312">
        <v>0.63200000000000001</v>
      </c>
      <c r="H312">
        <v>45.5</v>
      </c>
      <c r="I312">
        <v>0.216</v>
      </c>
      <c r="J312">
        <v>0.80700000000000005</v>
      </c>
      <c r="K312">
        <v>0.65</v>
      </c>
      <c r="L312">
        <v>0</v>
      </c>
      <c r="M312">
        <v>0</v>
      </c>
      <c r="N312">
        <v>0.80700000000000005</v>
      </c>
      <c r="O312">
        <v>58.1</v>
      </c>
      <c r="P312">
        <v>72</v>
      </c>
      <c r="Q312">
        <v>202226</v>
      </c>
      <c r="R312">
        <v>202326</v>
      </c>
      <c r="U312">
        <v>3093</v>
      </c>
      <c r="V312">
        <v>21</v>
      </c>
      <c r="AO312" t="s">
        <v>39</v>
      </c>
      <c r="AP312" t="s">
        <v>40</v>
      </c>
      <c r="AW312" t="s">
        <v>301</v>
      </c>
      <c r="AX312" t="s">
        <v>302</v>
      </c>
      <c r="BC312" t="s">
        <v>43</v>
      </c>
      <c r="BD312" t="s">
        <v>44</v>
      </c>
      <c r="BM312" t="s">
        <v>43</v>
      </c>
    </row>
    <row r="313" spans="1:65">
      <c r="A313">
        <v>30126</v>
      </c>
      <c r="B313" t="s">
        <v>364</v>
      </c>
      <c r="C313">
        <v>722</v>
      </c>
      <c r="D313" t="s">
        <v>299</v>
      </c>
      <c r="E313" t="s">
        <v>300</v>
      </c>
      <c r="G313">
        <v>0.67200000000000004</v>
      </c>
      <c r="H313">
        <v>48.38</v>
      </c>
      <c r="I313">
        <v>0.216</v>
      </c>
      <c r="J313">
        <v>0.85799999999999998</v>
      </c>
      <c r="K313">
        <v>0.73</v>
      </c>
      <c r="L313">
        <v>0</v>
      </c>
      <c r="M313">
        <v>0</v>
      </c>
      <c r="N313">
        <v>0.85799999999999998</v>
      </c>
      <c r="O313">
        <v>61.77</v>
      </c>
      <c r="P313">
        <v>72</v>
      </c>
      <c r="Q313">
        <v>202226</v>
      </c>
      <c r="R313">
        <v>202326</v>
      </c>
      <c r="U313">
        <v>36000</v>
      </c>
      <c r="V313">
        <v>26</v>
      </c>
      <c r="AO313" t="s">
        <v>39</v>
      </c>
      <c r="AP313" t="s">
        <v>40</v>
      </c>
      <c r="BC313" t="s">
        <v>43</v>
      </c>
      <c r="BD313" t="s">
        <v>44</v>
      </c>
      <c r="BM313" t="s">
        <v>43</v>
      </c>
    </row>
    <row r="314" spans="1:65">
      <c r="A314">
        <v>54273</v>
      </c>
      <c r="B314" t="s">
        <v>365</v>
      </c>
      <c r="C314">
        <v>722</v>
      </c>
      <c r="D314" t="s">
        <v>299</v>
      </c>
      <c r="E314" t="s">
        <v>300</v>
      </c>
      <c r="G314">
        <v>0.72799999999999998</v>
      </c>
      <c r="H314">
        <v>52.41</v>
      </c>
      <c r="I314">
        <v>0.216</v>
      </c>
      <c r="J314">
        <v>0.92900000000000005</v>
      </c>
      <c r="K314">
        <v>0.86</v>
      </c>
      <c r="L314">
        <v>0</v>
      </c>
      <c r="M314">
        <v>0</v>
      </c>
      <c r="N314">
        <v>0.92900000000000005</v>
      </c>
      <c r="O314">
        <v>66.88</v>
      </c>
      <c r="P314">
        <v>72</v>
      </c>
      <c r="Q314">
        <v>202226</v>
      </c>
      <c r="R314">
        <v>202326</v>
      </c>
      <c r="U314">
        <v>36101</v>
      </c>
      <c r="V314">
        <v>35</v>
      </c>
      <c r="AO314" t="s">
        <v>39</v>
      </c>
      <c r="AP314" t="s">
        <v>40</v>
      </c>
      <c r="AQ314" t="s">
        <v>41</v>
      </c>
      <c r="AR314" t="s">
        <v>42</v>
      </c>
      <c r="BC314" t="s">
        <v>43</v>
      </c>
      <c r="BD314" t="s">
        <v>44</v>
      </c>
      <c r="BM314" t="s">
        <v>43</v>
      </c>
    </row>
    <row r="315" spans="1:65">
      <c r="A315">
        <v>86075</v>
      </c>
      <c r="B315" t="s">
        <v>366</v>
      </c>
      <c r="C315">
        <v>722</v>
      </c>
      <c r="D315" t="s">
        <v>299</v>
      </c>
      <c r="E315" t="s">
        <v>300</v>
      </c>
      <c r="G315">
        <v>1.0740000000000001</v>
      </c>
      <c r="H315">
        <v>77.319999999999993</v>
      </c>
      <c r="I315">
        <v>0.216</v>
      </c>
      <c r="J315">
        <v>1.37</v>
      </c>
      <c r="K315">
        <v>1.87</v>
      </c>
      <c r="L315">
        <v>0</v>
      </c>
      <c r="M315">
        <v>0</v>
      </c>
      <c r="N315">
        <v>1.37</v>
      </c>
      <c r="O315">
        <v>98.64</v>
      </c>
      <c r="P315">
        <v>72</v>
      </c>
      <c r="Q315">
        <v>202226</v>
      </c>
      <c r="R315">
        <v>202326</v>
      </c>
      <c r="U315">
        <v>2721</v>
      </c>
      <c r="V315">
        <v>118</v>
      </c>
      <c r="AG315" t="s">
        <v>54</v>
      </c>
      <c r="AH315" t="s">
        <v>55</v>
      </c>
      <c r="AO315" t="s">
        <v>39</v>
      </c>
      <c r="AP315" t="s">
        <v>40</v>
      </c>
      <c r="BC315" t="s">
        <v>43</v>
      </c>
      <c r="BD315" t="s">
        <v>44</v>
      </c>
      <c r="BM315" t="s">
        <v>43</v>
      </c>
    </row>
    <row r="316" spans="1:65">
      <c r="A316">
        <v>78001</v>
      </c>
      <c r="B316" t="s">
        <v>367</v>
      </c>
      <c r="C316">
        <v>722</v>
      </c>
      <c r="D316" t="s">
        <v>299</v>
      </c>
      <c r="E316" t="s">
        <v>300</v>
      </c>
      <c r="G316">
        <v>1.448</v>
      </c>
      <c r="H316">
        <v>104.25</v>
      </c>
      <c r="I316">
        <v>0.216</v>
      </c>
      <c r="J316">
        <v>1.847</v>
      </c>
      <c r="K316">
        <v>3.41</v>
      </c>
      <c r="L316">
        <v>0</v>
      </c>
      <c r="M316">
        <v>0</v>
      </c>
      <c r="N316">
        <v>1.847</v>
      </c>
      <c r="O316">
        <v>132.97999999999999</v>
      </c>
      <c r="P316">
        <v>72</v>
      </c>
      <c r="Q316">
        <v>202226</v>
      </c>
      <c r="R316">
        <v>202326</v>
      </c>
      <c r="U316">
        <v>4718</v>
      </c>
      <c r="V316">
        <v>161</v>
      </c>
      <c r="AM316" t="s">
        <v>71</v>
      </c>
      <c r="AN316" t="s">
        <v>72</v>
      </c>
      <c r="BC316" t="s">
        <v>43</v>
      </c>
      <c r="BD316" t="s">
        <v>44</v>
      </c>
      <c r="BM316" t="s">
        <v>43</v>
      </c>
    </row>
    <row r="317" spans="1:65">
      <c r="A317">
        <v>73796</v>
      </c>
      <c r="B317" t="s">
        <v>368</v>
      </c>
      <c r="C317">
        <v>722</v>
      </c>
      <c r="D317" t="s">
        <v>299</v>
      </c>
      <c r="E317" t="s">
        <v>300</v>
      </c>
      <c r="G317">
        <v>1.448</v>
      </c>
      <c r="H317">
        <v>104.25</v>
      </c>
      <c r="I317">
        <v>0.216</v>
      </c>
      <c r="J317">
        <v>1.847</v>
      </c>
      <c r="K317">
        <v>3.41</v>
      </c>
      <c r="L317">
        <v>0</v>
      </c>
      <c r="M317">
        <v>0</v>
      </c>
      <c r="N317">
        <v>1.847</v>
      </c>
      <c r="O317">
        <v>132.97999999999999</v>
      </c>
      <c r="P317">
        <v>72</v>
      </c>
      <c r="Q317">
        <v>202226</v>
      </c>
      <c r="R317">
        <v>202326</v>
      </c>
      <c r="U317">
        <v>4717</v>
      </c>
      <c r="V317">
        <v>161</v>
      </c>
      <c r="AM317" t="s">
        <v>71</v>
      </c>
      <c r="AN317" t="s">
        <v>72</v>
      </c>
      <c r="BC317" t="s">
        <v>43</v>
      </c>
      <c r="BD317" t="s">
        <v>44</v>
      </c>
      <c r="BM317" t="s">
        <v>43</v>
      </c>
    </row>
    <row r="318" spans="1:65">
      <c r="A318">
        <v>30180</v>
      </c>
      <c r="B318" t="s">
        <v>369</v>
      </c>
      <c r="C318">
        <v>722</v>
      </c>
      <c r="D318" t="s">
        <v>299</v>
      </c>
      <c r="E318" t="s">
        <v>300</v>
      </c>
      <c r="G318">
        <v>0.71199999999999997</v>
      </c>
      <c r="H318">
        <v>51.26</v>
      </c>
      <c r="I318">
        <v>0.216</v>
      </c>
      <c r="J318">
        <v>0.90900000000000003</v>
      </c>
      <c r="K318">
        <v>0.82</v>
      </c>
      <c r="L318">
        <v>0</v>
      </c>
      <c r="M318">
        <v>0</v>
      </c>
      <c r="N318">
        <v>0.90900000000000003</v>
      </c>
      <c r="O318">
        <v>65.44</v>
      </c>
      <c r="P318">
        <v>72</v>
      </c>
      <c r="Q318">
        <v>202226</v>
      </c>
      <c r="R318">
        <v>202326</v>
      </c>
      <c r="U318">
        <v>37301</v>
      </c>
      <c r="V318">
        <v>33</v>
      </c>
      <c r="AO318" t="s">
        <v>39</v>
      </c>
      <c r="AP318" t="s">
        <v>40</v>
      </c>
      <c r="AW318" t="s">
        <v>301</v>
      </c>
      <c r="AX318" t="s">
        <v>302</v>
      </c>
      <c r="BC318" t="s">
        <v>43</v>
      </c>
      <c r="BD318" t="s">
        <v>44</v>
      </c>
      <c r="BM318" t="s">
        <v>43</v>
      </c>
    </row>
    <row r="319" spans="1:65">
      <c r="A319">
        <v>82501</v>
      </c>
      <c r="B319" t="s">
        <v>370</v>
      </c>
      <c r="C319">
        <v>722</v>
      </c>
      <c r="D319" t="s">
        <v>299</v>
      </c>
      <c r="E319" t="s">
        <v>300</v>
      </c>
      <c r="G319">
        <v>0.96199999999999997</v>
      </c>
      <c r="H319">
        <v>69.260000000000005</v>
      </c>
      <c r="I319">
        <v>0.216</v>
      </c>
      <c r="J319">
        <v>1.2270000000000001</v>
      </c>
      <c r="K319">
        <v>1.5</v>
      </c>
      <c r="L319">
        <v>0</v>
      </c>
      <c r="M319">
        <v>0</v>
      </c>
      <c r="N319">
        <v>1.2270000000000001</v>
      </c>
      <c r="O319">
        <v>88.34</v>
      </c>
      <c r="P319">
        <v>72</v>
      </c>
      <c r="Q319">
        <v>202226</v>
      </c>
      <c r="R319">
        <v>202326</v>
      </c>
      <c r="U319">
        <v>13</v>
      </c>
      <c r="V319">
        <v>102</v>
      </c>
      <c r="AG319" t="s">
        <v>54</v>
      </c>
      <c r="AH319" t="s">
        <v>55</v>
      </c>
      <c r="AO319" t="s">
        <v>39</v>
      </c>
      <c r="AP319" t="s">
        <v>40</v>
      </c>
      <c r="BC319" t="s">
        <v>43</v>
      </c>
      <c r="BD319" t="s">
        <v>44</v>
      </c>
      <c r="BM319" t="s">
        <v>43</v>
      </c>
    </row>
    <row r="320" spans="1:65">
      <c r="A320">
        <v>40238</v>
      </c>
      <c r="B320" t="s">
        <v>371</v>
      </c>
      <c r="C320">
        <v>722</v>
      </c>
      <c r="D320" t="s">
        <v>299</v>
      </c>
      <c r="E320" t="s">
        <v>300</v>
      </c>
      <c r="G320">
        <v>0.60799999999999998</v>
      </c>
      <c r="H320">
        <v>43.77</v>
      </c>
      <c r="I320">
        <v>0.216</v>
      </c>
      <c r="J320">
        <v>0.77600000000000002</v>
      </c>
      <c r="K320">
        <v>0.6</v>
      </c>
      <c r="L320">
        <v>0</v>
      </c>
      <c r="M320">
        <v>0</v>
      </c>
      <c r="N320">
        <v>0.77600000000000002</v>
      </c>
      <c r="O320">
        <v>55.87</v>
      </c>
      <c r="P320">
        <v>72</v>
      </c>
      <c r="Q320">
        <v>202226</v>
      </c>
      <c r="R320">
        <v>202326</v>
      </c>
      <c r="U320">
        <v>937502</v>
      </c>
      <c r="V320">
        <v>19</v>
      </c>
      <c r="AO320" t="s">
        <v>39</v>
      </c>
      <c r="AP320" t="s">
        <v>40</v>
      </c>
      <c r="AQ320" t="s">
        <v>41</v>
      </c>
      <c r="AR320" t="s">
        <v>42</v>
      </c>
      <c r="BC320" t="s">
        <v>43</v>
      </c>
      <c r="BD320" t="s">
        <v>44</v>
      </c>
      <c r="BM320" t="s">
        <v>43</v>
      </c>
    </row>
    <row r="321" spans="1:65">
      <c r="A321">
        <v>5734</v>
      </c>
      <c r="B321" t="s">
        <v>372</v>
      </c>
      <c r="C321">
        <v>722</v>
      </c>
      <c r="D321" t="s">
        <v>299</v>
      </c>
      <c r="E321" t="s">
        <v>300</v>
      </c>
      <c r="G321">
        <v>0.60799999999999998</v>
      </c>
      <c r="H321">
        <v>43.77</v>
      </c>
      <c r="I321">
        <v>0.216</v>
      </c>
      <c r="J321">
        <v>0.77600000000000002</v>
      </c>
      <c r="K321">
        <v>0.6</v>
      </c>
      <c r="L321">
        <v>0</v>
      </c>
      <c r="M321">
        <v>0</v>
      </c>
      <c r="N321">
        <v>0.77600000000000002</v>
      </c>
      <c r="O321">
        <v>55.87</v>
      </c>
      <c r="P321">
        <v>72</v>
      </c>
      <c r="Q321">
        <v>202226</v>
      </c>
      <c r="R321">
        <v>202326</v>
      </c>
      <c r="U321">
        <v>936651</v>
      </c>
      <c r="V321">
        <v>19</v>
      </c>
      <c r="AO321" t="s">
        <v>39</v>
      </c>
      <c r="AP321" t="s">
        <v>40</v>
      </c>
      <c r="AQ321" t="s">
        <v>41</v>
      </c>
      <c r="AR321" t="s">
        <v>42</v>
      </c>
      <c r="AW321" t="s">
        <v>301</v>
      </c>
      <c r="AX321" t="s">
        <v>302</v>
      </c>
      <c r="BC321" t="s">
        <v>43</v>
      </c>
      <c r="BD321" t="s">
        <v>44</v>
      </c>
      <c r="BM321" t="s">
        <v>43</v>
      </c>
    </row>
    <row r="322" spans="1:65">
      <c r="A322">
        <v>55463</v>
      </c>
      <c r="B322" t="s">
        <v>373</v>
      </c>
      <c r="C322">
        <v>722</v>
      </c>
      <c r="D322" t="s">
        <v>299</v>
      </c>
      <c r="E322" t="s">
        <v>300</v>
      </c>
      <c r="G322">
        <v>0.60799999999999998</v>
      </c>
      <c r="H322">
        <v>43.77</v>
      </c>
      <c r="I322">
        <v>0.216</v>
      </c>
      <c r="J322">
        <v>0.77600000000000002</v>
      </c>
      <c r="K322">
        <v>0.6</v>
      </c>
      <c r="L322">
        <v>0</v>
      </c>
      <c r="M322">
        <v>0</v>
      </c>
      <c r="N322">
        <v>0.77600000000000002</v>
      </c>
      <c r="O322">
        <v>55.87</v>
      </c>
      <c r="P322">
        <v>72</v>
      </c>
      <c r="Q322">
        <v>202226</v>
      </c>
      <c r="R322">
        <v>202326</v>
      </c>
      <c r="U322">
        <v>2813</v>
      </c>
      <c r="V322">
        <v>19</v>
      </c>
      <c r="AO322" t="s">
        <v>39</v>
      </c>
      <c r="AP322" t="s">
        <v>40</v>
      </c>
      <c r="AW322" t="s">
        <v>301</v>
      </c>
      <c r="AX322" t="s">
        <v>302</v>
      </c>
      <c r="BC322" t="s">
        <v>43</v>
      </c>
      <c r="BD322" t="s">
        <v>44</v>
      </c>
      <c r="BM322" t="s">
        <v>43</v>
      </c>
    </row>
    <row r="323" spans="1:65">
      <c r="A323">
        <v>66053</v>
      </c>
      <c r="B323" t="s">
        <v>374</v>
      </c>
      <c r="C323">
        <v>722</v>
      </c>
      <c r="D323" t="s">
        <v>299</v>
      </c>
      <c r="E323" t="s">
        <v>300</v>
      </c>
      <c r="G323">
        <v>0.86199999999999999</v>
      </c>
      <c r="H323">
        <v>62.06</v>
      </c>
      <c r="I323">
        <v>0.216</v>
      </c>
      <c r="J323">
        <v>1.1000000000000001</v>
      </c>
      <c r="K323">
        <v>1.21</v>
      </c>
      <c r="L323">
        <v>0</v>
      </c>
      <c r="M323">
        <v>0</v>
      </c>
      <c r="N323">
        <v>1.1000000000000001</v>
      </c>
      <c r="O323">
        <v>79.2</v>
      </c>
      <c r="P323">
        <v>72</v>
      </c>
      <c r="Q323">
        <v>202226</v>
      </c>
      <c r="R323">
        <v>202326</v>
      </c>
      <c r="U323">
        <v>3814</v>
      </c>
      <c r="V323">
        <v>75</v>
      </c>
      <c r="AG323" t="s">
        <v>54</v>
      </c>
      <c r="AH323" t="s">
        <v>55</v>
      </c>
      <c r="AO323" t="s">
        <v>39</v>
      </c>
      <c r="AP323" t="s">
        <v>40</v>
      </c>
      <c r="AW323" t="s">
        <v>301</v>
      </c>
      <c r="AX323" t="s">
        <v>302</v>
      </c>
      <c r="BC323" t="s">
        <v>43</v>
      </c>
      <c r="BD323" t="s">
        <v>44</v>
      </c>
      <c r="BM323" t="s">
        <v>43</v>
      </c>
    </row>
    <row r="324" spans="1:65">
      <c r="A324">
        <v>66054</v>
      </c>
      <c r="B324" t="s">
        <v>375</v>
      </c>
      <c r="C324">
        <v>722</v>
      </c>
      <c r="D324" t="s">
        <v>299</v>
      </c>
      <c r="E324" t="s">
        <v>300</v>
      </c>
      <c r="G324">
        <v>0.86199999999999999</v>
      </c>
      <c r="H324">
        <v>62.06</v>
      </c>
      <c r="I324">
        <v>0.216</v>
      </c>
      <c r="J324">
        <v>1.1000000000000001</v>
      </c>
      <c r="K324">
        <v>1.21</v>
      </c>
      <c r="L324">
        <v>0</v>
      </c>
      <c r="M324">
        <v>0</v>
      </c>
      <c r="N324">
        <v>1.1000000000000001</v>
      </c>
      <c r="O324">
        <v>79.2</v>
      </c>
      <c r="P324">
        <v>72</v>
      </c>
      <c r="Q324">
        <v>202226</v>
      </c>
      <c r="R324">
        <v>202326</v>
      </c>
      <c r="U324">
        <v>3815</v>
      </c>
      <c r="V324">
        <v>75</v>
      </c>
      <c r="AG324" t="s">
        <v>54</v>
      </c>
      <c r="AH324" t="s">
        <v>55</v>
      </c>
      <c r="AO324" t="s">
        <v>39</v>
      </c>
      <c r="AP324" t="s">
        <v>40</v>
      </c>
      <c r="AW324" t="s">
        <v>301</v>
      </c>
      <c r="AX324" t="s">
        <v>302</v>
      </c>
      <c r="BC324" t="s">
        <v>43</v>
      </c>
      <c r="BD324" t="s">
        <v>44</v>
      </c>
      <c r="BM324" t="s">
        <v>43</v>
      </c>
    </row>
    <row r="325" spans="1:65">
      <c r="A325">
        <v>66055</v>
      </c>
      <c r="B325" t="s">
        <v>376</v>
      </c>
      <c r="C325">
        <v>722</v>
      </c>
      <c r="D325" t="s">
        <v>299</v>
      </c>
      <c r="E325" t="s">
        <v>300</v>
      </c>
      <c r="G325">
        <v>0.86199999999999999</v>
      </c>
      <c r="H325">
        <v>62.06</v>
      </c>
      <c r="I325">
        <v>0.216</v>
      </c>
      <c r="J325">
        <v>1.1000000000000001</v>
      </c>
      <c r="K325">
        <v>1.21</v>
      </c>
      <c r="L325">
        <v>0</v>
      </c>
      <c r="M325">
        <v>0</v>
      </c>
      <c r="N325">
        <v>1.1000000000000001</v>
      </c>
      <c r="O325">
        <v>79.2</v>
      </c>
      <c r="P325">
        <v>72</v>
      </c>
      <c r="Q325">
        <v>202226</v>
      </c>
      <c r="R325">
        <v>202326</v>
      </c>
      <c r="U325">
        <v>3816</v>
      </c>
      <c r="V325">
        <v>75</v>
      </c>
      <c r="AG325" t="s">
        <v>54</v>
      </c>
      <c r="AH325" t="s">
        <v>55</v>
      </c>
      <c r="AO325" t="s">
        <v>39</v>
      </c>
      <c r="AP325" t="s">
        <v>40</v>
      </c>
      <c r="AW325" t="s">
        <v>301</v>
      </c>
      <c r="AX325" t="s">
        <v>302</v>
      </c>
      <c r="BC325" t="s">
        <v>43</v>
      </c>
      <c r="BD325" t="s">
        <v>44</v>
      </c>
      <c r="BM325" t="s">
        <v>43</v>
      </c>
    </row>
    <row r="326" spans="1:65">
      <c r="A326">
        <v>84463</v>
      </c>
      <c r="B326" t="s">
        <v>377</v>
      </c>
      <c r="C326">
        <v>722</v>
      </c>
      <c r="D326" t="s">
        <v>299</v>
      </c>
      <c r="E326" t="s">
        <v>300</v>
      </c>
      <c r="G326">
        <v>0.96199999999999997</v>
      </c>
      <c r="H326">
        <v>69.260000000000005</v>
      </c>
      <c r="I326">
        <v>0.216</v>
      </c>
      <c r="J326">
        <v>1.2270000000000001</v>
      </c>
      <c r="K326">
        <v>1.5</v>
      </c>
      <c r="L326">
        <v>0</v>
      </c>
      <c r="M326">
        <v>0</v>
      </c>
      <c r="N326">
        <v>1.2270000000000001</v>
      </c>
      <c r="O326">
        <v>88.34</v>
      </c>
      <c r="P326">
        <v>72</v>
      </c>
      <c r="Q326">
        <v>202226</v>
      </c>
      <c r="R326">
        <v>202326</v>
      </c>
      <c r="U326">
        <v>595</v>
      </c>
      <c r="V326">
        <v>102</v>
      </c>
      <c r="AG326" t="s">
        <v>54</v>
      </c>
      <c r="AH326" t="s">
        <v>55</v>
      </c>
      <c r="AO326" t="s">
        <v>39</v>
      </c>
      <c r="AP326" t="s">
        <v>40</v>
      </c>
      <c r="BC326" t="s">
        <v>43</v>
      </c>
      <c r="BD326" t="s">
        <v>44</v>
      </c>
      <c r="BM326" t="s">
        <v>43</v>
      </c>
    </row>
    <row r="327" spans="1:65">
      <c r="A327">
        <v>85883</v>
      </c>
      <c r="B327" t="s">
        <v>378</v>
      </c>
      <c r="C327">
        <v>722</v>
      </c>
      <c r="D327" t="s">
        <v>299</v>
      </c>
      <c r="E327" t="s">
        <v>300</v>
      </c>
      <c r="G327">
        <v>0.96199999999999997</v>
      </c>
      <c r="H327">
        <v>69.260000000000005</v>
      </c>
      <c r="I327">
        <v>0.216</v>
      </c>
      <c r="J327">
        <v>1.2270000000000001</v>
      </c>
      <c r="K327">
        <v>1.5</v>
      </c>
      <c r="L327">
        <v>0</v>
      </c>
      <c r="M327">
        <v>0</v>
      </c>
      <c r="N327">
        <v>1.2270000000000001</v>
      </c>
      <c r="O327">
        <v>88.34</v>
      </c>
      <c r="P327">
        <v>72</v>
      </c>
      <c r="Q327">
        <v>202226</v>
      </c>
      <c r="R327">
        <v>202326</v>
      </c>
      <c r="U327">
        <v>1316</v>
      </c>
      <c r="V327">
        <v>102</v>
      </c>
      <c r="AG327" t="s">
        <v>54</v>
      </c>
      <c r="AH327" t="s">
        <v>55</v>
      </c>
      <c r="AO327" t="s">
        <v>39</v>
      </c>
      <c r="AP327" t="s">
        <v>40</v>
      </c>
      <c r="BC327" t="s">
        <v>43</v>
      </c>
      <c r="BD327" t="s">
        <v>44</v>
      </c>
      <c r="BM327" t="s">
        <v>43</v>
      </c>
    </row>
    <row r="328" spans="1:65">
      <c r="A328">
        <v>90482</v>
      </c>
      <c r="B328" t="s">
        <v>379</v>
      </c>
      <c r="C328">
        <v>722</v>
      </c>
      <c r="D328" t="s">
        <v>299</v>
      </c>
      <c r="E328" t="s">
        <v>300</v>
      </c>
      <c r="G328">
        <v>0.96199999999999997</v>
      </c>
      <c r="H328">
        <v>69.260000000000005</v>
      </c>
      <c r="I328">
        <v>0.216</v>
      </c>
      <c r="J328">
        <v>1.2270000000000001</v>
      </c>
      <c r="K328">
        <v>1.5</v>
      </c>
      <c r="L328">
        <v>0</v>
      </c>
      <c r="M328">
        <v>0</v>
      </c>
      <c r="N328">
        <v>1.2270000000000001</v>
      </c>
      <c r="O328">
        <v>88.34</v>
      </c>
      <c r="P328">
        <v>72</v>
      </c>
      <c r="Q328">
        <v>202226</v>
      </c>
      <c r="R328">
        <v>202326</v>
      </c>
      <c r="U328">
        <v>3772</v>
      </c>
      <c r="V328">
        <v>102</v>
      </c>
      <c r="AG328" t="s">
        <v>54</v>
      </c>
      <c r="AH328" t="s">
        <v>55</v>
      </c>
      <c r="AO328" t="s">
        <v>39</v>
      </c>
      <c r="AP328" t="s">
        <v>40</v>
      </c>
      <c r="BC328" t="s">
        <v>43</v>
      </c>
      <c r="BD328" t="s">
        <v>44</v>
      </c>
      <c r="BM328" t="s">
        <v>43</v>
      </c>
    </row>
    <row r="329" spans="1:65">
      <c r="A329">
        <v>85884</v>
      </c>
      <c r="B329" t="s">
        <v>380</v>
      </c>
      <c r="C329">
        <v>722</v>
      </c>
      <c r="D329" t="s">
        <v>299</v>
      </c>
      <c r="E329" t="s">
        <v>300</v>
      </c>
      <c r="G329">
        <v>0.96199999999999997</v>
      </c>
      <c r="H329">
        <v>69.260000000000005</v>
      </c>
      <c r="I329">
        <v>0.216</v>
      </c>
      <c r="J329">
        <v>1.2270000000000001</v>
      </c>
      <c r="K329">
        <v>1.5</v>
      </c>
      <c r="L329">
        <v>0</v>
      </c>
      <c r="M329">
        <v>0</v>
      </c>
      <c r="N329">
        <v>1.2270000000000001</v>
      </c>
      <c r="O329">
        <v>88.34</v>
      </c>
      <c r="P329">
        <v>72</v>
      </c>
      <c r="Q329">
        <v>202226</v>
      </c>
      <c r="R329">
        <v>202326</v>
      </c>
      <c r="U329">
        <v>1318</v>
      </c>
      <c r="V329">
        <v>102</v>
      </c>
      <c r="AG329" t="s">
        <v>54</v>
      </c>
      <c r="AH329" t="s">
        <v>55</v>
      </c>
      <c r="AO329" t="s">
        <v>39</v>
      </c>
      <c r="AP329" t="s">
        <v>40</v>
      </c>
      <c r="BC329" t="s">
        <v>43</v>
      </c>
      <c r="BD329" t="s">
        <v>44</v>
      </c>
      <c r="BM329" t="s">
        <v>43</v>
      </c>
    </row>
    <row r="330" spans="1:65">
      <c r="A330">
        <v>90483</v>
      </c>
      <c r="B330" t="s">
        <v>381</v>
      </c>
      <c r="C330">
        <v>722</v>
      </c>
      <c r="D330" t="s">
        <v>299</v>
      </c>
      <c r="E330" t="s">
        <v>300</v>
      </c>
      <c r="G330">
        <v>0.96199999999999997</v>
      </c>
      <c r="H330">
        <v>69.260000000000005</v>
      </c>
      <c r="I330">
        <v>0.216</v>
      </c>
      <c r="J330">
        <v>1.2270000000000001</v>
      </c>
      <c r="K330">
        <v>1.5</v>
      </c>
      <c r="L330">
        <v>0</v>
      </c>
      <c r="M330">
        <v>0</v>
      </c>
      <c r="N330">
        <v>1.2270000000000001</v>
      </c>
      <c r="O330">
        <v>88.34</v>
      </c>
      <c r="P330">
        <v>72</v>
      </c>
      <c r="Q330">
        <v>202226</v>
      </c>
      <c r="R330">
        <v>202326</v>
      </c>
      <c r="U330">
        <v>3756</v>
      </c>
      <c r="V330">
        <v>102</v>
      </c>
      <c r="AG330" t="s">
        <v>54</v>
      </c>
      <c r="AH330" t="s">
        <v>55</v>
      </c>
      <c r="AO330" t="s">
        <v>39</v>
      </c>
      <c r="AP330" t="s">
        <v>40</v>
      </c>
      <c r="BC330" t="s">
        <v>43</v>
      </c>
      <c r="BD330" t="s">
        <v>44</v>
      </c>
      <c r="BM330" t="s">
        <v>43</v>
      </c>
    </row>
    <row r="331" spans="1:65">
      <c r="A331">
        <v>84255</v>
      </c>
      <c r="B331" t="s">
        <v>382</v>
      </c>
      <c r="C331">
        <v>722</v>
      </c>
      <c r="D331" t="s">
        <v>299</v>
      </c>
      <c r="E331" t="s">
        <v>300</v>
      </c>
      <c r="G331">
        <v>0.96199999999999997</v>
      </c>
      <c r="H331">
        <v>69.260000000000005</v>
      </c>
      <c r="I331">
        <v>0.216</v>
      </c>
      <c r="J331">
        <v>1.2270000000000001</v>
      </c>
      <c r="K331">
        <v>1.5</v>
      </c>
      <c r="L331">
        <v>0</v>
      </c>
      <c r="M331">
        <v>0</v>
      </c>
      <c r="N331">
        <v>1.2270000000000001</v>
      </c>
      <c r="O331">
        <v>88.34</v>
      </c>
      <c r="P331">
        <v>72</v>
      </c>
      <c r="Q331">
        <v>202226</v>
      </c>
      <c r="R331">
        <v>202326</v>
      </c>
      <c r="U331">
        <v>594</v>
      </c>
      <c r="V331">
        <v>102</v>
      </c>
      <c r="AG331" t="s">
        <v>54</v>
      </c>
      <c r="AH331" t="s">
        <v>55</v>
      </c>
      <c r="AO331" t="s">
        <v>39</v>
      </c>
      <c r="AP331" t="s">
        <v>40</v>
      </c>
      <c r="BC331" t="s">
        <v>43</v>
      </c>
      <c r="BD331" t="s">
        <v>44</v>
      </c>
      <c r="BM331" t="s">
        <v>43</v>
      </c>
    </row>
    <row r="332" spans="1:65">
      <c r="A332">
        <v>68291</v>
      </c>
      <c r="B332" t="s">
        <v>383</v>
      </c>
      <c r="C332">
        <v>722</v>
      </c>
      <c r="D332" t="s">
        <v>299</v>
      </c>
      <c r="E332" t="s">
        <v>300</v>
      </c>
      <c r="G332">
        <v>0.71199999999999997</v>
      </c>
      <c r="H332">
        <v>51.26</v>
      </c>
      <c r="I332">
        <v>0.216</v>
      </c>
      <c r="J332">
        <v>0.90900000000000003</v>
      </c>
      <c r="K332">
        <v>0.82</v>
      </c>
      <c r="L332">
        <v>0</v>
      </c>
      <c r="M332">
        <v>0</v>
      </c>
      <c r="N332">
        <v>0.90900000000000003</v>
      </c>
      <c r="O332">
        <v>65.44</v>
      </c>
      <c r="P332">
        <v>72</v>
      </c>
      <c r="Q332">
        <v>202226</v>
      </c>
      <c r="R332">
        <v>202326</v>
      </c>
      <c r="U332">
        <v>36501</v>
      </c>
      <c r="V332">
        <v>33</v>
      </c>
      <c r="AO332" t="s">
        <v>39</v>
      </c>
      <c r="AP332" t="s">
        <v>40</v>
      </c>
      <c r="BC332" t="s">
        <v>43</v>
      </c>
      <c r="BD332" t="s">
        <v>44</v>
      </c>
      <c r="BM332" t="s">
        <v>43</v>
      </c>
    </row>
    <row r="333" spans="1:65">
      <c r="A333">
        <v>88486</v>
      </c>
      <c r="B333" t="s">
        <v>384</v>
      </c>
      <c r="C333">
        <v>722</v>
      </c>
      <c r="D333" t="s">
        <v>299</v>
      </c>
      <c r="E333" t="s">
        <v>300</v>
      </c>
      <c r="G333">
        <v>0.96199999999999997</v>
      </c>
      <c r="H333">
        <v>69.260000000000005</v>
      </c>
      <c r="I333">
        <v>0.216</v>
      </c>
      <c r="J333">
        <v>1.2270000000000001</v>
      </c>
      <c r="K333">
        <v>1.5</v>
      </c>
      <c r="L333">
        <v>0</v>
      </c>
      <c r="M333">
        <v>0</v>
      </c>
      <c r="N333">
        <v>1.2270000000000001</v>
      </c>
      <c r="O333">
        <v>88.34</v>
      </c>
      <c r="P333">
        <v>72</v>
      </c>
      <c r="Q333">
        <v>202226</v>
      </c>
      <c r="R333">
        <v>202326</v>
      </c>
      <c r="U333">
        <v>3034</v>
      </c>
      <c r="V333">
        <v>102</v>
      </c>
      <c r="AG333" t="s">
        <v>54</v>
      </c>
      <c r="AH333" t="s">
        <v>55</v>
      </c>
      <c r="AO333" t="s">
        <v>39</v>
      </c>
      <c r="AP333" t="s">
        <v>40</v>
      </c>
      <c r="BC333" t="s">
        <v>43</v>
      </c>
      <c r="BD333" t="s">
        <v>44</v>
      </c>
      <c r="BM333" t="s">
        <v>43</v>
      </c>
    </row>
    <row r="334" spans="1:65">
      <c r="A334">
        <v>30183</v>
      </c>
      <c r="B334" t="s">
        <v>385</v>
      </c>
      <c r="C334">
        <v>722</v>
      </c>
      <c r="D334" t="s">
        <v>299</v>
      </c>
      <c r="E334" t="s">
        <v>300</v>
      </c>
      <c r="G334">
        <v>0.71199999999999997</v>
      </c>
      <c r="H334">
        <v>51.26</v>
      </c>
      <c r="I334">
        <v>0.216</v>
      </c>
      <c r="J334">
        <v>0.90900000000000003</v>
      </c>
      <c r="K334">
        <v>0.82</v>
      </c>
      <c r="L334">
        <v>0</v>
      </c>
      <c r="M334">
        <v>0</v>
      </c>
      <c r="N334">
        <v>0.90900000000000003</v>
      </c>
      <c r="O334">
        <v>65.44</v>
      </c>
      <c r="P334">
        <v>72</v>
      </c>
      <c r="Q334">
        <v>202226</v>
      </c>
      <c r="R334">
        <v>202326</v>
      </c>
      <c r="U334">
        <v>36701</v>
      </c>
      <c r="V334">
        <v>33</v>
      </c>
      <c r="AO334" t="s">
        <v>39</v>
      </c>
      <c r="AP334" t="s">
        <v>40</v>
      </c>
      <c r="AW334" t="s">
        <v>301</v>
      </c>
      <c r="AX334" t="s">
        <v>302</v>
      </c>
      <c r="BC334" t="s">
        <v>43</v>
      </c>
      <c r="BD334" t="s">
        <v>44</v>
      </c>
      <c r="BM334" t="s">
        <v>43</v>
      </c>
    </row>
    <row r="335" spans="1:65">
      <c r="A335">
        <v>30184</v>
      </c>
      <c r="B335" t="s">
        <v>386</v>
      </c>
      <c r="C335">
        <v>722</v>
      </c>
      <c r="D335" t="s">
        <v>299</v>
      </c>
      <c r="E335" t="s">
        <v>300</v>
      </c>
      <c r="G335">
        <v>0.71199999999999997</v>
      </c>
      <c r="H335">
        <v>51.26</v>
      </c>
      <c r="I335">
        <v>0.216</v>
      </c>
      <c r="J335">
        <v>0.90900000000000003</v>
      </c>
      <c r="K335">
        <v>0.82</v>
      </c>
      <c r="L335">
        <v>0</v>
      </c>
      <c r="M335">
        <v>0</v>
      </c>
      <c r="N335">
        <v>0.90900000000000003</v>
      </c>
      <c r="O335">
        <v>65.44</v>
      </c>
      <c r="P335">
        <v>72</v>
      </c>
      <c r="Q335">
        <v>202226</v>
      </c>
      <c r="R335">
        <v>202326</v>
      </c>
      <c r="U335">
        <v>37101</v>
      </c>
      <c r="V335">
        <v>33</v>
      </c>
      <c r="AO335" t="s">
        <v>39</v>
      </c>
      <c r="AP335" t="s">
        <v>40</v>
      </c>
      <c r="AW335" t="s">
        <v>301</v>
      </c>
      <c r="AX335" t="s">
        <v>302</v>
      </c>
      <c r="BC335" t="s">
        <v>43</v>
      </c>
      <c r="BD335" t="s">
        <v>44</v>
      </c>
      <c r="BM335" t="s">
        <v>43</v>
      </c>
    </row>
    <row r="336" spans="1:65">
      <c r="A336">
        <v>30718</v>
      </c>
      <c r="B336" t="s">
        <v>387</v>
      </c>
      <c r="C336">
        <v>722</v>
      </c>
      <c r="D336" t="s">
        <v>299</v>
      </c>
      <c r="E336" t="s">
        <v>300</v>
      </c>
      <c r="G336">
        <v>0.60799999999999998</v>
      </c>
      <c r="H336">
        <v>43.77</v>
      </c>
      <c r="I336">
        <v>0.216</v>
      </c>
      <c r="J336">
        <v>0.77600000000000002</v>
      </c>
      <c r="K336">
        <v>0.6</v>
      </c>
      <c r="L336">
        <v>0</v>
      </c>
      <c r="M336">
        <v>0</v>
      </c>
      <c r="N336">
        <v>0.77600000000000002</v>
      </c>
      <c r="O336">
        <v>55.87</v>
      </c>
      <c r="P336">
        <v>72</v>
      </c>
      <c r="Q336">
        <v>202226</v>
      </c>
      <c r="R336">
        <v>202326</v>
      </c>
      <c r="U336">
        <v>37701</v>
      </c>
      <c r="V336">
        <v>19</v>
      </c>
      <c r="AO336" t="s">
        <v>39</v>
      </c>
      <c r="AP336" t="s">
        <v>40</v>
      </c>
      <c r="BC336" t="s">
        <v>43</v>
      </c>
      <c r="BD336" t="s">
        <v>44</v>
      </c>
      <c r="BM336" t="s">
        <v>43</v>
      </c>
    </row>
    <row r="337" spans="1:65">
      <c r="A337">
        <v>81064</v>
      </c>
      <c r="B337" t="s">
        <v>388</v>
      </c>
      <c r="C337">
        <v>722</v>
      </c>
      <c r="D337" t="s">
        <v>299</v>
      </c>
      <c r="E337" t="s">
        <v>300</v>
      </c>
      <c r="G337">
        <v>0.69799999999999995</v>
      </c>
      <c r="H337">
        <v>50.25</v>
      </c>
      <c r="I337">
        <v>0.216</v>
      </c>
      <c r="J337">
        <v>0.89100000000000001</v>
      </c>
      <c r="K337">
        <v>0.79</v>
      </c>
      <c r="L337">
        <v>0</v>
      </c>
      <c r="M337">
        <v>0</v>
      </c>
      <c r="N337">
        <v>0.89100000000000001</v>
      </c>
      <c r="O337">
        <v>64.150000000000006</v>
      </c>
      <c r="P337">
        <v>72</v>
      </c>
      <c r="Q337">
        <v>202226</v>
      </c>
      <c r="R337">
        <v>202326</v>
      </c>
      <c r="U337">
        <v>37720</v>
      </c>
      <c r="V337">
        <v>32</v>
      </c>
      <c r="AG337" t="s">
        <v>54</v>
      </c>
      <c r="AH337" t="s">
        <v>55</v>
      </c>
      <c r="AO337" t="s">
        <v>39</v>
      </c>
      <c r="AP337" t="s">
        <v>40</v>
      </c>
      <c r="BC337" t="s">
        <v>43</v>
      </c>
      <c r="BD337" t="s">
        <v>44</v>
      </c>
      <c r="BM337" t="s">
        <v>43</v>
      </c>
    </row>
    <row r="338" spans="1:65">
      <c r="A338">
        <v>91353</v>
      </c>
      <c r="B338" t="s">
        <v>389</v>
      </c>
      <c r="C338">
        <v>722</v>
      </c>
      <c r="D338" t="s">
        <v>299</v>
      </c>
      <c r="E338" t="s">
        <v>300</v>
      </c>
      <c r="G338">
        <v>0.75800000000000001</v>
      </c>
      <c r="H338">
        <v>54.57</v>
      </c>
      <c r="I338">
        <v>0.216</v>
      </c>
      <c r="J338">
        <v>0.96699999999999997</v>
      </c>
      <c r="K338">
        <v>0.93</v>
      </c>
      <c r="L338">
        <v>0</v>
      </c>
      <c r="M338">
        <v>0</v>
      </c>
      <c r="N338">
        <v>0.96699999999999997</v>
      </c>
      <c r="O338">
        <v>69.62</v>
      </c>
      <c r="P338">
        <v>72</v>
      </c>
      <c r="Q338">
        <v>202226</v>
      </c>
      <c r="R338">
        <v>202326</v>
      </c>
      <c r="U338">
        <v>3852</v>
      </c>
      <c r="V338">
        <v>45</v>
      </c>
      <c r="AG338" t="s">
        <v>54</v>
      </c>
      <c r="AH338" t="s">
        <v>55</v>
      </c>
      <c r="BC338" t="s">
        <v>43</v>
      </c>
      <c r="BD338" t="s">
        <v>44</v>
      </c>
      <c r="BM338" t="s">
        <v>43</v>
      </c>
    </row>
    <row r="339" spans="1:65">
      <c r="A339">
        <v>81031</v>
      </c>
      <c r="B339" t="s">
        <v>390</v>
      </c>
      <c r="C339">
        <v>722</v>
      </c>
      <c r="D339" t="s">
        <v>299</v>
      </c>
      <c r="E339" t="s">
        <v>300</v>
      </c>
      <c r="G339">
        <v>0.75800000000000001</v>
      </c>
      <c r="H339">
        <v>54.57</v>
      </c>
      <c r="I339">
        <v>0.216</v>
      </c>
      <c r="J339">
        <v>0.96699999999999997</v>
      </c>
      <c r="K339">
        <v>0.93</v>
      </c>
      <c r="L339">
        <v>0</v>
      </c>
      <c r="M339">
        <v>0</v>
      </c>
      <c r="N339">
        <v>0.96699999999999997</v>
      </c>
      <c r="O339">
        <v>69.62</v>
      </c>
      <c r="P339">
        <v>72</v>
      </c>
      <c r="Q339">
        <v>202226</v>
      </c>
      <c r="R339">
        <v>202326</v>
      </c>
      <c r="U339">
        <v>15</v>
      </c>
      <c r="V339">
        <v>45</v>
      </c>
      <c r="AG339" t="s">
        <v>54</v>
      </c>
      <c r="AH339" t="s">
        <v>55</v>
      </c>
      <c r="AO339" t="s">
        <v>39</v>
      </c>
      <c r="AP339" t="s">
        <v>40</v>
      </c>
      <c r="AW339" t="s">
        <v>301</v>
      </c>
      <c r="AX339" t="s">
        <v>302</v>
      </c>
      <c r="BC339" t="s">
        <v>43</v>
      </c>
      <c r="BD339" t="s">
        <v>44</v>
      </c>
      <c r="BM339" t="s">
        <v>43</v>
      </c>
    </row>
    <row r="340" spans="1:65">
      <c r="A340">
        <v>55920</v>
      </c>
      <c r="B340" t="s">
        <v>391</v>
      </c>
      <c r="C340">
        <v>722</v>
      </c>
      <c r="D340" t="s">
        <v>299</v>
      </c>
      <c r="E340" t="s">
        <v>300</v>
      </c>
      <c r="G340">
        <v>0.75800000000000001</v>
      </c>
      <c r="H340">
        <v>54.57</v>
      </c>
      <c r="I340">
        <v>0.216</v>
      </c>
      <c r="J340">
        <v>0.96699999999999997</v>
      </c>
      <c r="K340">
        <v>0.93</v>
      </c>
      <c r="L340">
        <v>0</v>
      </c>
      <c r="M340">
        <v>0</v>
      </c>
      <c r="N340">
        <v>0.96699999999999997</v>
      </c>
      <c r="O340">
        <v>69.62</v>
      </c>
      <c r="P340">
        <v>72</v>
      </c>
      <c r="Q340">
        <v>202226</v>
      </c>
      <c r="R340">
        <v>202326</v>
      </c>
      <c r="U340">
        <v>1845</v>
      </c>
      <c r="V340">
        <v>45</v>
      </c>
      <c r="AG340" t="s">
        <v>54</v>
      </c>
      <c r="AH340" t="s">
        <v>55</v>
      </c>
      <c r="AO340" t="s">
        <v>39</v>
      </c>
      <c r="AP340" t="s">
        <v>40</v>
      </c>
      <c r="AW340" t="s">
        <v>301</v>
      </c>
      <c r="AX340" t="s">
        <v>302</v>
      </c>
      <c r="BC340" t="s">
        <v>43</v>
      </c>
      <c r="BD340" t="s">
        <v>44</v>
      </c>
      <c r="BM340" t="s">
        <v>43</v>
      </c>
    </row>
    <row r="341" spans="1:65">
      <c r="A341">
        <v>91354</v>
      </c>
      <c r="B341" t="s">
        <v>392</v>
      </c>
      <c r="C341">
        <v>722</v>
      </c>
      <c r="D341" t="s">
        <v>299</v>
      </c>
      <c r="E341" t="s">
        <v>300</v>
      </c>
      <c r="G341">
        <v>0.75800000000000001</v>
      </c>
      <c r="H341">
        <v>54.57</v>
      </c>
      <c r="I341">
        <v>0.216</v>
      </c>
      <c r="J341">
        <v>0.96699999999999997</v>
      </c>
      <c r="K341">
        <v>0.93</v>
      </c>
      <c r="L341">
        <v>0</v>
      </c>
      <c r="M341">
        <v>0</v>
      </c>
      <c r="N341">
        <v>0.96699999999999997</v>
      </c>
      <c r="O341">
        <v>69.62</v>
      </c>
      <c r="P341">
        <v>72</v>
      </c>
      <c r="Q341">
        <v>202226</v>
      </c>
      <c r="R341">
        <v>202326</v>
      </c>
      <c r="U341">
        <v>3819</v>
      </c>
      <c r="V341">
        <v>45</v>
      </c>
      <c r="AG341" t="s">
        <v>54</v>
      </c>
      <c r="AH341" t="s">
        <v>55</v>
      </c>
      <c r="BC341" t="s">
        <v>43</v>
      </c>
      <c r="BD341" t="s">
        <v>44</v>
      </c>
      <c r="BM341" t="s">
        <v>43</v>
      </c>
    </row>
    <row r="342" spans="1:65">
      <c r="A342">
        <v>81030</v>
      </c>
      <c r="B342" t="s">
        <v>393</v>
      </c>
      <c r="C342">
        <v>722</v>
      </c>
      <c r="D342" t="s">
        <v>299</v>
      </c>
      <c r="E342" t="s">
        <v>300</v>
      </c>
      <c r="G342">
        <v>0.75800000000000001</v>
      </c>
      <c r="H342">
        <v>54.57</v>
      </c>
      <c r="I342">
        <v>0.216</v>
      </c>
      <c r="J342">
        <v>0.96699999999999997</v>
      </c>
      <c r="K342">
        <v>0.93</v>
      </c>
      <c r="L342">
        <v>0</v>
      </c>
      <c r="M342">
        <v>0</v>
      </c>
      <c r="N342">
        <v>0.96699999999999997</v>
      </c>
      <c r="O342">
        <v>69.62</v>
      </c>
      <c r="P342">
        <v>72</v>
      </c>
      <c r="Q342">
        <v>202226</v>
      </c>
      <c r="R342">
        <v>202326</v>
      </c>
      <c r="U342">
        <v>17</v>
      </c>
      <c r="V342">
        <v>45</v>
      </c>
      <c r="AG342" t="s">
        <v>54</v>
      </c>
      <c r="AH342" t="s">
        <v>55</v>
      </c>
      <c r="AO342" t="s">
        <v>39</v>
      </c>
      <c r="AP342" t="s">
        <v>40</v>
      </c>
      <c r="AW342" t="s">
        <v>301</v>
      </c>
      <c r="AX342" t="s">
        <v>302</v>
      </c>
      <c r="BC342" t="s">
        <v>43</v>
      </c>
      <c r="BD342" t="s">
        <v>44</v>
      </c>
      <c r="BM342" t="s">
        <v>43</v>
      </c>
    </row>
    <row r="343" spans="1:65">
      <c r="A343">
        <v>94670</v>
      </c>
      <c r="B343" t="s">
        <v>394</v>
      </c>
      <c r="C343">
        <v>722</v>
      </c>
      <c r="D343" t="s">
        <v>299</v>
      </c>
      <c r="E343" t="s">
        <v>300</v>
      </c>
      <c r="G343">
        <v>0.84799999999999998</v>
      </c>
      <c r="H343">
        <v>61.05</v>
      </c>
      <c r="I343">
        <v>0.216</v>
      </c>
      <c r="J343">
        <v>1.0820000000000001</v>
      </c>
      <c r="K343">
        <v>1.17</v>
      </c>
      <c r="L343">
        <v>0</v>
      </c>
      <c r="M343">
        <v>0</v>
      </c>
      <c r="N343">
        <v>1.0820000000000001</v>
      </c>
      <c r="O343">
        <v>77.900000000000006</v>
      </c>
      <c r="P343">
        <v>72</v>
      </c>
      <c r="Q343">
        <v>202226</v>
      </c>
      <c r="R343">
        <v>202326</v>
      </c>
      <c r="U343">
        <v>4695</v>
      </c>
      <c r="V343">
        <v>71</v>
      </c>
      <c r="AG343" t="s">
        <v>54</v>
      </c>
      <c r="AH343" t="s">
        <v>55</v>
      </c>
      <c r="BC343" t="s">
        <v>43</v>
      </c>
      <c r="BD343" t="s">
        <v>44</v>
      </c>
      <c r="BM343" t="s">
        <v>43</v>
      </c>
    </row>
    <row r="344" spans="1:65">
      <c r="A344">
        <v>94671</v>
      </c>
      <c r="B344" t="s">
        <v>395</v>
      </c>
      <c r="C344">
        <v>722</v>
      </c>
      <c r="D344" t="s">
        <v>299</v>
      </c>
      <c r="E344" t="s">
        <v>300</v>
      </c>
      <c r="G344">
        <v>0.84799999999999998</v>
      </c>
      <c r="H344">
        <v>61.05</v>
      </c>
      <c r="I344">
        <v>0.216</v>
      </c>
      <c r="J344">
        <v>1.0820000000000001</v>
      </c>
      <c r="K344">
        <v>1.17</v>
      </c>
      <c r="L344">
        <v>0</v>
      </c>
      <c r="M344">
        <v>0</v>
      </c>
      <c r="N344">
        <v>1.0820000000000001</v>
      </c>
      <c r="O344">
        <v>77.900000000000006</v>
      </c>
      <c r="P344">
        <v>72</v>
      </c>
      <c r="Q344">
        <v>202226</v>
      </c>
      <c r="R344">
        <v>202326</v>
      </c>
      <c r="U344">
        <v>4696</v>
      </c>
      <c r="V344">
        <v>71</v>
      </c>
      <c r="AG344" t="s">
        <v>54</v>
      </c>
      <c r="AH344" t="s">
        <v>55</v>
      </c>
      <c r="BC344" t="s">
        <v>43</v>
      </c>
      <c r="BD344" t="s">
        <v>44</v>
      </c>
      <c r="BM344" t="s">
        <v>43</v>
      </c>
    </row>
    <row r="345" spans="1:65">
      <c r="A345">
        <v>94672</v>
      </c>
      <c r="B345" t="s">
        <v>396</v>
      </c>
      <c r="C345">
        <v>722</v>
      </c>
      <c r="D345" t="s">
        <v>299</v>
      </c>
      <c r="E345" t="s">
        <v>300</v>
      </c>
      <c r="G345">
        <v>0.84799999999999998</v>
      </c>
      <c r="H345">
        <v>61.05</v>
      </c>
      <c r="I345">
        <v>0.216</v>
      </c>
      <c r="J345">
        <v>1.0820000000000001</v>
      </c>
      <c r="K345">
        <v>1.17</v>
      </c>
      <c r="L345">
        <v>0</v>
      </c>
      <c r="M345">
        <v>0</v>
      </c>
      <c r="N345">
        <v>1.0820000000000001</v>
      </c>
      <c r="O345">
        <v>77.900000000000006</v>
      </c>
      <c r="P345">
        <v>72</v>
      </c>
      <c r="Q345">
        <v>202226</v>
      </c>
      <c r="R345">
        <v>202326</v>
      </c>
      <c r="U345">
        <v>4698</v>
      </c>
      <c r="V345">
        <v>71</v>
      </c>
      <c r="AG345" t="s">
        <v>54</v>
      </c>
      <c r="AH345" t="s">
        <v>55</v>
      </c>
      <c r="BC345" t="s">
        <v>43</v>
      </c>
      <c r="BD345" t="s">
        <v>44</v>
      </c>
      <c r="BM345" t="s">
        <v>43</v>
      </c>
    </row>
    <row r="346" spans="1:65">
      <c r="A346">
        <v>86076</v>
      </c>
      <c r="B346" t="s">
        <v>397</v>
      </c>
      <c r="C346">
        <v>722</v>
      </c>
      <c r="D346" t="s">
        <v>299</v>
      </c>
      <c r="E346" t="s">
        <v>300</v>
      </c>
      <c r="G346">
        <v>0.84799999999999998</v>
      </c>
      <c r="H346">
        <v>61.05</v>
      </c>
      <c r="I346">
        <v>0.216</v>
      </c>
      <c r="J346">
        <v>1.0820000000000001</v>
      </c>
      <c r="K346">
        <v>1.17</v>
      </c>
      <c r="L346">
        <v>0</v>
      </c>
      <c r="M346">
        <v>0</v>
      </c>
      <c r="N346">
        <v>1.0820000000000001</v>
      </c>
      <c r="O346">
        <v>77.900000000000006</v>
      </c>
      <c r="P346">
        <v>72</v>
      </c>
      <c r="Q346">
        <v>202226</v>
      </c>
      <c r="R346">
        <v>202326</v>
      </c>
      <c r="U346">
        <v>1847</v>
      </c>
      <c r="V346">
        <v>71</v>
      </c>
      <c r="AG346" t="s">
        <v>54</v>
      </c>
      <c r="AH346" t="s">
        <v>55</v>
      </c>
      <c r="AO346" t="s">
        <v>39</v>
      </c>
      <c r="AP346" t="s">
        <v>40</v>
      </c>
      <c r="BC346" t="s">
        <v>43</v>
      </c>
      <c r="BD346" t="s">
        <v>44</v>
      </c>
      <c r="BM346" t="s">
        <v>43</v>
      </c>
    </row>
    <row r="347" spans="1:65">
      <c r="A347">
        <v>86077</v>
      </c>
      <c r="B347" t="s">
        <v>398</v>
      </c>
      <c r="C347">
        <v>722</v>
      </c>
      <c r="D347" t="s">
        <v>299</v>
      </c>
      <c r="E347" t="s">
        <v>300</v>
      </c>
      <c r="G347">
        <v>0.84799999999999998</v>
      </c>
      <c r="H347">
        <v>61.05</v>
      </c>
      <c r="I347">
        <v>0.216</v>
      </c>
      <c r="J347">
        <v>1.0820000000000001</v>
      </c>
      <c r="K347">
        <v>1.17</v>
      </c>
      <c r="L347">
        <v>0</v>
      </c>
      <c r="M347">
        <v>0</v>
      </c>
      <c r="N347">
        <v>1.0820000000000001</v>
      </c>
      <c r="O347">
        <v>77.900000000000006</v>
      </c>
      <c r="P347">
        <v>72</v>
      </c>
      <c r="Q347">
        <v>202226</v>
      </c>
      <c r="R347">
        <v>202326</v>
      </c>
      <c r="U347">
        <v>1848</v>
      </c>
      <c r="V347">
        <v>71</v>
      </c>
      <c r="AG347" t="s">
        <v>54</v>
      </c>
      <c r="AH347" t="s">
        <v>55</v>
      </c>
      <c r="AO347" t="s">
        <v>39</v>
      </c>
      <c r="AP347" t="s">
        <v>40</v>
      </c>
      <c r="BC347" t="s">
        <v>43</v>
      </c>
      <c r="BD347" t="s">
        <v>44</v>
      </c>
      <c r="BM347" t="s">
        <v>43</v>
      </c>
    </row>
    <row r="348" spans="1:65">
      <c r="A348">
        <v>86078</v>
      </c>
      <c r="B348" t="s">
        <v>399</v>
      </c>
      <c r="C348">
        <v>722</v>
      </c>
      <c r="D348" t="s">
        <v>299</v>
      </c>
      <c r="E348" t="s">
        <v>300</v>
      </c>
      <c r="G348">
        <v>0.84799999999999998</v>
      </c>
      <c r="H348">
        <v>61.05</v>
      </c>
      <c r="I348">
        <v>0.216</v>
      </c>
      <c r="J348">
        <v>1.0820000000000001</v>
      </c>
      <c r="K348">
        <v>1.17</v>
      </c>
      <c r="L348">
        <v>0</v>
      </c>
      <c r="M348">
        <v>0</v>
      </c>
      <c r="N348">
        <v>1.0820000000000001</v>
      </c>
      <c r="O348">
        <v>77.900000000000006</v>
      </c>
      <c r="P348">
        <v>72</v>
      </c>
      <c r="Q348">
        <v>202226</v>
      </c>
      <c r="R348">
        <v>202326</v>
      </c>
      <c r="U348">
        <v>1849</v>
      </c>
      <c r="V348">
        <v>71</v>
      </c>
      <c r="AG348" t="s">
        <v>54</v>
      </c>
      <c r="AH348" t="s">
        <v>55</v>
      </c>
      <c r="AO348" t="s">
        <v>39</v>
      </c>
      <c r="AP348" t="s">
        <v>40</v>
      </c>
      <c r="BC348" t="s">
        <v>43</v>
      </c>
      <c r="BD348" t="s">
        <v>44</v>
      </c>
      <c r="BM348" t="s">
        <v>43</v>
      </c>
    </row>
    <row r="349" spans="1:65">
      <c r="A349">
        <v>91355</v>
      </c>
      <c r="B349" t="s">
        <v>400</v>
      </c>
      <c r="C349">
        <v>722</v>
      </c>
      <c r="D349" t="s">
        <v>299</v>
      </c>
      <c r="E349" t="s">
        <v>300</v>
      </c>
      <c r="G349">
        <v>0.84799999999999998</v>
      </c>
      <c r="H349">
        <v>61.05</v>
      </c>
      <c r="I349">
        <v>0.216</v>
      </c>
      <c r="J349">
        <v>1.0820000000000001</v>
      </c>
      <c r="K349">
        <v>1.17</v>
      </c>
      <c r="L349">
        <v>0</v>
      </c>
      <c r="M349">
        <v>0</v>
      </c>
      <c r="N349">
        <v>1.0820000000000001</v>
      </c>
      <c r="O349">
        <v>77.900000000000006</v>
      </c>
      <c r="P349">
        <v>72</v>
      </c>
      <c r="Q349">
        <v>202226</v>
      </c>
      <c r="R349">
        <v>202326</v>
      </c>
      <c r="U349">
        <v>3820</v>
      </c>
      <c r="V349">
        <v>71</v>
      </c>
      <c r="AG349" t="s">
        <v>54</v>
      </c>
      <c r="AH349" t="s">
        <v>55</v>
      </c>
      <c r="BC349" t="s">
        <v>43</v>
      </c>
      <c r="BD349" t="s">
        <v>44</v>
      </c>
      <c r="BM349" t="s">
        <v>43</v>
      </c>
    </row>
    <row r="350" spans="1:65">
      <c r="A350">
        <v>91356</v>
      </c>
      <c r="B350" t="s">
        <v>401</v>
      </c>
      <c r="C350">
        <v>722</v>
      </c>
      <c r="D350" t="s">
        <v>299</v>
      </c>
      <c r="E350" t="s">
        <v>300</v>
      </c>
      <c r="G350">
        <v>0.84799999999999998</v>
      </c>
      <c r="H350">
        <v>61.05</v>
      </c>
      <c r="I350">
        <v>0.216</v>
      </c>
      <c r="J350">
        <v>1.0820000000000001</v>
      </c>
      <c r="K350">
        <v>1.17</v>
      </c>
      <c r="L350">
        <v>0</v>
      </c>
      <c r="M350">
        <v>0</v>
      </c>
      <c r="N350">
        <v>1.0820000000000001</v>
      </c>
      <c r="O350">
        <v>77.900000000000006</v>
      </c>
      <c r="P350">
        <v>72</v>
      </c>
      <c r="Q350">
        <v>202226</v>
      </c>
      <c r="R350">
        <v>202326</v>
      </c>
      <c r="U350">
        <v>3821</v>
      </c>
      <c r="V350">
        <v>71</v>
      </c>
      <c r="AG350" t="s">
        <v>54</v>
      </c>
      <c r="AH350" t="s">
        <v>55</v>
      </c>
      <c r="BC350" t="s">
        <v>43</v>
      </c>
      <c r="BD350" t="s">
        <v>44</v>
      </c>
      <c r="BM350" t="s">
        <v>43</v>
      </c>
    </row>
    <row r="351" spans="1:65">
      <c r="A351">
        <v>91357</v>
      </c>
      <c r="B351" t="s">
        <v>402</v>
      </c>
      <c r="C351">
        <v>722</v>
      </c>
      <c r="D351" t="s">
        <v>299</v>
      </c>
      <c r="E351" t="s">
        <v>300</v>
      </c>
      <c r="G351">
        <v>0.84799999999999998</v>
      </c>
      <c r="H351">
        <v>61.05</v>
      </c>
      <c r="I351">
        <v>0.216</v>
      </c>
      <c r="J351">
        <v>1.0820000000000001</v>
      </c>
      <c r="K351">
        <v>1.17</v>
      </c>
      <c r="L351">
        <v>0</v>
      </c>
      <c r="M351">
        <v>0</v>
      </c>
      <c r="N351">
        <v>1.0820000000000001</v>
      </c>
      <c r="O351">
        <v>77.900000000000006</v>
      </c>
      <c r="P351">
        <v>72</v>
      </c>
      <c r="Q351">
        <v>202226</v>
      </c>
      <c r="R351">
        <v>202326</v>
      </c>
      <c r="U351">
        <v>3822</v>
      </c>
      <c r="V351">
        <v>71</v>
      </c>
      <c r="AG351" t="s">
        <v>54</v>
      </c>
      <c r="AH351" t="s">
        <v>55</v>
      </c>
      <c r="BC351" t="s">
        <v>43</v>
      </c>
      <c r="BD351" t="s">
        <v>44</v>
      </c>
      <c r="BM351" t="s">
        <v>43</v>
      </c>
    </row>
    <row r="352" spans="1:65">
      <c r="A352">
        <v>88110</v>
      </c>
      <c r="B352" t="s">
        <v>403</v>
      </c>
      <c r="C352">
        <v>722</v>
      </c>
      <c r="D352" t="s">
        <v>299</v>
      </c>
      <c r="E352" t="s">
        <v>300</v>
      </c>
      <c r="G352">
        <v>0.94199999999999995</v>
      </c>
      <c r="H352">
        <v>67.819999999999993</v>
      </c>
      <c r="I352">
        <v>0.216</v>
      </c>
      <c r="J352">
        <v>1.202</v>
      </c>
      <c r="K352">
        <v>1.44</v>
      </c>
      <c r="L352">
        <v>0</v>
      </c>
      <c r="M352">
        <v>0</v>
      </c>
      <c r="N352">
        <v>1.202</v>
      </c>
      <c r="O352">
        <v>86.54</v>
      </c>
      <c r="P352">
        <v>72</v>
      </c>
      <c r="Q352">
        <v>202226</v>
      </c>
      <c r="R352">
        <v>202326</v>
      </c>
      <c r="U352">
        <v>3021</v>
      </c>
      <c r="V352">
        <v>94</v>
      </c>
      <c r="AG352" t="s">
        <v>54</v>
      </c>
      <c r="AH352" t="s">
        <v>55</v>
      </c>
      <c r="AO352" t="s">
        <v>39</v>
      </c>
      <c r="AP352" t="s">
        <v>40</v>
      </c>
      <c r="BC352" t="s">
        <v>43</v>
      </c>
      <c r="BD352" t="s">
        <v>44</v>
      </c>
      <c r="BM352" t="s">
        <v>43</v>
      </c>
    </row>
    <row r="353" spans="1:65">
      <c r="A353">
        <v>88111</v>
      </c>
      <c r="B353" t="s">
        <v>404</v>
      </c>
      <c r="C353">
        <v>722</v>
      </c>
      <c r="D353" t="s">
        <v>299</v>
      </c>
      <c r="E353" t="s">
        <v>300</v>
      </c>
      <c r="G353">
        <v>0.94199999999999995</v>
      </c>
      <c r="H353">
        <v>67.819999999999993</v>
      </c>
      <c r="I353">
        <v>0.216</v>
      </c>
      <c r="J353">
        <v>1.202</v>
      </c>
      <c r="K353">
        <v>1.44</v>
      </c>
      <c r="L353">
        <v>0</v>
      </c>
      <c r="M353">
        <v>0</v>
      </c>
      <c r="N353">
        <v>1.202</v>
      </c>
      <c r="O353">
        <v>86.54</v>
      </c>
      <c r="P353">
        <v>72</v>
      </c>
      <c r="Q353">
        <v>202226</v>
      </c>
      <c r="R353">
        <v>202326</v>
      </c>
      <c r="U353">
        <v>3022</v>
      </c>
      <c r="V353">
        <v>94</v>
      </c>
      <c r="AG353" t="s">
        <v>54</v>
      </c>
      <c r="AH353" t="s">
        <v>55</v>
      </c>
      <c r="AO353" t="s">
        <v>39</v>
      </c>
      <c r="AP353" t="s">
        <v>40</v>
      </c>
      <c r="BC353" t="s">
        <v>43</v>
      </c>
      <c r="BD353" t="s">
        <v>44</v>
      </c>
      <c r="BM353" t="s">
        <v>43</v>
      </c>
    </row>
    <row r="354" spans="1:65">
      <c r="A354">
        <v>88112</v>
      </c>
      <c r="B354" t="s">
        <v>405</v>
      </c>
      <c r="C354">
        <v>722</v>
      </c>
      <c r="D354" t="s">
        <v>299</v>
      </c>
      <c r="E354" t="s">
        <v>300</v>
      </c>
      <c r="G354">
        <v>0.94199999999999995</v>
      </c>
      <c r="H354">
        <v>67.819999999999993</v>
      </c>
      <c r="I354">
        <v>0.216</v>
      </c>
      <c r="J354">
        <v>1.202</v>
      </c>
      <c r="K354">
        <v>1.44</v>
      </c>
      <c r="L354">
        <v>0</v>
      </c>
      <c r="M354">
        <v>0</v>
      </c>
      <c r="N354">
        <v>1.202</v>
      </c>
      <c r="O354">
        <v>86.54</v>
      </c>
      <c r="P354">
        <v>72</v>
      </c>
      <c r="Q354">
        <v>202226</v>
      </c>
      <c r="R354">
        <v>202326</v>
      </c>
      <c r="U354">
        <v>3023</v>
      </c>
      <c r="V354">
        <v>94</v>
      </c>
      <c r="AG354" t="s">
        <v>54</v>
      </c>
      <c r="AH354" t="s">
        <v>55</v>
      </c>
      <c r="AO354" t="s">
        <v>39</v>
      </c>
      <c r="AP354" t="s">
        <v>40</v>
      </c>
      <c r="BC354" t="s">
        <v>43</v>
      </c>
      <c r="BD354" t="s">
        <v>44</v>
      </c>
      <c r="BM354" t="s">
        <v>43</v>
      </c>
    </row>
    <row r="355" spans="1:65">
      <c r="A355">
        <v>88180</v>
      </c>
      <c r="B355" t="s">
        <v>406</v>
      </c>
      <c r="C355">
        <v>722</v>
      </c>
      <c r="D355" t="s">
        <v>299</v>
      </c>
      <c r="E355" t="s">
        <v>300</v>
      </c>
      <c r="G355">
        <v>0.60799999999999998</v>
      </c>
      <c r="H355">
        <v>43.77</v>
      </c>
      <c r="I355">
        <v>0.216</v>
      </c>
      <c r="J355">
        <v>0.77600000000000002</v>
      </c>
      <c r="K355">
        <v>0.6</v>
      </c>
      <c r="L355">
        <v>0</v>
      </c>
      <c r="M355">
        <v>0</v>
      </c>
      <c r="N355">
        <v>0.77600000000000002</v>
      </c>
      <c r="O355">
        <v>55.87</v>
      </c>
      <c r="P355">
        <v>72</v>
      </c>
      <c r="Q355">
        <v>202226</v>
      </c>
      <c r="R355">
        <v>202326</v>
      </c>
      <c r="U355">
        <v>4311</v>
      </c>
      <c r="V355">
        <v>19</v>
      </c>
      <c r="AO355" t="s">
        <v>39</v>
      </c>
      <c r="AP355" t="s">
        <v>40</v>
      </c>
      <c r="AW355" t="s">
        <v>301</v>
      </c>
      <c r="AX355" t="s">
        <v>302</v>
      </c>
      <c r="BC355" t="s">
        <v>43</v>
      </c>
      <c r="BD355" t="s">
        <v>44</v>
      </c>
      <c r="BM355" t="s">
        <v>43</v>
      </c>
    </row>
    <row r="356" spans="1:65">
      <c r="A356">
        <v>80810</v>
      </c>
      <c r="B356" t="s">
        <v>407</v>
      </c>
      <c r="C356">
        <v>722</v>
      </c>
      <c r="D356" t="s">
        <v>299</v>
      </c>
      <c r="E356" t="s">
        <v>300</v>
      </c>
      <c r="G356">
        <v>0.92200000000000004</v>
      </c>
      <c r="H356">
        <v>66.38</v>
      </c>
      <c r="I356">
        <v>0.216</v>
      </c>
      <c r="J356">
        <v>1.1759999999999999</v>
      </c>
      <c r="K356">
        <v>1.38</v>
      </c>
      <c r="L356">
        <v>0</v>
      </c>
      <c r="M356">
        <v>0</v>
      </c>
      <c r="N356">
        <v>1.1759999999999999</v>
      </c>
      <c r="O356">
        <v>84.67</v>
      </c>
      <c r="P356">
        <v>72</v>
      </c>
      <c r="Q356">
        <v>202226</v>
      </c>
      <c r="R356">
        <v>202326</v>
      </c>
      <c r="U356">
        <v>4309</v>
      </c>
      <c r="V356">
        <v>87</v>
      </c>
      <c r="AG356" t="s">
        <v>54</v>
      </c>
      <c r="AH356" t="s">
        <v>55</v>
      </c>
      <c r="AO356" t="s">
        <v>39</v>
      </c>
      <c r="AP356" t="s">
        <v>40</v>
      </c>
      <c r="AW356" t="s">
        <v>301</v>
      </c>
      <c r="AX356" t="s">
        <v>302</v>
      </c>
      <c r="BC356" t="s">
        <v>43</v>
      </c>
      <c r="BD356" t="s">
        <v>44</v>
      </c>
      <c r="BM356" t="s">
        <v>43</v>
      </c>
    </row>
    <row r="357" spans="1:65">
      <c r="A357">
        <v>88113</v>
      </c>
      <c r="B357" t="s">
        <v>408</v>
      </c>
      <c r="C357">
        <v>722</v>
      </c>
      <c r="D357" t="s">
        <v>299</v>
      </c>
      <c r="E357" t="s">
        <v>300</v>
      </c>
      <c r="G357">
        <v>0.92200000000000004</v>
      </c>
      <c r="H357">
        <v>66.38</v>
      </c>
      <c r="I357">
        <v>0.216</v>
      </c>
      <c r="J357">
        <v>1.1759999999999999</v>
      </c>
      <c r="K357">
        <v>1.38</v>
      </c>
      <c r="L357">
        <v>0</v>
      </c>
      <c r="M357">
        <v>0</v>
      </c>
      <c r="N357">
        <v>1.1759999999999999</v>
      </c>
      <c r="O357">
        <v>84.67</v>
      </c>
      <c r="P357">
        <v>72</v>
      </c>
      <c r="Q357">
        <v>202226</v>
      </c>
      <c r="R357">
        <v>202326</v>
      </c>
      <c r="U357">
        <v>4310</v>
      </c>
      <c r="V357">
        <v>87</v>
      </c>
      <c r="AG357" t="s">
        <v>54</v>
      </c>
      <c r="AH357" t="s">
        <v>55</v>
      </c>
      <c r="AO357" t="s">
        <v>39</v>
      </c>
      <c r="AP357" t="s">
        <v>40</v>
      </c>
      <c r="BC357" t="s">
        <v>43</v>
      </c>
      <c r="BD357" t="s">
        <v>44</v>
      </c>
      <c r="BM357" t="s">
        <v>43</v>
      </c>
    </row>
    <row r="358" spans="1:65">
      <c r="A358">
        <v>78406</v>
      </c>
      <c r="B358" t="s">
        <v>409</v>
      </c>
      <c r="C358">
        <v>722</v>
      </c>
      <c r="D358" t="s">
        <v>299</v>
      </c>
      <c r="E358" t="s">
        <v>300</v>
      </c>
      <c r="G358">
        <v>0.91200000000000003</v>
      </c>
      <c r="H358">
        <v>65.66</v>
      </c>
      <c r="I358">
        <v>0.216</v>
      </c>
      <c r="J358">
        <v>1.1639999999999999</v>
      </c>
      <c r="K358">
        <v>1.35</v>
      </c>
      <c r="L358">
        <v>0</v>
      </c>
      <c r="M358">
        <v>0</v>
      </c>
      <c r="N358">
        <v>1.1639999999999999</v>
      </c>
      <c r="O358">
        <v>83.8</v>
      </c>
      <c r="P358">
        <v>72</v>
      </c>
      <c r="Q358">
        <v>202226</v>
      </c>
      <c r="R358">
        <v>202326</v>
      </c>
      <c r="U358">
        <v>19</v>
      </c>
      <c r="V358">
        <v>86</v>
      </c>
      <c r="AG358" t="s">
        <v>54</v>
      </c>
      <c r="AH358" t="s">
        <v>55</v>
      </c>
      <c r="AO358" t="s">
        <v>39</v>
      </c>
      <c r="AP358" t="s">
        <v>40</v>
      </c>
      <c r="BC358" t="s">
        <v>43</v>
      </c>
      <c r="BD358" t="s">
        <v>44</v>
      </c>
      <c r="BM358" t="s">
        <v>43</v>
      </c>
    </row>
    <row r="359" spans="1:65">
      <c r="A359">
        <v>78407</v>
      </c>
      <c r="B359" t="s">
        <v>410</v>
      </c>
      <c r="C359">
        <v>722</v>
      </c>
      <c r="D359" t="s">
        <v>299</v>
      </c>
      <c r="E359" t="s">
        <v>300</v>
      </c>
      <c r="G359">
        <v>0.91200000000000003</v>
      </c>
      <c r="H359">
        <v>65.66</v>
      </c>
      <c r="I359">
        <v>0.216</v>
      </c>
      <c r="J359">
        <v>1.1639999999999999</v>
      </c>
      <c r="K359">
        <v>1.35</v>
      </c>
      <c r="L359">
        <v>0</v>
      </c>
      <c r="M359">
        <v>0</v>
      </c>
      <c r="N359">
        <v>1.1639999999999999</v>
      </c>
      <c r="O359">
        <v>83.8</v>
      </c>
      <c r="P359">
        <v>72</v>
      </c>
      <c r="Q359">
        <v>202226</v>
      </c>
      <c r="R359">
        <v>202326</v>
      </c>
      <c r="U359">
        <v>20</v>
      </c>
      <c r="V359">
        <v>86</v>
      </c>
      <c r="AG359" t="s">
        <v>54</v>
      </c>
      <c r="AH359" t="s">
        <v>55</v>
      </c>
      <c r="AO359" t="s">
        <v>39</v>
      </c>
      <c r="AP359" t="s">
        <v>40</v>
      </c>
      <c r="BC359" t="s">
        <v>43</v>
      </c>
      <c r="BD359" t="s">
        <v>44</v>
      </c>
      <c r="BM359" t="s">
        <v>43</v>
      </c>
    </row>
    <row r="360" spans="1:65">
      <c r="A360">
        <v>78408</v>
      </c>
      <c r="B360" t="s">
        <v>411</v>
      </c>
      <c r="C360">
        <v>722</v>
      </c>
      <c r="D360" t="s">
        <v>299</v>
      </c>
      <c r="E360" t="s">
        <v>300</v>
      </c>
      <c r="G360">
        <v>0.91200000000000003</v>
      </c>
      <c r="H360">
        <v>65.66</v>
      </c>
      <c r="I360">
        <v>0.216</v>
      </c>
      <c r="J360">
        <v>1.1639999999999999</v>
      </c>
      <c r="K360">
        <v>1.35</v>
      </c>
      <c r="L360">
        <v>0</v>
      </c>
      <c r="M360">
        <v>0</v>
      </c>
      <c r="N360">
        <v>1.1639999999999999</v>
      </c>
      <c r="O360">
        <v>83.8</v>
      </c>
      <c r="P360">
        <v>72</v>
      </c>
      <c r="Q360">
        <v>202226</v>
      </c>
      <c r="R360">
        <v>202326</v>
      </c>
      <c r="U360">
        <v>21</v>
      </c>
      <c r="V360">
        <v>86</v>
      </c>
      <c r="AG360" t="s">
        <v>54</v>
      </c>
      <c r="AH360" t="s">
        <v>55</v>
      </c>
      <c r="AO360" t="s">
        <v>39</v>
      </c>
      <c r="AP360" t="s">
        <v>40</v>
      </c>
      <c r="BC360" t="s">
        <v>43</v>
      </c>
      <c r="BD360" t="s">
        <v>44</v>
      </c>
      <c r="BM360" t="s">
        <v>43</v>
      </c>
    </row>
    <row r="361" spans="1:65">
      <c r="A361">
        <v>78409</v>
      </c>
      <c r="B361" t="s">
        <v>412</v>
      </c>
      <c r="C361">
        <v>722</v>
      </c>
      <c r="D361" t="s">
        <v>299</v>
      </c>
      <c r="E361" t="s">
        <v>300</v>
      </c>
      <c r="G361">
        <v>0.91200000000000003</v>
      </c>
      <c r="H361">
        <v>65.66</v>
      </c>
      <c r="I361">
        <v>0.216</v>
      </c>
      <c r="J361">
        <v>1.1639999999999999</v>
      </c>
      <c r="K361">
        <v>1.35</v>
      </c>
      <c r="L361">
        <v>0</v>
      </c>
      <c r="M361">
        <v>0</v>
      </c>
      <c r="N361">
        <v>1.1639999999999999</v>
      </c>
      <c r="O361">
        <v>83.8</v>
      </c>
      <c r="P361">
        <v>72</v>
      </c>
      <c r="Q361">
        <v>202226</v>
      </c>
      <c r="R361">
        <v>202326</v>
      </c>
      <c r="U361">
        <v>22</v>
      </c>
      <c r="V361">
        <v>86</v>
      </c>
      <c r="AG361" t="s">
        <v>54</v>
      </c>
      <c r="AH361" t="s">
        <v>55</v>
      </c>
      <c r="AO361" t="s">
        <v>39</v>
      </c>
      <c r="AP361" t="s">
        <v>40</v>
      </c>
      <c r="BC361" t="s">
        <v>43</v>
      </c>
      <c r="BD361" t="s">
        <v>44</v>
      </c>
      <c r="BM361" t="s">
        <v>43</v>
      </c>
    </row>
    <row r="362" spans="1:65">
      <c r="A362">
        <v>94689</v>
      </c>
      <c r="B362" t="s">
        <v>413</v>
      </c>
      <c r="C362">
        <v>722</v>
      </c>
      <c r="D362" t="s">
        <v>299</v>
      </c>
      <c r="E362" t="s">
        <v>300</v>
      </c>
      <c r="G362">
        <v>1.022</v>
      </c>
      <c r="H362">
        <v>73.58</v>
      </c>
      <c r="I362">
        <v>0.216</v>
      </c>
      <c r="J362">
        <v>1.304</v>
      </c>
      <c r="K362">
        <v>1.7</v>
      </c>
      <c r="L362">
        <v>0</v>
      </c>
      <c r="M362">
        <v>0</v>
      </c>
      <c r="N362">
        <v>1.304</v>
      </c>
      <c r="O362">
        <v>93.88</v>
      </c>
      <c r="P362">
        <v>72</v>
      </c>
      <c r="Q362">
        <v>202226</v>
      </c>
      <c r="R362">
        <v>202326</v>
      </c>
      <c r="U362">
        <v>4879</v>
      </c>
      <c r="V362">
        <v>109</v>
      </c>
      <c r="AE362" t="s">
        <v>52</v>
      </c>
      <c r="AF362" t="s">
        <v>53</v>
      </c>
      <c r="AG362" t="s">
        <v>54</v>
      </c>
      <c r="AH362" t="s">
        <v>55</v>
      </c>
      <c r="BC362" t="s">
        <v>43</v>
      </c>
      <c r="BD362" t="s">
        <v>44</v>
      </c>
      <c r="BM362" t="s">
        <v>43</v>
      </c>
    </row>
    <row r="363" spans="1:65">
      <c r="A363">
        <v>94690</v>
      </c>
      <c r="B363" t="s">
        <v>414</v>
      </c>
      <c r="C363">
        <v>722</v>
      </c>
      <c r="D363" t="s">
        <v>299</v>
      </c>
      <c r="E363" t="s">
        <v>300</v>
      </c>
      <c r="G363">
        <v>1.022</v>
      </c>
      <c r="H363">
        <v>73.58</v>
      </c>
      <c r="I363">
        <v>0.216</v>
      </c>
      <c r="J363">
        <v>1.304</v>
      </c>
      <c r="K363">
        <v>1.7</v>
      </c>
      <c r="L363">
        <v>0</v>
      </c>
      <c r="M363">
        <v>0</v>
      </c>
      <c r="N363">
        <v>1.304</v>
      </c>
      <c r="O363">
        <v>93.88</v>
      </c>
      <c r="P363">
        <v>72</v>
      </c>
      <c r="Q363">
        <v>202226</v>
      </c>
      <c r="R363">
        <v>202326</v>
      </c>
      <c r="U363">
        <v>4880</v>
      </c>
      <c r="V363">
        <v>109</v>
      </c>
      <c r="AE363" t="s">
        <v>52</v>
      </c>
      <c r="AF363" t="s">
        <v>53</v>
      </c>
      <c r="AG363" t="s">
        <v>54</v>
      </c>
      <c r="AH363" t="s">
        <v>55</v>
      </c>
      <c r="BC363" t="s">
        <v>43</v>
      </c>
      <c r="BD363" t="s">
        <v>44</v>
      </c>
      <c r="BM363" t="s">
        <v>43</v>
      </c>
    </row>
    <row r="364" spans="1:65">
      <c r="A364">
        <v>94688</v>
      </c>
      <c r="B364" t="s">
        <v>415</v>
      </c>
      <c r="C364">
        <v>722</v>
      </c>
      <c r="D364" t="s">
        <v>299</v>
      </c>
      <c r="E364" t="s">
        <v>300</v>
      </c>
      <c r="G364">
        <v>1.022</v>
      </c>
      <c r="H364">
        <v>73.58</v>
      </c>
      <c r="I364">
        <v>0.216</v>
      </c>
      <c r="J364">
        <v>1.304</v>
      </c>
      <c r="K364">
        <v>1.7</v>
      </c>
      <c r="L364">
        <v>0</v>
      </c>
      <c r="M364">
        <v>0</v>
      </c>
      <c r="N364">
        <v>1.304</v>
      </c>
      <c r="O364">
        <v>93.88</v>
      </c>
      <c r="P364">
        <v>72</v>
      </c>
      <c r="Q364">
        <v>202226</v>
      </c>
      <c r="R364">
        <v>202326</v>
      </c>
      <c r="U364">
        <v>4881</v>
      </c>
      <c r="V364">
        <v>109</v>
      </c>
      <c r="AE364" t="s">
        <v>52</v>
      </c>
      <c r="AF364" t="s">
        <v>53</v>
      </c>
      <c r="BC364" t="s">
        <v>43</v>
      </c>
      <c r="BD364" t="s">
        <v>44</v>
      </c>
      <c r="BM364" t="s">
        <v>43</v>
      </c>
    </row>
    <row r="365" spans="1:65">
      <c r="A365">
        <v>30213</v>
      </c>
      <c r="B365" t="s">
        <v>416</v>
      </c>
      <c r="C365">
        <v>722</v>
      </c>
      <c r="D365" t="s">
        <v>299</v>
      </c>
      <c r="E365" t="s">
        <v>300</v>
      </c>
      <c r="G365">
        <v>0.72</v>
      </c>
      <c r="H365">
        <v>51.84</v>
      </c>
      <c r="I365">
        <v>0.216</v>
      </c>
      <c r="J365">
        <v>0.91900000000000004</v>
      </c>
      <c r="K365">
        <v>0.84</v>
      </c>
      <c r="L365">
        <v>0</v>
      </c>
      <c r="M365">
        <v>0</v>
      </c>
      <c r="N365">
        <v>0.91900000000000004</v>
      </c>
      <c r="O365">
        <v>66.16</v>
      </c>
      <c r="P365">
        <v>72</v>
      </c>
      <c r="Q365">
        <v>202226</v>
      </c>
      <c r="R365">
        <v>202326</v>
      </c>
      <c r="U365">
        <v>38115</v>
      </c>
      <c r="V365">
        <v>34</v>
      </c>
      <c r="AO365" t="s">
        <v>39</v>
      </c>
      <c r="AP365" t="s">
        <v>40</v>
      </c>
      <c r="BC365" t="s">
        <v>43</v>
      </c>
      <c r="BD365" t="s">
        <v>44</v>
      </c>
      <c r="BM365" t="s">
        <v>43</v>
      </c>
    </row>
    <row r="366" spans="1:65">
      <c r="A366">
        <v>74998</v>
      </c>
      <c r="B366" t="s">
        <v>417</v>
      </c>
      <c r="C366">
        <v>722</v>
      </c>
      <c r="D366" t="s">
        <v>299</v>
      </c>
      <c r="E366" t="s">
        <v>300</v>
      </c>
      <c r="G366">
        <v>0.91200000000000003</v>
      </c>
      <c r="H366">
        <v>65.66</v>
      </c>
      <c r="I366">
        <v>0.216</v>
      </c>
      <c r="J366">
        <v>1.1639999999999999</v>
      </c>
      <c r="K366">
        <v>1.35</v>
      </c>
      <c r="L366">
        <v>0</v>
      </c>
      <c r="M366">
        <v>0</v>
      </c>
      <c r="N366">
        <v>1.1639999999999999</v>
      </c>
      <c r="O366">
        <v>83.8</v>
      </c>
      <c r="P366">
        <v>72</v>
      </c>
      <c r="Q366">
        <v>202226</v>
      </c>
      <c r="R366">
        <v>202326</v>
      </c>
      <c r="U366">
        <v>38185</v>
      </c>
      <c r="V366">
        <v>86</v>
      </c>
      <c r="AG366" t="s">
        <v>54</v>
      </c>
      <c r="AH366" t="s">
        <v>55</v>
      </c>
      <c r="AO366" t="s">
        <v>39</v>
      </c>
      <c r="AP366" t="s">
        <v>40</v>
      </c>
      <c r="BC366" t="s">
        <v>43</v>
      </c>
      <c r="BD366" t="s">
        <v>44</v>
      </c>
      <c r="BM366" t="s">
        <v>43</v>
      </c>
    </row>
    <row r="367" spans="1:65">
      <c r="A367">
        <v>81862</v>
      </c>
      <c r="B367" t="s">
        <v>418</v>
      </c>
      <c r="C367">
        <v>722</v>
      </c>
      <c r="D367" t="s">
        <v>299</v>
      </c>
      <c r="E367" t="s">
        <v>300</v>
      </c>
      <c r="G367">
        <v>0.91200000000000003</v>
      </c>
      <c r="H367">
        <v>65.66</v>
      </c>
      <c r="I367">
        <v>0.216</v>
      </c>
      <c r="J367">
        <v>1.1639999999999999</v>
      </c>
      <c r="K367">
        <v>1.35</v>
      </c>
      <c r="L367">
        <v>0</v>
      </c>
      <c r="M367">
        <v>0</v>
      </c>
      <c r="N367">
        <v>1.1639999999999999</v>
      </c>
      <c r="O367">
        <v>83.8</v>
      </c>
      <c r="P367">
        <v>72</v>
      </c>
      <c r="Q367">
        <v>202226</v>
      </c>
      <c r="R367">
        <v>202326</v>
      </c>
      <c r="U367">
        <v>24</v>
      </c>
      <c r="V367">
        <v>86</v>
      </c>
      <c r="AG367" t="s">
        <v>54</v>
      </c>
      <c r="AH367" t="s">
        <v>55</v>
      </c>
      <c r="AO367" t="s">
        <v>39</v>
      </c>
      <c r="AP367" t="s">
        <v>40</v>
      </c>
      <c r="BC367" t="s">
        <v>43</v>
      </c>
      <c r="BD367" t="s">
        <v>44</v>
      </c>
      <c r="BM367" t="s">
        <v>43</v>
      </c>
    </row>
    <row r="368" spans="1:65">
      <c r="A368">
        <v>76619</v>
      </c>
      <c r="B368" t="s">
        <v>419</v>
      </c>
      <c r="C368">
        <v>722</v>
      </c>
      <c r="D368" t="s">
        <v>299</v>
      </c>
      <c r="E368" t="s">
        <v>300</v>
      </c>
      <c r="G368">
        <v>0.91200000000000003</v>
      </c>
      <c r="H368">
        <v>65.66</v>
      </c>
      <c r="I368">
        <v>0.216</v>
      </c>
      <c r="J368">
        <v>1.1639999999999999</v>
      </c>
      <c r="K368">
        <v>1.35</v>
      </c>
      <c r="L368">
        <v>0</v>
      </c>
      <c r="M368">
        <v>0</v>
      </c>
      <c r="N368">
        <v>1.1639999999999999</v>
      </c>
      <c r="O368">
        <v>83.8</v>
      </c>
      <c r="P368">
        <v>72</v>
      </c>
      <c r="Q368">
        <v>202226</v>
      </c>
      <c r="R368">
        <v>202326</v>
      </c>
      <c r="U368">
        <v>938305</v>
      </c>
      <c r="V368">
        <v>86</v>
      </c>
      <c r="AG368" t="s">
        <v>54</v>
      </c>
      <c r="AH368" t="s">
        <v>55</v>
      </c>
      <c r="AO368" t="s">
        <v>39</v>
      </c>
      <c r="AP368" t="s">
        <v>40</v>
      </c>
      <c r="BC368" t="s">
        <v>43</v>
      </c>
      <c r="BD368" t="s">
        <v>44</v>
      </c>
      <c r="BM368" t="s">
        <v>43</v>
      </c>
    </row>
    <row r="369" spans="1:65">
      <c r="A369">
        <v>80558</v>
      </c>
      <c r="B369" t="s">
        <v>420</v>
      </c>
      <c r="C369">
        <v>722</v>
      </c>
      <c r="D369" t="s">
        <v>299</v>
      </c>
      <c r="E369" t="s">
        <v>300</v>
      </c>
      <c r="G369">
        <v>0.91200000000000003</v>
      </c>
      <c r="H369">
        <v>65.66</v>
      </c>
      <c r="I369">
        <v>0.216</v>
      </c>
      <c r="J369">
        <v>1.1639999999999999</v>
      </c>
      <c r="K369">
        <v>1.35</v>
      </c>
      <c r="L369">
        <v>0</v>
      </c>
      <c r="M369">
        <v>0</v>
      </c>
      <c r="N369">
        <v>1.1639999999999999</v>
      </c>
      <c r="O369">
        <v>83.8</v>
      </c>
      <c r="P369">
        <v>72</v>
      </c>
      <c r="Q369">
        <v>202226</v>
      </c>
      <c r="R369">
        <v>202326</v>
      </c>
      <c r="U369">
        <v>38160</v>
      </c>
      <c r="V369">
        <v>86</v>
      </c>
      <c r="AG369" t="s">
        <v>54</v>
      </c>
      <c r="AH369" t="s">
        <v>55</v>
      </c>
      <c r="AO369" t="s">
        <v>39</v>
      </c>
      <c r="AP369" t="s">
        <v>40</v>
      </c>
      <c r="BC369" t="s">
        <v>43</v>
      </c>
      <c r="BD369" t="s">
        <v>44</v>
      </c>
      <c r="BM369" t="s">
        <v>43</v>
      </c>
    </row>
    <row r="370" spans="1:65">
      <c r="A370">
        <v>80555</v>
      </c>
      <c r="B370" t="s">
        <v>421</v>
      </c>
      <c r="C370">
        <v>722</v>
      </c>
      <c r="D370" t="s">
        <v>299</v>
      </c>
      <c r="E370" t="s">
        <v>300</v>
      </c>
      <c r="G370">
        <v>0.91200000000000003</v>
      </c>
      <c r="H370">
        <v>65.66</v>
      </c>
      <c r="I370">
        <v>0.216</v>
      </c>
      <c r="J370">
        <v>1.1639999999999999</v>
      </c>
      <c r="K370">
        <v>1.35</v>
      </c>
      <c r="L370">
        <v>0</v>
      </c>
      <c r="M370">
        <v>0</v>
      </c>
      <c r="N370">
        <v>1.1639999999999999</v>
      </c>
      <c r="O370">
        <v>83.8</v>
      </c>
      <c r="P370">
        <v>72</v>
      </c>
      <c r="Q370">
        <v>202226</v>
      </c>
      <c r="R370">
        <v>202326</v>
      </c>
      <c r="U370">
        <v>38165</v>
      </c>
      <c r="V370">
        <v>86</v>
      </c>
      <c r="AG370" t="s">
        <v>54</v>
      </c>
      <c r="AH370" t="s">
        <v>55</v>
      </c>
      <c r="AO370" t="s">
        <v>39</v>
      </c>
      <c r="AP370" t="s">
        <v>40</v>
      </c>
      <c r="BC370" t="s">
        <v>43</v>
      </c>
      <c r="BD370" t="s">
        <v>44</v>
      </c>
      <c r="BM370" t="s">
        <v>43</v>
      </c>
    </row>
    <row r="371" spans="1:65">
      <c r="A371">
        <v>75004</v>
      </c>
      <c r="B371" t="s">
        <v>422</v>
      </c>
      <c r="C371">
        <v>722</v>
      </c>
      <c r="D371" t="s">
        <v>299</v>
      </c>
      <c r="E371" t="s">
        <v>300</v>
      </c>
      <c r="G371">
        <v>0.91200000000000003</v>
      </c>
      <c r="H371">
        <v>65.66</v>
      </c>
      <c r="I371">
        <v>0.216</v>
      </c>
      <c r="J371">
        <v>1.1639999999999999</v>
      </c>
      <c r="K371">
        <v>1.35</v>
      </c>
      <c r="L371">
        <v>0</v>
      </c>
      <c r="M371">
        <v>0</v>
      </c>
      <c r="N371">
        <v>1.1639999999999999</v>
      </c>
      <c r="O371">
        <v>83.8</v>
      </c>
      <c r="P371">
        <v>72</v>
      </c>
      <c r="Q371">
        <v>202226</v>
      </c>
      <c r="R371">
        <v>202326</v>
      </c>
      <c r="U371">
        <v>38170</v>
      </c>
      <c r="V371">
        <v>86</v>
      </c>
      <c r="AG371" t="s">
        <v>54</v>
      </c>
      <c r="AH371" t="s">
        <v>55</v>
      </c>
      <c r="AO371" t="s">
        <v>39</v>
      </c>
      <c r="AP371" t="s">
        <v>40</v>
      </c>
      <c r="BC371" t="s">
        <v>43</v>
      </c>
      <c r="BD371" t="s">
        <v>44</v>
      </c>
      <c r="BM371" t="s">
        <v>43</v>
      </c>
    </row>
    <row r="372" spans="1:65">
      <c r="A372">
        <v>88153</v>
      </c>
      <c r="B372" t="s">
        <v>423</v>
      </c>
      <c r="C372">
        <v>722</v>
      </c>
      <c r="D372" t="s">
        <v>299</v>
      </c>
      <c r="E372" t="s">
        <v>300</v>
      </c>
      <c r="G372">
        <v>0.89200000000000002</v>
      </c>
      <c r="H372">
        <v>64.22</v>
      </c>
      <c r="I372">
        <v>0.216</v>
      </c>
      <c r="J372">
        <v>1.1379999999999999</v>
      </c>
      <c r="K372">
        <v>1.29</v>
      </c>
      <c r="L372">
        <v>0</v>
      </c>
      <c r="M372">
        <v>0</v>
      </c>
      <c r="N372">
        <v>1.1379999999999999</v>
      </c>
      <c r="O372">
        <v>81.93</v>
      </c>
      <c r="P372">
        <v>72</v>
      </c>
      <c r="Q372">
        <v>202226</v>
      </c>
      <c r="R372">
        <v>202326</v>
      </c>
      <c r="U372">
        <v>4312</v>
      </c>
      <c r="V372">
        <v>80</v>
      </c>
      <c r="AG372" t="s">
        <v>54</v>
      </c>
      <c r="AH372" t="s">
        <v>55</v>
      </c>
      <c r="AO372" t="s">
        <v>39</v>
      </c>
      <c r="AP372" t="s">
        <v>40</v>
      </c>
      <c r="BC372" t="s">
        <v>43</v>
      </c>
      <c r="BD372" t="s">
        <v>44</v>
      </c>
      <c r="BM372" t="s">
        <v>43</v>
      </c>
    </row>
    <row r="373" spans="1:65">
      <c r="A373">
        <v>40961</v>
      </c>
      <c r="B373" t="s">
        <v>424</v>
      </c>
      <c r="C373">
        <v>722</v>
      </c>
      <c r="D373" t="s">
        <v>299</v>
      </c>
      <c r="E373" t="s">
        <v>300</v>
      </c>
      <c r="G373">
        <v>0.89200000000000002</v>
      </c>
      <c r="H373">
        <v>64.22</v>
      </c>
      <c r="I373">
        <v>0.216</v>
      </c>
      <c r="J373">
        <v>1.1379999999999999</v>
      </c>
      <c r="K373">
        <v>1.29</v>
      </c>
      <c r="L373">
        <v>0</v>
      </c>
      <c r="M373">
        <v>0</v>
      </c>
      <c r="N373">
        <v>1.1379999999999999</v>
      </c>
      <c r="O373">
        <v>81.93</v>
      </c>
      <c r="P373">
        <v>72</v>
      </c>
      <c r="Q373">
        <v>202226</v>
      </c>
      <c r="R373">
        <v>202326</v>
      </c>
      <c r="U373">
        <v>4529</v>
      </c>
      <c r="V373">
        <v>80</v>
      </c>
      <c r="AG373" t="s">
        <v>54</v>
      </c>
      <c r="AH373" t="s">
        <v>55</v>
      </c>
      <c r="AO373" t="s">
        <v>39</v>
      </c>
      <c r="AP373" t="s">
        <v>40</v>
      </c>
      <c r="BC373" t="s">
        <v>43</v>
      </c>
      <c r="BD373" t="s">
        <v>44</v>
      </c>
      <c r="BM373" t="s">
        <v>43</v>
      </c>
    </row>
    <row r="374" spans="1:65">
      <c r="A374">
        <v>40962</v>
      </c>
      <c r="B374" t="s">
        <v>425</v>
      </c>
      <c r="C374">
        <v>722</v>
      </c>
      <c r="D374" t="s">
        <v>299</v>
      </c>
      <c r="E374" t="s">
        <v>300</v>
      </c>
      <c r="G374">
        <v>0.90200000000000002</v>
      </c>
      <c r="H374">
        <v>64.94</v>
      </c>
      <c r="I374">
        <v>0.216</v>
      </c>
      <c r="J374">
        <v>1.151</v>
      </c>
      <c r="K374">
        <v>1.32</v>
      </c>
      <c r="L374">
        <v>0</v>
      </c>
      <c r="M374">
        <v>0</v>
      </c>
      <c r="N374">
        <v>1.151</v>
      </c>
      <c r="O374">
        <v>82.87</v>
      </c>
      <c r="P374">
        <v>72</v>
      </c>
      <c r="Q374">
        <v>202226</v>
      </c>
      <c r="R374">
        <v>202326</v>
      </c>
      <c r="U374">
        <v>4530</v>
      </c>
      <c r="V374">
        <v>84</v>
      </c>
      <c r="AG374" t="s">
        <v>54</v>
      </c>
      <c r="AH374" t="s">
        <v>55</v>
      </c>
      <c r="AO374" t="s">
        <v>39</v>
      </c>
      <c r="AP374" t="s">
        <v>40</v>
      </c>
      <c r="BC374" t="s">
        <v>43</v>
      </c>
      <c r="BD374" t="s">
        <v>44</v>
      </c>
      <c r="BM374" t="s">
        <v>43</v>
      </c>
    </row>
    <row r="375" spans="1:65">
      <c r="A375">
        <v>5863</v>
      </c>
      <c r="B375" t="s">
        <v>426</v>
      </c>
      <c r="C375">
        <v>722</v>
      </c>
      <c r="D375" t="s">
        <v>299</v>
      </c>
      <c r="E375" t="s">
        <v>300</v>
      </c>
      <c r="G375">
        <v>0.60799999999999998</v>
      </c>
      <c r="H375">
        <v>43.77</v>
      </c>
      <c r="I375">
        <v>0.216</v>
      </c>
      <c r="J375">
        <v>0.77600000000000002</v>
      </c>
      <c r="K375">
        <v>0.6</v>
      </c>
      <c r="L375">
        <v>0</v>
      </c>
      <c r="M375">
        <v>0</v>
      </c>
      <c r="N375">
        <v>0.77600000000000002</v>
      </c>
      <c r="O375">
        <v>55.87</v>
      </c>
      <c r="P375">
        <v>72</v>
      </c>
      <c r="Q375">
        <v>202226</v>
      </c>
      <c r="R375">
        <v>202326</v>
      </c>
      <c r="U375">
        <v>938501</v>
      </c>
      <c r="V375">
        <v>19</v>
      </c>
      <c r="AO375" t="s">
        <v>39</v>
      </c>
      <c r="AP375" t="s">
        <v>40</v>
      </c>
      <c r="AQ375" t="s">
        <v>41</v>
      </c>
      <c r="AR375" t="s">
        <v>42</v>
      </c>
      <c r="BC375" t="s">
        <v>43</v>
      </c>
      <c r="BD375" t="s">
        <v>44</v>
      </c>
      <c r="BM375" t="s">
        <v>43</v>
      </c>
    </row>
    <row r="376" spans="1:65">
      <c r="A376">
        <v>82502</v>
      </c>
      <c r="B376" t="s">
        <v>427</v>
      </c>
      <c r="C376">
        <v>722</v>
      </c>
      <c r="D376" t="s">
        <v>299</v>
      </c>
      <c r="E376" t="s">
        <v>300</v>
      </c>
      <c r="G376">
        <v>0.60799999999999998</v>
      </c>
      <c r="H376">
        <v>43.77</v>
      </c>
      <c r="I376">
        <v>0.216</v>
      </c>
      <c r="J376">
        <v>0.77600000000000002</v>
      </c>
      <c r="K376">
        <v>0.6</v>
      </c>
      <c r="L376">
        <v>0</v>
      </c>
      <c r="M376">
        <v>0</v>
      </c>
      <c r="N376">
        <v>0.77600000000000002</v>
      </c>
      <c r="O376">
        <v>55.87</v>
      </c>
      <c r="P376">
        <v>72</v>
      </c>
      <c r="Q376">
        <v>202226</v>
      </c>
      <c r="R376">
        <v>202326</v>
      </c>
      <c r="U376">
        <v>25</v>
      </c>
      <c r="V376">
        <v>19</v>
      </c>
      <c r="AO376" t="s">
        <v>39</v>
      </c>
      <c r="AP376" t="s">
        <v>40</v>
      </c>
      <c r="AW376" t="s">
        <v>301</v>
      </c>
      <c r="AX376" t="s">
        <v>302</v>
      </c>
      <c r="BC376" t="s">
        <v>43</v>
      </c>
      <c r="BD376" t="s">
        <v>44</v>
      </c>
      <c r="BM376" t="s">
        <v>43</v>
      </c>
    </row>
    <row r="377" spans="1:65">
      <c r="A377">
        <v>82503</v>
      </c>
      <c r="B377" t="s">
        <v>428</v>
      </c>
      <c r="C377">
        <v>722</v>
      </c>
      <c r="D377" t="s">
        <v>299</v>
      </c>
      <c r="E377" t="s">
        <v>300</v>
      </c>
      <c r="G377">
        <v>0.60799999999999998</v>
      </c>
      <c r="H377">
        <v>43.77</v>
      </c>
      <c r="I377">
        <v>0.216</v>
      </c>
      <c r="J377">
        <v>0.77600000000000002</v>
      </c>
      <c r="K377">
        <v>0.6</v>
      </c>
      <c r="L377">
        <v>0</v>
      </c>
      <c r="M377">
        <v>0</v>
      </c>
      <c r="N377">
        <v>0.77600000000000002</v>
      </c>
      <c r="O377">
        <v>55.87</v>
      </c>
      <c r="P377">
        <v>72</v>
      </c>
      <c r="Q377">
        <v>202226</v>
      </c>
      <c r="R377">
        <v>202326</v>
      </c>
      <c r="U377">
        <v>27</v>
      </c>
      <c r="V377">
        <v>19</v>
      </c>
      <c r="AO377" t="s">
        <v>39</v>
      </c>
      <c r="AP377" t="s">
        <v>40</v>
      </c>
      <c r="AW377" t="s">
        <v>301</v>
      </c>
      <c r="AX377" t="s">
        <v>302</v>
      </c>
      <c r="BC377" t="s">
        <v>43</v>
      </c>
      <c r="BD377" t="s">
        <v>44</v>
      </c>
      <c r="BM377" t="s">
        <v>43</v>
      </c>
    </row>
    <row r="378" spans="1:65">
      <c r="A378">
        <v>76974</v>
      </c>
      <c r="B378" t="s">
        <v>429</v>
      </c>
      <c r="C378">
        <v>722</v>
      </c>
      <c r="D378" t="s">
        <v>299</v>
      </c>
      <c r="E378" t="s">
        <v>300</v>
      </c>
      <c r="G378">
        <v>0.60799999999999998</v>
      </c>
      <c r="H378">
        <v>43.77</v>
      </c>
      <c r="I378">
        <v>0.216</v>
      </c>
      <c r="J378">
        <v>0.77600000000000002</v>
      </c>
      <c r="K378">
        <v>0.6</v>
      </c>
      <c r="L378">
        <v>0</v>
      </c>
      <c r="M378">
        <v>0</v>
      </c>
      <c r="N378">
        <v>0.77600000000000002</v>
      </c>
      <c r="O378">
        <v>55.87</v>
      </c>
      <c r="P378">
        <v>72</v>
      </c>
      <c r="Q378">
        <v>202226</v>
      </c>
      <c r="R378">
        <v>202326</v>
      </c>
      <c r="U378">
        <v>108</v>
      </c>
      <c r="V378">
        <v>19</v>
      </c>
      <c r="AO378" t="s">
        <v>39</v>
      </c>
      <c r="AP378" t="s">
        <v>40</v>
      </c>
      <c r="AW378" t="s">
        <v>301</v>
      </c>
      <c r="AX378" t="s">
        <v>302</v>
      </c>
      <c r="BC378" t="s">
        <v>43</v>
      </c>
      <c r="BD378" t="s">
        <v>44</v>
      </c>
      <c r="BM378" t="s">
        <v>43</v>
      </c>
    </row>
    <row r="379" spans="1:65">
      <c r="A379">
        <v>82504</v>
      </c>
      <c r="B379" t="s">
        <v>430</v>
      </c>
      <c r="C379">
        <v>722</v>
      </c>
      <c r="D379" t="s">
        <v>299</v>
      </c>
      <c r="E379" t="s">
        <v>300</v>
      </c>
      <c r="G379">
        <v>0.60799999999999998</v>
      </c>
      <c r="H379">
        <v>43.77</v>
      </c>
      <c r="I379">
        <v>0.216</v>
      </c>
      <c r="J379">
        <v>0.77600000000000002</v>
      </c>
      <c r="K379">
        <v>0.6</v>
      </c>
      <c r="L379">
        <v>0</v>
      </c>
      <c r="M379">
        <v>0</v>
      </c>
      <c r="N379">
        <v>0.77600000000000002</v>
      </c>
      <c r="O379">
        <v>55.87</v>
      </c>
      <c r="P379">
        <v>72</v>
      </c>
      <c r="Q379">
        <v>202226</v>
      </c>
      <c r="R379">
        <v>202326</v>
      </c>
      <c r="U379">
        <v>28</v>
      </c>
      <c r="V379">
        <v>19</v>
      </c>
      <c r="AO379" t="s">
        <v>39</v>
      </c>
      <c r="AP379" t="s">
        <v>40</v>
      </c>
      <c r="AW379" t="s">
        <v>301</v>
      </c>
      <c r="AX379" t="s">
        <v>302</v>
      </c>
      <c r="BC379" t="s">
        <v>43</v>
      </c>
      <c r="BD379" t="s">
        <v>44</v>
      </c>
      <c r="BM379" t="s">
        <v>43</v>
      </c>
    </row>
    <row r="380" spans="1:65">
      <c r="A380">
        <v>40166</v>
      </c>
      <c r="B380" t="s">
        <v>431</v>
      </c>
      <c r="C380">
        <v>722</v>
      </c>
      <c r="D380" t="s">
        <v>299</v>
      </c>
      <c r="E380" t="s">
        <v>300</v>
      </c>
      <c r="G380">
        <v>0.60799999999999998</v>
      </c>
      <c r="H380">
        <v>43.77</v>
      </c>
      <c r="I380">
        <v>0.216</v>
      </c>
      <c r="J380">
        <v>0.77600000000000002</v>
      </c>
      <c r="K380">
        <v>0.6</v>
      </c>
      <c r="L380">
        <v>0</v>
      </c>
      <c r="M380">
        <v>0</v>
      </c>
      <c r="N380">
        <v>0.77600000000000002</v>
      </c>
      <c r="O380">
        <v>55.87</v>
      </c>
      <c r="P380">
        <v>72</v>
      </c>
      <c r="Q380">
        <v>202226</v>
      </c>
      <c r="R380">
        <v>202326</v>
      </c>
      <c r="U380">
        <v>938495</v>
      </c>
      <c r="V380">
        <v>19</v>
      </c>
      <c r="AO380" t="s">
        <v>39</v>
      </c>
      <c r="AP380" t="s">
        <v>40</v>
      </c>
      <c r="AQ380" t="s">
        <v>41</v>
      </c>
      <c r="AR380" t="s">
        <v>42</v>
      </c>
      <c r="AW380" t="s">
        <v>301</v>
      </c>
      <c r="AX380" t="s">
        <v>302</v>
      </c>
      <c r="BC380" t="s">
        <v>43</v>
      </c>
      <c r="BD380" t="s">
        <v>44</v>
      </c>
      <c r="BM380" t="s">
        <v>43</v>
      </c>
    </row>
    <row r="381" spans="1:65">
      <c r="A381">
        <v>68040</v>
      </c>
      <c r="B381" t="s">
        <v>432</v>
      </c>
      <c r="C381">
        <v>722</v>
      </c>
      <c r="D381" t="s">
        <v>299</v>
      </c>
      <c r="E381" t="s">
        <v>300</v>
      </c>
      <c r="G381">
        <v>0.65600000000000003</v>
      </c>
      <c r="H381">
        <v>47.23</v>
      </c>
      <c r="I381">
        <v>0.216</v>
      </c>
      <c r="J381">
        <v>0.83699999999999997</v>
      </c>
      <c r="K381">
        <v>0.7</v>
      </c>
      <c r="L381">
        <v>0</v>
      </c>
      <c r="M381">
        <v>0</v>
      </c>
      <c r="N381">
        <v>0.83699999999999997</v>
      </c>
      <c r="O381">
        <v>60.26</v>
      </c>
      <c r="P381">
        <v>72</v>
      </c>
      <c r="Q381">
        <v>202226</v>
      </c>
      <c r="R381">
        <v>202326</v>
      </c>
      <c r="U381">
        <v>4120</v>
      </c>
      <c r="V381">
        <v>24</v>
      </c>
      <c r="BC381" t="s">
        <v>43</v>
      </c>
      <c r="BD381" t="s">
        <v>44</v>
      </c>
      <c r="BM381" t="s">
        <v>43</v>
      </c>
    </row>
    <row r="382" spans="1:65">
      <c r="A382">
        <v>91907</v>
      </c>
      <c r="B382" t="s">
        <v>433</v>
      </c>
      <c r="C382">
        <v>722</v>
      </c>
      <c r="D382" t="s">
        <v>299</v>
      </c>
      <c r="E382" t="s">
        <v>300</v>
      </c>
      <c r="G382">
        <v>1.728</v>
      </c>
      <c r="H382">
        <v>124.41</v>
      </c>
      <c r="I382">
        <v>0.216</v>
      </c>
      <c r="J382">
        <v>2.2050000000000001</v>
      </c>
      <c r="K382">
        <v>4.8600000000000003</v>
      </c>
      <c r="L382">
        <v>0</v>
      </c>
      <c r="M382">
        <v>0</v>
      </c>
      <c r="N382">
        <v>2.2050000000000001</v>
      </c>
      <c r="O382">
        <v>158.76</v>
      </c>
      <c r="P382">
        <v>72</v>
      </c>
      <c r="Q382">
        <v>202226</v>
      </c>
      <c r="R382">
        <v>202326</v>
      </c>
      <c r="U382">
        <v>4303</v>
      </c>
      <c r="V382">
        <v>186</v>
      </c>
      <c r="AO382" t="s">
        <v>39</v>
      </c>
      <c r="AP382" t="s">
        <v>40</v>
      </c>
      <c r="BC382" t="s">
        <v>43</v>
      </c>
      <c r="BD382" t="s">
        <v>44</v>
      </c>
      <c r="BM382" t="s">
        <v>43</v>
      </c>
    </row>
    <row r="383" spans="1:65">
      <c r="A383">
        <v>91908</v>
      </c>
      <c r="B383" t="s">
        <v>434</v>
      </c>
      <c r="C383">
        <v>722</v>
      </c>
      <c r="D383" t="s">
        <v>299</v>
      </c>
      <c r="E383" t="s">
        <v>300</v>
      </c>
      <c r="G383">
        <v>1.728</v>
      </c>
      <c r="H383">
        <v>124.41</v>
      </c>
      <c r="I383">
        <v>0.216</v>
      </c>
      <c r="J383">
        <v>2.2050000000000001</v>
      </c>
      <c r="K383">
        <v>4.8600000000000003</v>
      </c>
      <c r="L383">
        <v>0</v>
      </c>
      <c r="M383">
        <v>0</v>
      </c>
      <c r="N383">
        <v>2.2050000000000001</v>
      </c>
      <c r="O383">
        <v>158.76</v>
      </c>
      <c r="P383">
        <v>72</v>
      </c>
      <c r="Q383">
        <v>202226</v>
      </c>
      <c r="R383">
        <v>202326</v>
      </c>
      <c r="U383">
        <v>4531</v>
      </c>
      <c r="V383">
        <v>186</v>
      </c>
      <c r="AO383" t="s">
        <v>39</v>
      </c>
      <c r="AP383" t="s">
        <v>40</v>
      </c>
      <c r="BC383" t="s">
        <v>43</v>
      </c>
      <c r="BD383" t="s">
        <v>44</v>
      </c>
      <c r="BM383" t="s">
        <v>43</v>
      </c>
    </row>
    <row r="384" spans="1:65">
      <c r="A384">
        <v>96455</v>
      </c>
      <c r="B384" t="s">
        <v>435</v>
      </c>
      <c r="C384">
        <v>722</v>
      </c>
      <c r="D384" t="s">
        <v>299</v>
      </c>
      <c r="E384" t="s">
        <v>300</v>
      </c>
      <c r="G384">
        <v>1.728</v>
      </c>
      <c r="H384">
        <v>124.41</v>
      </c>
      <c r="I384">
        <v>0.216</v>
      </c>
      <c r="J384">
        <v>2.2050000000000001</v>
      </c>
      <c r="K384">
        <v>4.8600000000000003</v>
      </c>
      <c r="L384">
        <v>0</v>
      </c>
      <c r="M384">
        <v>0</v>
      </c>
      <c r="N384">
        <v>2.2050000000000001</v>
      </c>
      <c r="O384">
        <v>158.76</v>
      </c>
      <c r="P384">
        <v>72</v>
      </c>
      <c r="Q384">
        <v>202226</v>
      </c>
      <c r="R384">
        <v>202326</v>
      </c>
      <c r="U384">
        <v>4882</v>
      </c>
      <c r="V384">
        <v>186</v>
      </c>
      <c r="AE384" t="s">
        <v>52</v>
      </c>
      <c r="AF384" t="s">
        <v>53</v>
      </c>
      <c r="AO384" t="s">
        <v>39</v>
      </c>
      <c r="AP384" t="s">
        <v>40</v>
      </c>
      <c r="BC384" t="s">
        <v>43</v>
      </c>
      <c r="BD384" t="s">
        <v>44</v>
      </c>
      <c r="BM384" t="s">
        <v>43</v>
      </c>
    </row>
    <row r="385" spans="1:65">
      <c r="A385">
        <v>55171</v>
      </c>
      <c r="B385" t="s">
        <v>436</v>
      </c>
      <c r="C385">
        <v>722</v>
      </c>
      <c r="D385" t="s">
        <v>299</v>
      </c>
      <c r="E385" t="s">
        <v>300</v>
      </c>
      <c r="G385">
        <v>2.266</v>
      </c>
      <c r="H385">
        <v>163.15</v>
      </c>
      <c r="I385">
        <v>0.216</v>
      </c>
      <c r="J385">
        <v>2.891</v>
      </c>
      <c r="K385">
        <v>8.35</v>
      </c>
      <c r="L385">
        <v>0</v>
      </c>
      <c r="M385">
        <v>0</v>
      </c>
      <c r="N385">
        <v>2.891</v>
      </c>
      <c r="O385">
        <v>208.15</v>
      </c>
      <c r="P385">
        <v>72</v>
      </c>
      <c r="Q385">
        <v>202226</v>
      </c>
      <c r="R385">
        <v>202326</v>
      </c>
      <c r="U385">
        <v>1853</v>
      </c>
      <c r="V385">
        <v>224</v>
      </c>
      <c r="AG385" t="s">
        <v>54</v>
      </c>
      <c r="AH385" t="s">
        <v>55</v>
      </c>
      <c r="AO385" t="s">
        <v>39</v>
      </c>
      <c r="AP385" t="s">
        <v>40</v>
      </c>
      <c r="BC385" t="s">
        <v>43</v>
      </c>
      <c r="BD385" t="s">
        <v>44</v>
      </c>
      <c r="BM385" t="s">
        <v>43</v>
      </c>
    </row>
    <row r="386" spans="1:65">
      <c r="A386">
        <v>86083</v>
      </c>
      <c r="B386" t="s">
        <v>437</v>
      </c>
      <c r="C386">
        <v>722</v>
      </c>
      <c r="D386" t="s">
        <v>299</v>
      </c>
      <c r="E386" t="s">
        <v>300</v>
      </c>
      <c r="G386">
        <v>2.266</v>
      </c>
      <c r="H386">
        <v>163.15</v>
      </c>
      <c r="I386">
        <v>0.216</v>
      </c>
      <c r="J386">
        <v>2.891</v>
      </c>
      <c r="K386">
        <v>8.35</v>
      </c>
      <c r="L386">
        <v>0</v>
      </c>
      <c r="M386">
        <v>0</v>
      </c>
      <c r="N386">
        <v>2.891</v>
      </c>
      <c r="O386">
        <v>208.15</v>
      </c>
      <c r="P386">
        <v>72</v>
      </c>
      <c r="Q386">
        <v>202226</v>
      </c>
      <c r="R386">
        <v>202326</v>
      </c>
      <c r="U386">
        <v>1521</v>
      </c>
      <c r="V386">
        <v>224</v>
      </c>
      <c r="AG386" t="s">
        <v>54</v>
      </c>
      <c r="AH386" t="s">
        <v>55</v>
      </c>
      <c r="AO386" t="s">
        <v>39</v>
      </c>
      <c r="AP386" t="s">
        <v>40</v>
      </c>
      <c r="BC386" t="s">
        <v>43</v>
      </c>
      <c r="BD386" t="s">
        <v>44</v>
      </c>
      <c r="BM386" t="s">
        <v>43</v>
      </c>
    </row>
    <row r="387" spans="1:65">
      <c r="A387">
        <v>55468</v>
      </c>
      <c r="B387" t="s">
        <v>438</v>
      </c>
      <c r="C387">
        <v>722</v>
      </c>
      <c r="D387" t="s">
        <v>299</v>
      </c>
      <c r="E387" t="s">
        <v>300</v>
      </c>
      <c r="G387">
        <v>2.266</v>
      </c>
      <c r="H387">
        <v>163.15</v>
      </c>
      <c r="I387">
        <v>0.216</v>
      </c>
      <c r="J387">
        <v>2.891</v>
      </c>
      <c r="K387">
        <v>8.35</v>
      </c>
      <c r="L387">
        <v>0</v>
      </c>
      <c r="M387">
        <v>0</v>
      </c>
      <c r="N387">
        <v>2.891</v>
      </c>
      <c r="O387">
        <v>208.15</v>
      </c>
      <c r="P387">
        <v>72</v>
      </c>
      <c r="Q387">
        <v>202226</v>
      </c>
      <c r="R387">
        <v>202326</v>
      </c>
      <c r="U387">
        <v>2723</v>
      </c>
      <c r="V387">
        <v>224</v>
      </c>
      <c r="AG387" t="s">
        <v>54</v>
      </c>
      <c r="AH387" t="s">
        <v>55</v>
      </c>
      <c r="AO387" t="s">
        <v>39</v>
      </c>
      <c r="AP387" t="s">
        <v>40</v>
      </c>
      <c r="BC387" t="s">
        <v>43</v>
      </c>
      <c r="BD387" t="s">
        <v>44</v>
      </c>
      <c r="BM387" t="s">
        <v>43</v>
      </c>
    </row>
    <row r="388" spans="1:65">
      <c r="A388">
        <v>84366</v>
      </c>
      <c r="B388" t="s">
        <v>439</v>
      </c>
      <c r="C388">
        <v>722</v>
      </c>
      <c r="D388" t="s">
        <v>299</v>
      </c>
      <c r="E388" t="s">
        <v>300</v>
      </c>
      <c r="G388">
        <v>2.266</v>
      </c>
      <c r="H388">
        <v>163.15</v>
      </c>
      <c r="I388">
        <v>0.216</v>
      </c>
      <c r="J388">
        <v>2.891</v>
      </c>
      <c r="K388">
        <v>8.35</v>
      </c>
      <c r="L388">
        <v>0</v>
      </c>
      <c r="M388">
        <v>0</v>
      </c>
      <c r="N388">
        <v>2.891</v>
      </c>
      <c r="O388">
        <v>208.15</v>
      </c>
      <c r="P388">
        <v>72</v>
      </c>
      <c r="Q388">
        <v>202226</v>
      </c>
      <c r="R388">
        <v>202326</v>
      </c>
      <c r="U388">
        <v>3086</v>
      </c>
      <c r="V388">
        <v>224</v>
      </c>
      <c r="AG388" t="s">
        <v>54</v>
      </c>
      <c r="AH388" t="s">
        <v>55</v>
      </c>
      <c r="AO388" t="s">
        <v>39</v>
      </c>
      <c r="AP388" t="s">
        <v>40</v>
      </c>
      <c r="BC388" t="s">
        <v>43</v>
      </c>
      <c r="BD388" t="s">
        <v>44</v>
      </c>
      <c r="BM388" t="s">
        <v>43</v>
      </c>
    </row>
    <row r="389" spans="1:65">
      <c r="A389">
        <v>55172</v>
      </c>
      <c r="B389" t="s">
        <v>440</v>
      </c>
      <c r="C389">
        <v>722</v>
      </c>
      <c r="D389" t="s">
        <v>299</v>
      </c>
      <c r="E389" t="s">
        <v>300</v>
      </c>
      <c r="G389">
        <v>2.266</v>
      </c>
      <c r="H389">
        <v>163.15</v>
      </c>
      <c r="I389">
        <v>0.216</v>
      </c>
      <c r="J389">
        <v>2.891</v>
      </c>
      <c r="K389">
        <v>8.35</v>
      </c>
      <c r="L389">
        <v>0</v>
      </c>
      <c r="M389">
        <v>0</v>
      </c>
      <c r="N389">
        <v>2.891</v>
      </c>
      <c r="O389">
        <v>208.15</v>
      </c>
      <c r="P389">
        <v>72</v>
      </c>
      <c r="Q389">
        <v>202226</v>
      </c>
      <c r="R389">
        <v>202326</v>
      </c>
      <c r="U389">
        <v>1882</v>
      </c>
      <c r="V389">
        <v>224</v>
      </c>
      <c r="AG389" t="s">
        <v>54</v>
      </c>
      <c r="AH389" t="s">
        <v>55</v>
      </c>
      <c r="AO389" t="s">
        <v>39</v>
      </c>
      <c r="AP389" t="s">
        <v>40</v>
      </c>
      <c r="AW389" t="s">
        <v>301</v>
      </c>
      <c r="AX389" t="s">
        <v>302</v>
      </c>
      <c r="BC389" t="s">
        <v>43</v>
      </c>
      <c r="BD389" t="s">
        <v>44</v>
      </c>
      <c r="BM389" t="s">
        <v>43</v>
      </c>
    </row>
    <row r="390" spans="1:65">
      <c r="A390">
        <v>92168</v>
      </c>
      <c r="B390" t="s">
        <v>441</v>
      </c>
      <c r="C390">
        <v>722</v>
      </c>
      <c r="D390" t="s">
        <v>299</v>
      </c>
      <c r="E390" t="s">
        <v>300</v>
      </c>
      <c r="G390">
        <v>2.266</v>
      </c>
      <c r="H390">
        <v>163.15</v>
      </c>
      <c r="I390">
        <v>0.216</v>
      </c>
      <c r="J390">
        <v>2.891</v>
      </c>
      <c r="K390">
        <v>8.35</v>
      </c>
      <c r="L390">
        <v>0</v>
      </c>
      <c r="M390">
        <v>0</v>
      </c>
      <c r="N390">
        <v>2.891</v>
      </c>
      <c r="O390">
        <v>208.15</v>
      </c>
      <c r="P390">
        <v>72</v>
      </c>
      <c r="Q390">
        <v>202226</v>
      </c>
      <c r="R390">
        <v>202326</v>
      </c>
      <c r="U390">
        <v>4699</v>
      </c>
      <c r="V390">
        <v>224</v>
      </c>
      <c r="AG390" t="s">
        <v>54</v>
      </c>
      <c r="AH390" t="s">
        <v>55</v>
      </c>
      <c r="AO390" t="s">
        <v>39</v>
      </c>
      <c r="AP390" t="s">
        <v>40</v>
      </c>
      <c r="BC390" t="s">
        <v>43</v>
      </c>
      <c r="BD390" t="s">
        <v>44</v>
      </c>
      <c r="BM390" t="s">
        <v>43</v>
      </c>
    </row>
    <row r="391" spans="1:65">
      <c r="A391">
        <v>96677</v>
      </c>
      <c r="B391" t="s">
        <v>442</v>
      </c>
      <c r="C391">
        <v>722</v>
      </c>
      <c r="D391" t="s">
        <v>299</v>
      </c>
      <c r="E391" t="s">
        <v>300</v>
      </c>
      <c r="G391">
        <v>2.266</v>
      </c>
      <c r="H391">
        <v>163.15</v>
      </c>
      <c r="I391">
        <v>0.216</v>
      </c>
      <c r="J391">
        <v>2.891</v>
      </c>
      <c r="K391">
        <v>8.35</v>
      </c>
      <c r="L391">
        <v>0</v>
      </c>
      <c r="M391">
        <v>0</v>
      </c>
      <c r="N391">
        <v>2.891</v>
      </c>
      <c r="O391">
        <v>208.15</v>
      </c>
      <c r="P391">
        <v>72</v>
      </c>
      <c r="Q391">
        <v>202226</v>
      </c>
      <c r="R391">
        <v>202326</v>
      </c>
      <c r="U391">
        <v>4883</v>
      </c>
      <c r="V391">
        <v>224</v>
      </c>
      <c r="AE391" t="s">
        <v>52</v>
      </c>
      <c r="AF391" t="s">
        <v>53</v>
      </c>
      <c r="AG391" t="s">
        <v>54</v>
      </c>
      <c r="AH391" t="s">
        <v>55</v>
      </c>
      <c r="AO391" t="s">
        <v>39</v>
      </c>
      <c r="AP391" t="s">
        <v>40</v>
      </c>
      <c r="BC391" t="s">
        <v>43</v>
      </c>
      <c r="BD391" t="s">
        <v>44</v>
      </c>
      <c r="BM391" t="s">
        <v>43</v>
      </c>
    </row>
    <row r="392" spans="1:65">
      <c r="A392">
        <v>96681</v>
      </c>
      <c r="B392" t="s">
        <v>443</v>
      </c>
      <c r="C392">
        <v>722</v>
      </c>
      <c r="D392" t="s">
        <v>299</v>
      </c>
      <c r="E392" t="s">
        <v>300</v>
      </c>
      <c r="G392">
        <v>2.266</v>
      </c>
      <c r="H392">
        <v>163.15</v>
      </c>
      <c r="I392">
        <v>0.216</v>
      </c>
      <c r="J392">
        <v>2.891</v>
      </c>
      <c r="K392">
        <v>8.35</v>
      </c>
      <c r="L392">
        <v>0</v>
      </c>
      <c r="M392">
        <v>0</v>
      </c>
      <c r="N392">
        <v>2.891</v>
      </c>
      <c r="O392">
        <v>208.15</v>
      </c>
      <c r="P392">
        <v>72</v>
      </c>
      <c r="Q392">
        <v>202226</v>
      </c>
      <c r="R392">
        <v>202326</v>
      </c>
      <c r="U392">
        <v>4884</v>
      </c>
      <c r="V392">
        <v>224</v>
      </c>
      <c r="AE392" t="s">
        <v>52</v>
      </c>
      <c r="AF392" t="s">
        <v>53</v>
      </c>
      <c r="AG392" t="s">
        <v>54</v>
      </c>
      <c r="AH392" t="s">
        <v>55</v>
      </c>
      <c r="AO392" t="s">
        <v>39</v>
      </c>
      <c r="AP392" t="s">
        <v>40</v>
      </c>
      <c r="BC392" t="s">
        <v>43</v>
      </c>
      <c r="BD392" t="s">
        <v>44</v>
      </c>
      <c r="BM392" t="s">
        <v>43</v>
      </c>
    </row>
    <row r="393" spans="1:65">
      <c r="A393">
        <v>90966</v>
      </c>
      <c r="B393" t="s">
        <v>444</v>
      </c>
      <c r="C393">
        <v>722</v>
      </c>
      <c r="D393" t="s">
        <v>299</v>
      </c>
      <c r="E393" t="s">
        <v>300</v>
      </c>
      <c r="G393">
        <v>2.266</v>
      </c>
      <c r="H393">
        <v>163.15</v>
      </c>
      <c r="I393">
        <v>0.216</v>
      </c>
      <c r="J393">
        <v>2.891</v>
      </c>
      <c r="K393">
        <v>8.35</v>
      </c>
      <c r="L393">
        <v>0</v>
      </c>
      <c r="M393">
        <v>0</v>
      </c>
      <c r="N393">
        <v>2.891</v>
      </c>
      <c r="O393">
        <v>208.15</v>
      </c>
      <c r="P393">
        <v>72</v>
      </c>
      <c r="Q393">
        <v>202226</v>
      </c>
      <c r="R393">
        <v>202326</v>
      </c>
      <c r="U393">
        <v>4885</v>
      </c>
      <c r="V393">
        <v>224</v>
      </c>
      <c r="AE393" t="s">
        <v>52</v>
      </c>
      <c r="AF393" t="s">
        <v>53</v>
      </c>
      <c r="AG393" t="s">
        <v>54</v>
      </c>
      <c r="AH393" t="s">
        <v>55</v>
      </c>
      <c r="AO393" t="s">
        <v>39</v>
      </c>
      <c r="AP393" t="s">
        <v>40</v>
      </c>
      <c r="BC393" t="s">
        <v>43</v>
      </c>
      <c r="BD393" t="s">
        <v>44</v>
      </c>
      <c r="BM393" t="s">
        <v>43</v>
      </c>
    </row>
    <row r="394" spans="1:65">
      <c r="A394">
        <v>82507</v>
      </c>
      <c r="B394" t="s">
        <v>445</v>
      </c>
      <c r="C394">
        <v>722</v>
      </c>
      <c r="D394" t="s">
        <v>299</v>
      </c>
      <c r="E394" t="s">
        <v>300</v>
      </c>
      <c r="G394">
        <v>0.92</v>
      </c>
      <c r="H394">
        <v>66.239999999999995</v>
      </c>
      <c r="I394">
        <v>0.216</v>
      </c>
      <c r="J394">
        <v>1.1739999999999999</v>
      </c>
      <c r="K394">
        <v>1.37</v>
      </c>
      <c r="L394">
        <v>0</v>
      </c>
      <c r="M394">
        <v>0</v>
      </c>
      <c r="N394">
        <v>1.1739999999999999</v>
      </c>
      <c r="O394">
        <v>84.52</v>
      </c>
      <c r="P394">
        <v>72</v>
      </c>
      <c r="Q394">
        <v>202226</v>
      </c>
      <c r="R394">
        <v>202326</v>
      </c>
      <c r="U394">
        <v>3276</v>
      </c>
      <c r="V394">
        <v>85</v>
      </c>
      <c r="AO394" t="s">
        <v>39</v>
      </c>
      <c r="AP394" t="s">
        <v>40</v>
      </c>
      <c r="AW394" t="s">
        <v>301</v>
      </c>
      <c r="AX394" t="s">
        <v>302</v>
      </c>
      <c r="BC394" t="s">
        <v>43</v>
      </c>
      <c r="BD394" t="s">
        <v>44</v>
      </c>
      <c r="BM394" t="s">
        <v>43</v>
      </c>
    </row>
    <row r="395" spans="1:65">
      <c r="A395">
        <v>94903</v>
      </c>
      <c r="B395" t="s">
        <v>446</v>
      </c>
      <c r="C395">
        <v>722</v>
      </c>
      <c r="D395" t="s">
        <v>299</v>
      </c>
      <c r="E395" t="s">
        <v>300</v>
      </c>
      <c r="G395">
        <v>2.266</v>
      </c>
      <c r="H395">
        <v>163.15</v>
      </c>
      <c r="I395">
        <v>0.216</v>
      </c>
      <c r="J395">
        <v>2.891</v>
      </c>
      <c r="K395">
        <v>8.35</v>
      </c>
      <c r="L395">
        <v>0</v>
      </c>
      <c r="M395">
        <v>0</v>
      </c>
      <c r="N395">
        <v>2.891</v>
      </c>
      <c r="O395">
        <v>208.15</v>
      </c>
      <c r="P395">
        <v>72</v>
      </c>
      <c r="Q395">
        <v>202226</v>
      </c>
      <c r="R395">
        <v>202326</v>
      </c>
      <c r="U395">
        <v>4886</v>
      </c>
      <c r="V395">
        <v>224</v>
      </c>
      <c r="AE395" t="s">
        <v>52</v>
      </c>
      <c r="AF395" t="s">
        <v>53</v>
      </c>
      <c r="AG395" t="s">
        <v>54</v>
      </c>
      <c r="AH395" t="s">
        <v>55</v>
      </c>
      <c r="AO395" t="s">
        <v>39</v>
      </c>
      <c r="AP395" t="s">
        <v>40</v>
      </c>
      <c r="BC395" t="s">
        <v>43</v>
      </c>
      <c r="BD395" t="s">
        <v>44</v>
      </c>
      <c r="BM395" t="s">
        <v>43</v>
      </c>
    </row>
    <row r="396" spans="1:65">
      <c r="A396">
        <v>96680</v>
      </c>
      <c r="B396" t="s">
        <v>447</v>
      </c>
      <c r="C396">
        <v>722</v>
      </c>
      <c r="D396" t="s">
        <v>299</v>
      </c>
      <c r="E396" t="s">
        <v>300</v>
      </c>
      <c r="G396">
        <v>2.266</v>
      </c>
      <c r="H396">
        <v>163.15</v>
      </c>
      <c r="I396">
        <v>0.216</v>
      </c>
      <c r="J396">
        <v>2.891</v>
      </c>
      <c r="K396">
        <v>8.35</v>
      </c>
      <c r="L396">
        <v>0</v>
      </c>
      <c r="M396">
        <v>0</v>
      </c>
      <c r="N396">
        <v>2.891</v>
      </c>
      <c r="O396">
        <v>208.15</v>
      </c>
      <c r="P396">
        <v>72</v>
      </c>
      <c r="Q396">
        <v>202226</v>
      </c>
      <c r="R396">
        <v>202326</v>
      </c>
      <c r="U396">
        <v>4887</v>
      </c>
      <c r="V396">
        <v>224</v>
      </c>
      <c r="AE396" t="s">
        <v>52</v>
      </c>
      <c r="AF396" t="s">
        <v>53</v>
      </c>
      <c r="AG396" t="s">
        <v>54</v>
      </c>
      <c r="AH396" t="s">
        <v>55</v>
      </c>
      <c r="AO396" t="s">
        <v>39</v>
      </c>
      <c r="AP396" t="s">
        <v>40</v>
      </c>
      <c r="BC396" t="s">
        <v>43</v>
      </c>
      <c r="BD396" t="s">
        <v>44</v>
      </c>
      <c r="BM396" t="s">
        <v>43</v>
      </c>
    </row>
    <row r="397" spans="1:65">
      <c r="A397">
        <v>83309</v>
      </c>
      <c r="B397" t="s">
        <v>448</v>
      </c>
      <c r="C397">
        <v>722</v>
      </c>
      <c r="D397" t="s">
        <v>299</v>
      </c>
      <c r="E397" t="s">
        <v>300</v>
      </c>
      <c r="G397">
        <v>2.266</v>
      </c>
      <c r="H397">
        <v>163.15</v>
      </c>
      <c r="I397">
        <v>0.216</v>
      </c>
      <c r="J397">
        <v>2.891</v>
      </c>
      <c r="K397">
        <v>8.35</v>
      </c>
      <c r="L397">
        <v>0</v>
      </c>
      <c r="M397">
        <v>0</v>
      </c>
      <c r="N397">
        <v>2.891</v>
      </c>
      <c r="O397">
        <v>208.15</v>
      </c>
      <c r="P397">
        <v>72</v>
      </c>
      <c r="Q397">
        <v>202226</v>
      </c>
      <c r="R397">
        <v>202326</v>
      </c>
      <c r="U397">
        <v>3831</v>
      </c>
      <c r="V397">
        <v>224</v>
      </c>
      <c r="AG397" t="s">
        <v>54</v>
      </c>
      <c r="AH397" t="s">
        <v>55</v>
      </c>
      <c r="BC397" t="s">
        <v>43</v>
      </c>
      <c r="BD397" t="s">
        <v>44</v>
      </c>
      <c r="BM397" t="s">
        <v>43</v>
      </c>
    </row>
    <row r="398" spans="1:65">
      <c r="A398">
        <v>88181</v>
      </c>
      <c r="B398" t="s">
        <v>449</v>
      </c>
      <c r="C398">
        <v>722</v>
      </c>
      <c r="D398" t="s">
        <v>299</v>
      </c>
      <c r="E398" t="s">
        <v>300</v>
      </c>
      <c r="G398">
        <v>2.266</v>
      </c>
      <c r="H398">
        <v>163.15</v>
      </c>
      <c r="I398">
        <v>0.216</v>
      </c>
      <c r="J398">
        <v>2.891</v>
      </c>
      <c r="K398">
        <v>8.35</v>
      </c>
      <c r="L398">
        <v>0</v>
      </c>
      <c r="M398">
        <v>0</v>
      </c>
      <c r="N398">
        <v>2.891</v>
      </c>
      <c r="O398">
        <v>208.15</v>
      </c>
      <c r="P398">
        <v>72</v>
      </c>
      <c r="Q398">
        <v>202226</v>
      </c>
      <c r="R398">
        <v>202326</v>
      </c>
      <c r="U398">
        <v>3832</v>
      </c>
      <c r="V398">
        <v>224</v>
      </c>
      <c r="AG398" t="s">
        <v>54</v>
      </c>
      <c r="AH398" t="s">
        <v>55</v>
      </c>
      <c r="AO398" t="s">
        <v>39</v>
      </c>
      <c r="AP398" t="s">
        <v>40</v>
      </c>
      <c r="BC398" t="s">
        <v>43</v>
      </c>
      <c r="BD398" t="s">
        <v>44</v>
      </c>
      <c r="BM398" t="s">
        <v>43</v>
      </c>
    </row>
    <row r="399" spans="1:65">
      <c r="A399">
        <v>89145</v>
      </c>
      <c r="B399" t="s">
        <v>450</v>
      </c>
      <c r="C399">
        <v>722</v>
      </c>
      <c r="D399" t="s">
        <v>299</v>
      </c>
      <c r="E399" t="s">
        <v>300</v>
      </c>
      <c r="G399">
        <v>2.266</v>
      </c>
      <c r="H399">
        <v>163.15</v>
      </c>
      <c r="I399">
        <v>0.216</v>
      </c>
      <c r="J399">
        <v>2.891</v>
      </c>
      <c r="K399">
        <v>8.35</v>
      </c>
      <c r="L399">
        <v>0</v>
      </c>
      <c r="M399">
        <v>0</v>
      </c>
      <c r="N399">
        <v>2.891</v>
      </c>
      <c r="O399">
        <v>208.15</v>
      </c>
      <c r="P399">
        <v>72</v>
      </c>
      <c r="Q399">
        <v>202226</v>
      </c>
      <c r="R399">
        <v>202326</v>
      </c>
      <c r="U399">
        <v>3833</v>
      </c>
      <c r="V399">
        <v>224</v>
      </c>
      <c r="AG399" t="s">
        <v>54</v>
      </c>
      <c r="AH399" t="s">
        <v>55</v>
      </c>
      <c r="AO399" t="s">
        <v>39</v>
      </c>
      <c r="AP399" t="s">
        <v>40</v>
      </c>
      <c r="BC399" t="s">
        <v>43</v>
      </c>
      <c r="BD399" t="s">
        <v>44</v>
      </c>
      <c r="BM399" t="s">
        <v>43</v>
      </c>
    </row>
    <row r="400" spans="1:65">
      <c r="A400">
        <v>91371</v>
      </c>
      <c r="B400" t="s">
        <v>451</v>
      </c>
      <c r="C400">
        <v>722</v>
      </c>
      <c r="D400" t="s">
        <v>299</v>
      </c>
      <c r="E400" t="s">
        <v>300</v>
      </c>
      <c r="G400">
        <v>2.266</v>
      </c>
      <c r="H400">
        <v>163.15</v>
      </c>
      <c r="I400">
        <v>0.216</v>
      </c>
      <c r="J400">
        <v>2.891</v>
      </c>
      <c r="K400">
        <v>8.35</v>
      </c>
      <c r="L400">
        <v>0</v>
      </c>
      <c r="M400">
        <v>0</v>
      </c>
      <c r="N400">
        <v>2.891</v>
      </c>
      <c r="O400">
        <v>208.15</v>
      </c>
      <c r="P400">
        <v>72</v>
      </c>
      <c r="Q400">
        <v>202226</v>
      </c>
      <c r="R400">
        <v>202326</v>
      </c>
      <c r="U400">
        <v>3871</v>
      </c>
      <c r="V400">
        <v>224</v>
      </c>
      <c r="AG400" t="s">
        <v>54</v>
      </c>
      <c r="AH400" t="s">
        <v>55</v>
      </c>
      <c r="BC400" t="s">
        <v>43</v>
      </c>
      <c r="BD400" t="s">
        <v>44</v>
      </c>
      <c r="BM400" t="s">
        <v>43</v>
      </c>
    </row>
    <row r="401" spans="1:65">
      <c r="A401">
        <v>90143</v>
      </c>
      <c r="B401" t="s">
        <v>452</v>
      </c>
      <c r="C401">
        <v>722</v>
      </c>
      <c r="D401" t="s">
        <v>299</v>
      </c>
      <c r="E401" t="s">
        <v>300</v>
      </c>
      <c r="G401">
        <v>2.266</v>
      </c>
      <c r="H401">
        <v>163.15</v>
      </c>
      <c r="I401">
        <v>0.216</v>
      </c>
      <c r="J401">
        <v>2.891</v>
      </c>
      <c r="K401">
        <v>8.35</v>
      </c>
      <c r="L401">
        <v>0</v>
      </c>
      <c r="M401">
        <v>0</v>
      </c>
      <c r="N401">
        <v>2.891</v>
      </c>
      <c r="O401">
        <v>208.15</v>
      </c>
      <c r="P401">
        <v>72</v>
      </c>
      <c r="Q401">
        <v>202226</v>
      </c>
      <c r="R401">
        <v>202326</v>
      </c>
      <c r="U401">
        <v>3834</v>
      </c>
      <c r="V401">
        <v>224</v>
      </c>
      <c r="AG401" t="s">
        <v>54</v>
      </c>
      <c r="AH401" t="s">
        <v>55</v>
      </c>
      <c r="AO401" t="s">
        <v>39</v>
      </c>
      <c r="AP401" t="s">
        <v>40</v>
      </c>
      <c r="BC401" t="s">
        <v>43</v>
      </c>
      <c r="BD401" t="s">
        <v>44</v>
      </c>
      <c r="BM401" t="s">
        <v>43</v>
      </c>
    </row>
    <row r="402" spans="1:65">
      <c r="A402">
        <v>84575</v>
      </c>
      <c r="B402" t="s">
        <v>453</v>
      </c>
      <c r="C402">
        <v>722</v>
      </c>
      <c r="D402" t="s">
        <v>299</v>
      </c>
      <c r="E402" t="s">
        <v>300</v>
      </c>
      <c r="G402">
        <v>2.266</v>
      </c>
      <c r="H402">
        <v>163.15</v>
      </c>
      <c r="I402">
        <v>0.216</v>
      </c>
      <c r="J402">
        <v>2.891</v>
      </c>
      <c r="K402">
        <v>8.35</v>
      </c>
      <c r="L402">
        <v>0</v>
      </c>
      <c r="M402">
        <v>0</v>
      </c>
      <c r="N402">
        <v>2.891</v>
      </c>
      <c r="O402">
        <v>208.15</v>
      </c>
      <c r="P402">
        <v>72</v>
      </c>
      <c r="Q402">
        <v>202226</v>
      </c>
      <c r="R402">
        <v>202326</v>
      </c>
      <c r="U402">
        <v>604</v>
      </c>
      <c r="V402">
        <v>224</v>
      </c>
      <c r="AG402" t="s">
        <v>54</v>
      </c>
      <c r="AH402" t="s">
        <v>55</v>
      </c>
      <c r="AO402" t="s">
        <v>39</v>
      </c>
      <c r="AP402" t="s">
        <v>40</v>
      </c>
      <c r="BC402" t="s">
        <v>43</v>
      </c>
      <c r="BD402" t="s">
        <v>44</v>
      </c>
      <c r="BM402" t="s">
        <v>43</v>
      </c>
    </row>
    <row r="403" spans="1:65">
      <c r="A403">
        <v>91934</v>
      </c>
      <c r="B403" t="s">
        <v>454</v>
      </c>
      <c r="C403">
        <v>722</v>
      </c>
      <c r="D403" t="s">
        <v>299</v>
      </c>
      <c r="E403" t="s">
        <v>300</v>
      </c>
      <c r="G403">
        <v>2.2160000000000002</v>
      </c>
      <c r="H403">
        <v>159.55000000000001</v>
      </c>
      <c r="I403">
        <v>0.216</v>
      </c>
      <c r="J403">
        <v>2.827</v>
      </c>
      <c r="K403">
        <v>7.99</v>
      </c>
      <c r="L403">
        <v>0</v>
      </c>
      <c r="M403">
        <v>0</v>
      </c>
      <c r="N403">
        <v>2.827</v>
      </c>
      <c r="O403">
        <v>203.54</v>
      </c>
      <c r="P403">
        <v>72</v>
      </c>
      <c r="Q403">
        <v>202226</v>
      </c>
      <c r="R403">
        <v>202326</v>
      </c>
      <c r="U403">
        <v>4532</v>
      </c>
      <c r="V403">
        <v>221</v>
      </c>
      <c r="AG403" t="s">
        <v>54</v>
      </c>
      <c r="AH403" t="s">
        <v>55</v>
      </c>
      <c r="AO403" t="s">
        <v>39</v>
      </c>
      <c r="AP403" t="s">
        <v>40</v>
      </c>
      <c r="BC403" t="s">
        <v>43</v>
      </c>
      <c r="BD403" t="s">
        <v>44</v>
      </c>
      <c r="BM403" t="s">
        <v>43</v>
      </c>
    </row>
    <row r="404" spans="1:65">
      <c r="A404">
        <v>94986</v>
      </c>
      <c r="B404" t="s">
        <v>455</v>
      </c>
      <c r="C404">
        <v>722</v>
      </c>
      <c r="D404" t="s">
        <v>299</v>
      </c>
      <c r="E404" t="s">
        <v>300</v>
      </c>
      <c r="G404">
        <v>2.266</v>
      </c>
      <c r="H404">
        <v>163.15</v>
      </c>
      <c r="I404">
        <v>0.216</v>
      </c>
      <c r="J404">
        <v>2.891</v>
      </c>
      <c r="K404">
        <v>8.35</v>
      </c>
      <c r="L404">
        <v>0</v>
      </c>
      <c r="M404">
        <v>0</v>
      </c>
      <c r="N404">
        <v>2.891</v>
      </c>
      <c r="O404">
        <v>208.15</v>
      </c>
      <c r="P404">
        <v>72</v>
      </c>
      <c r="Q404">
        <v>202226</v>
      </c>
      <c r="R404">
        <v>202326</v>
      </c>
      <c r="U404">
        <v>4888</v>
      </c>
      <c r="V404">
        <v>224</v>
      </c>
      <c r="AE404" t="s">
        <v>52</v>
      </c>
      <c r="AF404" t="s">
        <v>53</v>
      </c>
      <c r="AG404" t="s">
        <v>54</v>
      </c>
      <c r="AH404" t="s">
        <v>55</v>
      </c>
      <c r="AO404" t="s">
        <v>39</v>
      </c>
      <c r="AP404" t="s">
        <v>40</v>
      </c>
      <c r="BC404" t="s">
        <v>43</v>
      </c>
      <c r="BD404" t="s">
        <v>44</v>
      </c>
      <c r="BM404" t="s">
        <v>43</v>
      </c>
    </row>
    <row r="405" spans="1:65">
      <c r="A405">
        <v>6219</v>
      </c>
      <c r="B405" t="s">
        <v>456</v>
      </c>
      <c r="C405">
        <v>722</v>
      </c>
      <c r="D405" t="s">
        <v>299</v>
      </c>
      <c r="E405" t="s">
        <v>300</v>
      </c>
      <c r="G405">
        <v>0.63200000000000001</v>
      </c>
      <c r="H405">
        <v>45.5</v>
      </c>
      <c r="I405">
        <v>0.216</v>
      </c>
      <c r="J405">
        <v>0.80700000000000005</v>
      </c>
      <c r="K405">
        <v>0.65</v>
      </c>
      <c r="L405">
        <v>0</v>
      </c>
      <c r="M405">
        <v>0</v>
      </c>
      <c r="N405">
        <v>0.80700000000000005</v>
      </c>
      <c r="O405">
        <v>58.1</v>
      </c>
      <c r="P405">
        <v>72</v>
      </c>
      <c r="Q405">
        <v>202226</v>
      </c>
      <c r="R405">
        <v>202326</v>
      </c>
      <c r="U405">
        <v>38801</v>
      </c>
      <c r="V405">
        <v>21</v>
      </c>
      <c r="AO405" t="s">
        <v>39</v>
      </c>
      <c r="AP405" t="s">
        <v>40</v>
      </c>
      <c r="AQ405" t="s">
        <v>41</v>
      </c>
      <c r="AR405" t="s">
        <v>42</v>
      </c>
      <c r="BC405" t="s">
        <v>43</v>
      </c>
      <c r="BD405" t="s">
        <v>44</v>
      </c>
      <c r="BM405" t="s">
        <v>43</v>
      </c>
    </row>
    <row r="406" spans="1:65">
      <c r="A406">
        <v>88197</v>
      </c>
      <c r="B406" t="s">
        <v>457</v>
      </c>
      <c r="C406">
        <v>722</v>
      </c>
      <c r="D406" t="s">
        <v>299</v>
      </c>
      <c r="E406" t="s">
        <v>300</v>
      </c>
      <c r="G406">
        <v>0.86399999999999999</v>
      </c>
      <c r="H406">
        <v>62.2</v>
      </c>
      <c r="I406">
        <v>0.216</v>
      </c>
      <c r="J406">
        <v>1.1020000000000001</v>
      </c>
      <c r="K406">
        <v>1.21</v>
      </c>
      <c r="L406">
        <v>0</v>
      </c>
      <c r="M406">
        <v>0</v>
      </c>
      <c r="N406">
        <v>1.1020000000000001</v>
      </c>
      <c r="O406">
        <v>79.34</v>
      </c>
      <c r="P406">
        <v>72</v>
      </c>
      <c r="Q406">
        <v>202226</v>
      </c>
      <c r="R406">
        <v>202326</v>
      </c>
      <c r="U406">
        <v>3830</v>
      </c>
      <c r="V406">
        <v>70</v>
      </c>
      <c r="AO406" t="s">
        <v>39</v>
      </c>
      <c r="AP406" t="s">
        <v>40</v>
      </c>
      <c r="AW406" t="s">
        <v>301</v>
      </c>
      <c r="AX406" t="s">
        <v>302</v>
      </c>
      <c r="BC406" t="s">
        <v>43</v>
      </c>
      <c r="BD406" t="s">
        <v>44</v>
      </c>
      <c r="BM406" t="s">
        <v>43</v>
      </c>
    </row>
    <row r="407" spans="1:65">
      <c r="A407">
        <v>6231</v>
      </c>
      <c r="B407" t="s">
        <v>458</v>
      </c>
      <c r="C407">
        <v>722</v>
      </c>
      <c r="D407" t="s">
        <v>299</v>
      </c>
      <c r="E407" t="s">
        <v>300</v>
      </c>
      <c r="G407">
        <v>0.63200000000000001</v>
      </c>
      <c r="H407">
        <v>45.5</v>
      </c>
      <c r="I407">
        <v>0.216</v>
      </c>
      <c r="J407">
        <v>0.80700000000000005</v>
      </c>
      <c r="K407">
        <v>0.65</v>
      </c>
      <c r="L407">
        <v>0</v>
      </c>
      <c r="M407">
        <v>0</v>
      </c>
      <c r="N407">
        <v>0.80700000000000005</v>
      </c>
      <c r="O407">
        <v>58.1</v>
      </c>
      <c r="P407">
        <v>72</v>
      </c>
      <c r="Q407">
        <v>202226</v>
      </c>
      <c r="R407">
        <v>202326</v>
      </c>
      <c r="U407">
        <v>38702</v>
      </c>
      <c r="V407">
        <v>21</v>
      </c>
      <c r="AO407" t="s">
        <v>39</v>
      </c>
      <c r="AP407" t="s">
        <v>40</v>
      </c>
      <c r="AQ407" t="s">
        <v>41</v>
      </c>
      <c r="AR407" t="s">
        <v>42</v>
      </c>
      <c r="AW407" t="s">
        <v>301</v>
      </c>
      <c r="AX407" t="s">
        <v>302</v>
      </c>
      <c r="BC407" t="s">
        <v>43</v>
      </c>
      <c r="BD407" t="s">
        <v>44</v>
      </c>
      <c r="BM407" t="s">
        <v>43</v>
      </c>
    </row>
    <row r="408" spans="1:65">
      <c r="A408">
        <v>54916</v>
      </c>
      <c r="B408" t="s">
        <v>459</v>
      </c>
      <c r="C408">
        <v>722</v>
      </c>
      <c r="D408" t="s">
        <v>299</v>
      </c>
      <c r="E408" t="s">
        <v>300</v>
      </c>
      <c r="G408">
        <v>0.63200000000000001</v>
      </c>
      <c r="H408">
        <v>45.5</v>
      </c>
      <c r="I408">
        <v>0.216</v>
      </c>
      <c r="J408">
        <v>0.80700000000000005</v>
      </c>
      <c r="K408">
        <v>0.65</v>
      </c>
      <c r="L408">
        <v>0</v>
      </c>
      <c r="M408">
        <v>0</v>
      </c>
      <c r="N408">
        <v>0.80700000000000005</v>
      </c>
      <c r="O408">
        <v>58.1</v>
      </c>
      <c r="P408">
        <v>72</v>
      </c>
      <c r="Q408">
        <v>202226</v>
      </c>
      <c r="R408">
        <v>202326</v>
      </c>
      <c r="U408">
        <v>38885</v>
      </c>
      <c r="V408">
        <v>21</v>
      </c>
      <c r="AO408" t="s">
        <v>39</v>
      </c>
      <c r="AP408" t="s">
        <v>40</v>
      </c>
      <c r="BC408" t="s">
        <v>43</v>
      </c>
      <c r="BD408" t="s">
        <v>44</v>
      </c>
      <c r="BM408" t="s">
        <v>43</v>
      </c>
    </row>
    <row r="409" spans="1:65">
      <c r="A409">
        <v>40963</v>
      </c>
      <c r="B409" t="s">
        <v>460</v>
      </c>
      <c r="C409">
        <v>722</v>
      </c>
      <c r="D409" t="s">
        <v>299</v>
      </c>
      <c r="E409" t="s">
        <v>300</v>
      </c>
      <c r="G409">
        <v>0.752</v>
      </c>
      <c r="H409">
        <v>54.14</v>
      </c>
      <c r="I409">
        <v>0.216</v>
      </c>
      <c r="J409">
        <v>0.96</v>
      </c>
      <c r="K409">
        <v>0.92</v>
      </c>
      <c r="L409">
        <v>0</v>
      </c>
      <c r="M409">
        <v>0</v>
      </c>
      <c r="N409">
        <v>0.96</v>
      </c>
      <c r="O409">
        <v>69.12</v>
      </c>
      <c r="P409">
        <v>72</v>
      </c>
      <c r="Q409">
        <v>202226</v>
      </c>
      <c r="R409">
        <v>202326</v>
      </c>
      <c r="U409">
        <v>4313</v>
      </c>
      <c r="V409">
        <v>39</v>
      </c>
      <c r="AO409" t="s">
        <v>39</v>
      </c>
      <c r="AP409" t="s">
        <v>40</v>
      </c>
      <c r="BC409" t="s">
        <v>43</v>
      </c>
      <c r="BD409" t="s">
        <v>44</v>
      </c>
      <c r="BM409" t="s">
        <v>43</v>
      </c>
    </row>
    <row r="410" spans="1:65">
      <c r="A410">
        <v>78588</v>
      </c>
      <c r="B410" t="s">
        <v>461</v>
      </c>
      <c r="C410">
        <v>722</v>
      </c>
      <c r="D410" t="s">
        <v>299</v>
      </c>
      <c r="E410" t="s">
        <v>300</v>
      </c>
      <c r="G410">
        <v>0.72799999999999998</v>
      </c>
      <c r="H410">
        <v>52.41</v>
      </c>
      <c r="I410">
        <v>0.216</v>
      </c>
      <c r="J410">
        <v>0.92900000000000005</v>
      </c>
      <c r="K410">
        <v>0.86</v>
      </c>
      <c r="L410">
        <v>0</v>
      </c>
      <c r="M410">
        <v>0</v>
      </c>
      <c r="N410">
        <v>0.92900000000000005</v>
      </c>
      <c r="O410">
        <v>66.88</v>
      </c>
      <c r="P410">
        <v>72</v>
      </c>
      <c r="Q410">
        <v>202226</v>
      </c>
      <c r="R410">
        <v>202326</v>
      </c>
      <c r="U410">
        <v>38809</v>
      </c>
      <c r="V410">
        <v>35</v>
      </c>
      <c r="AO410" t="s">
        <v>39</v>
      </c>
      <c r="AP410" t="s">
        <v>40</v>
      </c>
      <c r="AW410" t="s">
        <v>301</v>
      </c>
      <c r="AX410" t="s">
        <v>302</v>
      </c>
      <c r="BC410" t="s">
        <v>43</v>
      </c>
      <c r="BD410" t="s">
        <v>44</v>
      </c>
      <c r="BM410" t="s">
        <v>43</v>
      </c>
    </row>
    <row r="411" spans="1:65">
      <c r="A411">
        <v>78589</v>
      </c>
      <c r="B411" t="s">
        <v>462</v>
      </c>
      <c r="C411">
        <v>722</v>
      </c>
      <c r="D411" t="s">
        <v>299</v>
      </c>
      <c r="E411" t="s">
        <v>300</v>
      </c>
      <c r="G411">
        <v>0.72799999999999998</v>
      </c>
      <c r="H411">
        <v>52.41</v>
      </c>
      <c r="I411">
        <v>0.216</v>
      </c>
      <c r="J411">
        <v>0.92900000000000005</v>
      </c>
      <c r="K411">
        <v>0.86</v>
      </c>
      <c r="L411">
        <v>0</v>
      </c>
      <c r="M411">
        <v>0</v>
      </c>
      <c r="N411">
        <v>0.92900000000000005</v>
      </c>
      <c r="O411">
        <v>66.88</v>
      </c>
      <c r="P411">
        <v>72</v>
      </c>
      <c r="Q411">
        <v>202226</v>
      </c>
      <c r="R411">
        <v>202326</v>
      </c>
      <c r="U411">
        <v>38810</v>
      </c>
      <c r="V411">
        <v>35</v>
      </c>
      <c r="AO411" t="s">
        <v>39</v>
      </c>
      <c r="AP411" t="s">
        <v>40</v>
      </c>
      <c r="AW411" t="s">
        <v>301</v>
      </c>
      <c r="AX411" t="s">
        <v>302</v>
      </c>
      <c r="BC411" t="s">
        <v>43</v>
      </c>
      <c r="BD411" t="s">
        <v>44</v>
      </c>
      <c r="BM411" t="s">
        <v>43</v>
      </c>
    </row>
    <row r="412" spans="1:65">
      <c r="A412">
        <v>72658</v>
      </c>
      <c r="B412" t="s">
        <v>463</v>
      </c>
      <c r="C412">
        <v>722</v>
      </c>
      <c r="D412" t="s">
        <v>299</v>
      </c>
      <c r="E412" t="s">
        <v>300</v>
      </c>
      <c r="G412">
        <v>0.64800000000000002</v>
      </c>
      <c r="H412">
        <v>46.65</v>
      </c>
      <c r="I412">
        <v>0.216</v>
      </c>
      <c r="J412">
        <v>0.82699999999999996</v>
      </c>
      <c r="K412">
        <v>0.68</v>
      </c>
      <c r="L412">
        <v>0</v>
      </c>
      <c r="M412">
        <v>0</v>
      </c>
      <c r="N412">
        <v>0.82699999999999996</v>
      </c>
      <c r="O412">
        <v>59.54</v>
      </c>
      <c r="P412">
        <v>72</v>
      </c>
      <c r="Q412">
        <v>202226</v>
      </c>
      <c r="R412">
        <v>202326</v>
      </c>
      <c r="U412">
        <v>38900</v>
      </c>
      <c r="V412">
        <v>23</v>
      </c>
      <c r="AO412" t="s">
        <v>39</v>
      </c>
      <c r="AP412" t="s">
        <v>40</v>
      </c>
      <c r="AW412" t="s">
        <v>301</v>
      </c>
      <c r="AX412" t="s">
        <v>302</v>
      </c>
      <c r="BC412" t="s">
        <v>43</v>
      </c>
      <c r="BD412" t="s">
        <v>44</v>
      </c>
      <c r="BM412" t="s">
        <v>43</v>
      </c>
    </row>
    <row r="413" spans="1:65">
      <c r="A413">
        <v>59144</v>
      </c>
      <c r="B413" t="s">
        <v>464</v>
      </c>
      <c r="C413">
        <v>722</v>
      </c>
      <c r="D413" t="s">
        <v>299</v>
      </c>
      <c r="E413" t="s">
        <v>300</v>
      </c>
      <c r="G413">
        <v>0.63200000000000001</v>
      </c>
      <c r="H413">
        <v>45.5</v>
      </c>
      <c r="I413">
        <v>0.216</v>
      </c>
      <c r="J413">
        <v>0.80700000000000005</v>
      </c>
      <c r="K413">
        <v>0.65</v>
      </c>
      <c r="L413">
        <v>0</v>
      </c>
      <c r="M413">
        <v>0</v>
      </c>
      <c r="N413">
        <v>0.80700000000000005</v>
      </c>
      <c r="O413">
        <v>58.1</v>
      </c>
      <c r="P413">
        <v>72</v>
      </c>
      <c r="Q413">
        <v>202226</v>
      </c>
      <c r="R413">
        <v>202326</v>
      </c>
      <c r="U413">
        <v>38901</v>
      </c>
      <c r="V413">
        <v>21</v>
      </c>
      <c r="AO413" t="s">
        <v>39</v>
      </c>
      <c r="AP413" t="s">
        <v>40</v>
      </c>
      <c r="AQ413" t="s">
        <v>41</v>
      </c>
      <c r="AR413" t="s">
        <v>42</v>
      </c>
      <c r="AW413" t="s">
        <v>301</v>
      </c>
      <c r="AX413" t="s">
        <v>302</v>
      </c>
      <c r="BC413" t="s">
        <v>43</v>
      </c>
      <c r="BD413" t="s">
        <v>44</v>
      </c>
      <c r="BM413" t="s">
        <v>43</v>
      </c>
    </row>
    <row r="414" spans="1:65">
      <c r="A414">
        <v>6223</v>
      </c>
      <c r="B414" t="s">
        <v>465</v>
      </c>
      <c r="C414">
        <v>722</v>
      </c>
      <c r="D414" t="s">
        <v>299</v>
      </c>
      <c r="E414" t="s">
        <v>300</v>
      </c>
      <c r="G414">
        <v>0.63200000000000001</v>
      </c>
      <c r="H414">
        <v>45.5</v>
      </c>
      <c r="I414">
        <v>0.216</v>
      </c>
      <c r="J414">
        <v>0.80700000000000005</v>
      </c>
      <c r="K414">
        <v>0.65</v>
      </c>
      <c r="L414">
        <v>0</v>
      </c>
      <c r="M414">
        <v>0</v>
      </c>
      <c r="N414">
        <v>0.80700000000000005</v>
      </c>
      <c r="O414">
        <v>58.1</v>
      </c>
      <c r="P414">
        <v>72</v>
      </c>
      <c r="Q414">
        <v>202226</v>
      </c>
      <c r="R414">
        <v>202326</v>
      </c>
      <c r="U414">
        <v>39101</v>
      </c>
      <c r="V414">
        <v>21</v>
      </c>
      <c r="AO414" t="s">
        <v>39</v>
      </c>
      <c r="AP414" t="s">
        <v>40</v>
      </c>
      <c r="AQ414" t="s">
        <v>41</v>
      </c>
      <c r="AR414" t="s">
        <v>42</v>
      </c>
      <c r="AW414" t="s">
        <v>301</v>
      </c>
      <c r="AX414" t="s">
        <v>302</v>
      </c>
      <c r="BC414" t="s">
        <v>43</v>
      </c>
      <c r="BD414" t="s">
        <v>44</v>
      </c>
      <c r="BM414" t="s">
        <v>43</v>
      </c>
    </row>
    <row r="415" spans="1:65">
      <c r="A415">
        <v>68261</v>
      </c>
      <c r="B415" t="s">
        <v>466</v>
      </c>
      <c r="C415">
        <v>722</v>
      </c>
      <c r="D415" t="s">
        <v>299</v>
      </c>
      <c r="E415" t="s">
        <v>300</v>
      </c>
      <c r="G415">
        <v>2.1560000000000001</v>
      </c>
      <c r="H415">
        <v>155.22999999999999</v>
      </c>
      <c r="I415">
        <v>0.216</v>
      </c>
      <c r="J415">
        <v>2.75</v>
      </c>
      <c r="K415">
        <v>7.56</v>
      </c>
      <c r="L415">
        <v>0</v>
      </c>
      <c r="M415">
        <v>0</v>
      </c>
      <c r="N415">
        <v>2.75</v>
      </c>
      <c r="O415">
        <v>198</v>
      </c>
      <c r="P415">
        <v>72</v>
      </c>
      <c r="Q415">
        <v>202226</v>
      </c>
      <c r="R415">
        <v>202326</v>
      </c>
      <c r="U415">
        <v>3118</v>
      </c>
      <c r="V415">
        <v>219</v>
      </c>
      <c r="AG415" t="s">
        <v>54</v>
      </c>
      <c r="AH415" t="s">
        <v>55</v>
      </c>
      <c r="AO415" t="s">
        <v>39</v>
      </c>
      <c r="AP415" t="s">
        <v>40</v>
      </c>
      <c r="AW415" t="s">
        <v>301</v>
      </c>
      <c r="AX415" t="s">
        <v>302</v>
      </c>
      <c r="BC415" t="s">
        <v>43</v>
      </c>
      <c r="BD415" t="s">
        <v>44</v>
      </c>
      <c r="BM415" t="s">
        <v>43</v>
      </c>
    </row>
    <row r="416" spans="1:65">
      <c r="A416">
        <v>88118</v>
      </c>
      <c r="B416" t="s">
        <v>467</v>
      </c>
      <c r="C416">
        <v>722</v>
      </c>
      <c r="D416" t="s">
        <v>299</v>
      </c>
      <c r="E416" t="s">
        <v>300</v>
      </c>
      <c r="G416">
        <v>2.1560000000000001</v>
      </c>
      <c r="H416">
        <v>155.22999999999999</v>
      </c>
      <c r="I416">
        <v>0.216</v>
      </c>
      <c r="J416">
        <v>2.75</v>
      </c>
      <c r="K416">
        <v>7.56</v>
      </c>
      <c r="L416">
        <v>0</v>
      </c>
      <c r="M416">
        <v>0</v>
      </c>
      <c r="N416">
        <v>2.75</v>
      </c>
      <c r="O416">
        <v>198</v>
      </c>
      <c r="P416">
        <v>72</v>
      </c>
      <c r="Q416">
        <v>202226</v>
      </c>
      <c r="R416">
        <v>202326</v>
      </c>
      <c r="U416">
        <v>3835</v>
      </c>
      <c r="V416">
        <v>219</v>
      </c>
      <c r="AG416" t="s">
        <v>54</v>
      </c>
      <c r="AH416" t="s">
        <v>55</v>
      </c>
      <c r="AO416" t="s">
        <v>39</v>
      </c>
      <c r="AP416" t="s">
        <v>40</v>
      </c>
      <c r="AW416" t="s">
        <v>301</v>
      </c>
      <c r="AX416" t="s">
        <v>302</v>
      </c>
      <c r="BC416" t="s">
        <v>43</v>
      </c>
      <c r="BD416" t="s">
        <v>44</v>
      </c>
      <c r="BM416" t="s">
        <v>43</v>
      </c>
    </row>
    <row r="417" spans="1:65">
      <c r="A417">
        <v>88122</v>
      </c>
      <c r="B417" t="s">
        <v>468</v>
      </c>
      <c r="C417">
        <v>722</v>
      </c>
      <c r="D417" t="s">
        <v>299</v>
      </c>
      <c r="E417" t="s">
        <v>300</v>
      </c>
      <c r="G417">
        <v>2.1560000000000001</v>
      </c>
      <c r="H417">
        <v>155.22999999999999</v>
      </c>
      <c r="I417">
        <v>0.216</v>
      </c>
      <c r="J417">
        <v>2.75</v>
      </c>
      <c r="K417">
        <v>7.56</v>
      </c>
      <c r="L417">
        <v>0</v>
      </c>
      <c r="M417">
        <v>0</v>
      </c>
      <c r="N417">
        <v>2.75</v>
      </c>
      <c r="O417">
        <v>198</v>
      </c>
      <c r="P417">
        <v>72</v>
      </c>
      <c r="Q417">
        <v>202226</v>
      </c>
      <c r="R417">
        <v>202326</v>
      </c>
      <c r="U417">
        <v>610</v>
      </c>
      <c r="V417">
        <v>219</v>
      </c>
      <c r="AG417" t="s">
        <v>54</v>
      </c>
      <c r="AH417" t="s">
        <v>55</v>
      </c>
      <c r="AO417" t="s">
        <v>39</v>
      </c>
      <c r="AP417" t="s">
        <v>40</v>
      </c>
      <c r="AW417" t="s">
        <v>301</v>
      </c>
      <c r="AX417" t="s">
        <v>302</v>
      </c>
      <c r="BC417" t="s">
        <v>43</v>
      </c>
      <c r="BD417" t="s">
        <v>44</v>
      </c>
      <c r="BM417" t="s">
        <v>43</v>
      </c>
    </row>
    <row r="418" spans="1:65">
      <c r="A418">
        <v>85890</v>
      </c>
      <c r="B418" t="s">
        <v>469</v>
      </c>
      <c r="C418">
        <v>722</v>
      </c>
      <c r="D418" t="s">
        <v>299</v>
      </c>
      <c r="E418" t="s">
        <v>300</v>
      </c>
      <c r="G418">
        <v>2.1560000000000001</v>
      </c>
      <c r="H418">
        <v>155.22999999999999</v>
      </c>
      <c r="I418">
        <v>0.216</v>
      </c>
      <c r="J418">
        <v>2.75</v>
      </c>
      <c r="K418">
        <v>7.56</v>
      </c>
      <c r="L418">
        <v>0</v>
      </c>
      <c r="M418">
        <v>0</v>
      </c>
      <c r="N418">
        <v>2.75</v>
      </c>
      <c r="O418">
        <v>198</v>
      </c>
      <c r="P418">
        <v>72</v>
      </c>
      <c r="Q418">
        <v>202226</v>
      </c>
      <c r="R418">
        <v>202326</v>
      </c>
      <c r="U418">
        <v>609</v>
      </c>
      <c r="V418">
        <v>219</v>
      </c>
      <c r="AG418" t="s">
        <v>54</v>
      </c>
      <c r="AH418" t="s">
        <v>55</v>
      </c>
      <c r="AO418" t="s">
        <v>39</v>
      </c>
      <c r="AP418" t="s">
        <v>40</v>
      </c>
      <c r="AW418" t="s">
        <v>301</v>
      </c>
      <c r="AX418" t="s">
        <v>302</v>
      </c>
      <c r="BC418" t="s">
        <v>43</v>
      </c>
      <c r="BD418" t="s">
        <v>44</v>
      </c>
      <c r="BM418" t="s">
        <v>43</v>
      </c>
    </row>
    <row r="419" spans="1:65">
      <c r="A419">
        <v>85891</v>
      </c>
      <c r="B419" t="s">
        <v>470</v>
      </c>
      <c r="C419">
        <v>722</v>
      </c>
      <c r="D419" t="s">
        <v>299</v>
      </c>
      <c r="E419" t="s">
        <v>300</v>
      </c>
      <c r="G419">
        <v>2.1560000000000001</v>
      </c>
      <c r="H419">
        <v>155.22999999999999</v>
      </c>
      <c r="I419">
        <v>0.216</v>
      </c>
      <c r="J419">
        <v>2.75</v>
      </c>
      <c r="K419">
        <v>7.56</v>
      </c>
      <c r="L419">
        <v>0</v>
      </c>
      <c r="M419">
        <v>0</v>
      </c>
      <c r="N419">
        <v>2.75</v>
      </c>
      <c r="O419">
        <v>198</v>
      </c>
      <c r="P419">
        <v>72</v>
      </c>
      <c r="Q419">
        <v>202226</v>
      </c>
      <c r="R419">
        <v>202326</v>
      </c>
      <c r="U419">
        <v>611</v>
      </c>
      <c r="V419">
        <v>219</v>
      </c>
      <c r="AG419" t="s">
        <v>54</v>
      </c>
      <c r="AH419" t="s">
        <v>55</v>
      </c>
      <c r="AO419" t="s">
        <v>39</v>
      </c>
      <c r="AP419" t="s">
        <v>40</v>
      </c>
      <c r="AW419" t="s">
        <v>301</v>
      </c>
      <c r="AX419" t="s">
        <v>302</v>
      </c>
      <c r="BC419" t="s">
        <v>43</v>
      </c>
      <c r="BD419" t="s">
        <v>44</v>
      </c>
      <c r="BM419" t="s">
        <v>43</v>
      </c>
    </row>
    <row r="420" spans="1:65">
      <c r="A420">
        <v>88124</v>
      </c>
      <c r="B420" t="s">
        <v>471</v>
      </c>
      <c r="C420">
        <v>722</v>
      </c>
      <c r="D420" t="s">
        <v>299</v>
      </c>
      <c r="E420" t="s">
        <v>300</v>
      </c>
      <c r="G420">
        <v>2.1560000000000001</v>
      </c>
      <c r="H420">
        <v>155.22999999999999</v>
      </c>
      <c r="I420">
        <v>0.216</v>
      </c>
      <c r="J420">
        <v>2.75</v>
      </c>
      <c r="K420">
        <v>7.56</v>
      </c>
      <c r="L420">
        <v>0</v>
      </c>
      <c r="M420">
        <v>0</v>
      </c>
      <c r="N420">
        <v>2.75</v>
      </c>
      <c r="O420">
        <v>198</v>
      </c>
      <c r="P420">
        <v>72</v>
      </c>
      <c r="Q420">
        <v>202226</v>
      </c>
      <c r="R420">
        <v>202326</v>
      </c>
      <c r="U420">
        <v>3798</v>
      </c>
      <c r="V420">
        <v>219</v>
      </c>
      <c r="AG420" t="s">
        <v>54</v>
      </c>
      <c r="AH420" t="s">
        <v>55</v>
      </c>
      <c r="AO420" t="s">
        <v>39</v>
      </c>
      <c r="AP420" t="s">
        <v>40</v>
      </c>
      <c r="BC420" t="s">
        <v>43</v>
      </c>
      <c r="BD420" t="s">
        <v>44</v>
      </c>
      <c r="BM420" t="s">
        <v>43</v>
      </c>
    </row>
    <row r="421" spans="1:65">
      <c r="A421">
        <v>40964</v>
      </c>
      <c r="B421" t="s">
        <v>472</v>
      </c>
      <c r="C421">
        <v>722</v>
      </c>
      <c r="D421" t="s">
        <v>299</v>
      </c>
      <c r="E421" t="s">
        <v>300</v>
      </c>
      <c r="G421">
        <v>2.1560000000000001</v>
      </c>
      <c r="H421">
        <v>155.22999999999999</v>
      </c>
      <c r="I421">
        <v>0.216</v>
      </c>
      <c r="J421">
        <v>2.75</v>
      </c>
      <c r="K421">
        <v>7.56</v>
      </c>
      <c r="L421">
        <v>0</v>
      </c>
      <c r="M421">
        <v>0</v>
      </c>
      <c r="N421">
        <v>2.75</v>
      </c>
      <c r="O421">
        <v>198</v>
      </c>
      <c r="P421">
        <v>72</v>
      </c>
      <c r="Q421">
        <v>202226</v>
      </c>
      <c r="R421">
        <v>202326</v>
      </c>
      <c r="U421">
        <v>4314</v>
      </c>
      <c r="V421">
        <v>219</v>
      </c>
      <c r="AG421" t="s">
        <v>54</v>
      </c>
      <c r="AH421" t="s">
        <v>55</v>
      </c>
      <c r="AO421" t="s">
        <v>39</v>
      </c>
      <c r="AP421" t="s">
        <v>40</v>
      </c>
      <c r="BC421" t="s">
        <v>43</v>
      </c>
      <c r="BD421" t="s">
        <v>44</v>
      </c>
      <c r="BM421" t="s">
        <v>43</v>
      </c>
    </row>
    <row r="422" spans="1:65">
      <c r="A422">
        <v>92091</v>
      </c>
      <c r="B422" t="s">
        <v>473</v>
      </c>
      <c r="C422">
        <v>722</v>
      </c>
      <c r="D422" t="s">
        <v>299</v>
      </c>
      <c r="E422" t="s">
        <v>300</v>
      </c>
      <c r="G422">
        <v>2.246</v>
      </c>
      <c r="H422">
        <v>161.71</v>
      </c>
      <c r="I422">
        <v>0.216</v>
      </c>
      <c r="J422">
        <v>2.8650000000000002</v>
      </c>
      <c r="K422">
        <v>8.1999999999999993</v>
      </c>
      <c r="L422">
        <v>0</v>
      </c>
      <c r="M422">
        <v>0</v>
      </c>
      <c r="N422">
        <v>2.8650000000000002</v>
      </c>
      <c r="O422">
        <v>206.28</v>
      </c>
      <c r="P422">
        <v>72</v>
      </c>
      <c r="Q422">
        <v>202226</v>
      </c>
      <c r="R422">
        <v>202326</v>
      </c>
      <c r="U422">
        <v>4954</v>
      </c>
      <c r="V422">
        <v>223</v>
      </c>
      <c r="AE422" t="s">
        <v>52</v>
      </c>
      <c r="AF422" t="s">
        <v>53</v>
      </c>
      <c r="AG422" t="s">
        <v>54</v>
      </c>
      <c r="AH422" t="s">
        <v>55</v>
      </c>
      <c r="AO422" t="s">
        <v>39</v>
      </c>
      <c r="AP422" t="s">
        <v>40</v>
      </c>
      <c r="BC422" t="s">
        <v>43</v>
      </c>
      <c r="BD422" t="s">
        <v>44</v>
      </c>
      <c r="BM422" t="s">
        <v>43</v>
      </c>
    </row>
    <row r="423" spans="1:65">
      <c r="A423">
        <v>41645</v>
      </c>
      <c r="B423" t="s">
        <v>474</v>
      </c>
      <c r="C423">
        <v>722</v>
      </c>
      <c r="D423" t="s">
        <v>299</v>
      </c>
      <c r="E423" t="s">
        <v>300</v>
      </c>
      <c r="G423">
        <v>2.246</v>
      </c>
      <c r="H423">
        <v>161.71</v>
      </c>
      <c r="I423">
        <v>0.216</v>
      </c>
      <c r="J423">
        <v>2.8650000000000002</v>
      </c>
      <c r="K423">
        <v>8.1999999999999993</v>
      </c>
      <c r="L423">
        <v>0</v>
      </c>
      <c r="M423">
        <v>0</v>
      </c>
      <c r="N423">
        <v>2.8650000000000002</v>
      </c>
      <c r="O423">
        <v>206.28</v>
      </c>
      <c r="P423">
        <v>72</v>
      </c>
      <c r="Q423">
        <v>202226</v>
      </c>
      <c r="R423">
        <v>202326</v>
      </c>
      <c r="U423">
        <v>4951</v>
      </c>
      <c r="V423">
        <v>223</v>
      </c>
      <c r="AE423" t="s">
        <v>52</v>
      </c>
      <c r="AF423" t="s">
        <v>53</v>
      </c>
      <c r="AG423" t="s">
        <v>54</v>
      </c>
      <c r="AH423" t="s">
        <v>55</v>
      </c>
      <c r="AO423" t="s">
        <v>39</v>
      </c>
      <c r="AP423" t="s">
        <v>40</v>
      </c>
      <c r="BC423" t="s">
        <v>43</v>
      </c>
      <c r="BD423" t="s">
        <v>44</v>
      </c>
      <c r="BM423" t="s">
        <v>43</v>
      </c>
    </row>
    <row r="424" spans="1:65">
      <c r="A424">
        <v>96678</v>
      </c>
      <c r="B424" t="s">
        <v>475</v>
      </c>
      <c r="C424">
        <v>722</v>
      </c>
      <c r="D424" t="s">
        <v>299</v>
      </c>
      <c r="E424" t="s">
        <v>300</v>
      </c>
      <c r="G424">
        <v>2.246</v>
      </c>
      <c r="H424">
        <v>161.71</v>
      </c>
      <c r="I424">
        <v>0.216</v>
      </c>
      <c r="J424">
        <v>2.8650000000000002</v>
      </c>
      <c r="K424">
        <v>8.1999999999999993</v>
      </c>
      <c r="L424">
        <v>0</v>
      </c>
      <c r="M424">
        <v>0</v>
      </c>
      <c r="N424">
        <v>2.8650000000000002</v>
      </c>
      <c r="O424">
        <v>206.28</v>
      </c>
      <c r="P424">
        <v>72</v>
      </c>
      <c r="Q424">
        <v>202226</v>
      </c>
      <c r="R424">
        <v>202326</v>
      </c>
      <c r="U424">
        <v>4952</v>
      </c>
      <c r="V424">
        <v>223</v>
      </c>
      <c r="AE424" t="s">
        <v>52</v>
      </c>
      <c r="AF424" t="s">
        <v>53</v>
      </c>
      <c r="AG424" t="s">
        <v>54</v>
      </c>
      <c r="AH424" t="s">
        <v>55</v>
      </c>
      <c r="AO424" t="s">
        <v>39</v>
      </c>
      <c r="AP424" t="s">
        <v>40</v>
      </c>
      <c r="BC424" t="s">
        <v>43</v>
      </c>
      <c r="BD424" t="s">
        <v>44</v>
      </c>
      <c r="BM424" t="s">
        <v>43</v>
      </c>
    </row>
    <row r="425" spans="1:65">
      <c r="A425">
        <v>84631</v>
      </c>
      <c r="B425" t="s">
        <v>476</v>
      </c>
      <c r="C425">
        <v>722</v>
      </c>
      <c r="D425" t="s">
        <v>299</v>
      </c>
      <c r="E425" t="s">
        <v>300</v>
      </c>
      <c r="G425">
        <v>2.266</v>
      </c>
      <c r="H425">
        <v>163.15</v>
      </c>
      <c r="I425">
        <v>0.216</v>
      </c>
      <c r="J425">
        <v>2.891</v>
      </c>
      <c r="K425">
        <v>8.35</v>
      </c>
      <c r="L425">
        <v>0</v>
      </c>
      <c r="M425">
        <v>0</v>
      </c>
      <c r="N425">
        <v>2.891</v>
      </c>
      <c r="O425">
        <v>208.15</v>
      </c>
      <c r="P425">
        <v>72</v>
      </c>
      <c r="Q425">
        <v>202226</v>
      </c>
      <c r="R425">
        <v>202326</v>
      </c>
      <c r="U425">
        <v>1883</v>
      </c>
      <c r="V425">
        <v>224</v>
      </c>
      <c r="AG425" t="s">
        <v>54</v>
      </c>
      <c r="AH425" t="s">
        <v>55</v>
      </c>
      <c r="AO425" t="s">
        <v>39</v>
      </c>
      <c r="AP425" t="s">
        <v>40</v>
      </c>
      <c r="AQ425" t="s">
        <v>41</v>
      </c>
      <c r="AR425" t="s">
        <v>42</v>
      </c>
      <c r="BC425" t="s">
        <v>43</v>
      </c>
      <c r="BD425" t="s">
        <v>44</v>
      </c>
      <c r="BM425" t="s">
        <v>43</v>
      </c>
    </row>
    <row r="426" spans="1:65">
      <c r="A426">
        <v>96687</v>
      </c>
      <c r="B426" t="s">
        <v>477</v>
      </c>
      <c r="C426">
        <v>722</v>
      </c>
      <c r="D426" t="s">
        <v>299</v>
      </c>
      <c r="E426" t="s">
        <v>300</v>
      </c>
      <c r="G426">
        <v>2.266</v>
      </c>
      <c r="H426">
        <v>163.15</v>
      </c>
      <c r="I426">
        <v>0.216</v>
      </c>
      <c r="J426">
        <v>2.891</v>
      </c>
      <c r="K426">
        <v>8.35</v>
      </c>
      <c r="L426">
        <v>0</v>
      </c>
      <c r="M426">
        <v>0</v>
      </c>
      <c r="N426">
        <v>2.891</v>
      </c>
      <c r="O426">
        <v>208.15</v>
      </c>
      <c r="P426">
        <v>72</v>
      </c>
      <c r="Q426">
        <v>202226</v>
      </c>
      <c r="R426">
        <v>202326</v>
      </c>
      <c r="U426">
        <v>4889</v>
      </c>
      <c r="V426">
        <v>224</v>
      </c>
      <c r="AE426" t="s">
        <v>52</v>
      </c>
      <c r="AF426" t="s">
        <v>53</v>
      </c>
      <c r="AG426" t="s">
        <v>54</v>
      </c>
      <c r="AH426" t="s">
        <v>55</v>
      </c>
      <c r="AO426" t="s">
        <v>39</v>
      </c>
      <c r="AP426" t="s">
        <v>40</v>
      </c>
      <c r="BC426" t="s">
        <v>43</v>
      </c>
      <c r="BD426" t="s">
        <v>44</v>
      </c>
      <c r="BM426" t="s">
        <v>43</v>
      </c>
    </row>
    <row r="427" spans="1:65">
      <c r="A427">
        <v>74909</v>
      </c>
      <c r="B427" t="s">
        <v>478</v>
      </c>
      <c r="C427">
        <v>722</v>
      </c>
      <c r="D427" t="s">
        <v>299</v>
      </c>
      <c r="E427" t="s">
        <v>300</v>
      </c>
      <c r="G427">
        <v>1.224</v>
      </c>
      <c r="H427">
        <v>88.12</v>
      </c>
      <c r="I427">
        <v>0.216</v>
      </c>
      <c r="J427">
        <v>1.5620000000000001</v>
      </c>
      <c r="K427">
        <v>2.4300000000000002</v>
      </c>
      <c r="L427">
        <v>0</v>
      </c>
      <c r="M427">
        <v>0</v>
      </c>
      <c r="N427">
        <v>1.5620000000000001</v>
      </c>
      <c r="O427">
        <v>112.46</v>
      </c>
      <c r="P427">
        <v>72</v>
      </c>
      <c r="Q427">
        <v>202226</v>
      </c>
      <c r="R427">
        <v>202326</v>
      </c>
      <c r="U427">
        <v>39290</v>
      </c>
      <c r="V427">
        <v>141</v>
      </c>
      <c r="AG427" t="s">
        <v>54</v>
      </c>
      <c r="AH427" t="s">
        <v>55</v>
      </c>
      <c r="AO427" t="s">
        <v>39</v>
      </c>
      <c r="AP427" t="s">
        <v>40</v>
      </c>
      <c r="BC427" t="s">
        <v>43</v>
      </c>
      <c r="BD427" t="s">
        <v>44</v>
      </c>
      <c r="BM427" t="s">
        <v>43</v>
      </c>
    </row>
    <row r="428" spans="1:65">
      <c r="A428">
        <v>76638</v>
      </c>
      <c r="B428" t="s">
        <v>479</v>
      </c>
      <c r="C428">
        <v>722</v>
      </c>
      <c r="D428" t="s">
        <v>299</v>
      </c>
      <c r="E428" t="s">
        <v>300</v>
      </c>
      <c r="G428">
        <v>1.06</v>
      </c>
      <c r="H428">
        <v>76.319999999999993</v>
      </c>
      <c r="I428">
        <v>0.216</v>
      </c>
      <c r="J428">
        <v>1.3520000000000001</v>
      </c>
      <c r="K428">
        <v>1.82</v>
      </c>
      <c r="L428">
        <v>0</v>
      </c>
      <c r="M428">
        <v>0</v>
      </c>
      <c r="N428">
        <v>1.3520000000000001</v>
      </c>
      <c r="O428">
        <v>97.34</v>
      </c>
      <c r="P428">
        <v>72</v>
      </c>
      <c r="Q428">
        <v>202226</v>
      </c>
      <c r="R428">
        <v>202326</v>
      </c>
      <c r="U428">
        <v>39295</v>
      </c>
      <c r="V428">
        <v>115</v>
      </c>
      <c r="AG428" t="s">
        <v>54</v>
      </c>
      <c r="AH428" t="s">
        <v>55</v>
      </c>
      <c r="AO428" t="s">
        <v>39</v>
      </c>
      <c r="AP428" t="s">
        <v>40</v>
      </c>
      <c r="BC428" t="s">
        <v>43</v>
      </c>
      <c r="BD428" t="s">
        <v>44</v>
      </c>
      <c r="BM428" t="s">
        <v>43</v>
      </c>
    </row>
    <row r="429" spans="1:65">
      <c r="A429">
        <v>90150</v>
      </c>
      <c r="B429" t="s">
        <v>480</v>
      </c>
      <c r="C429">
        <v>722</v>
      </c>
      <c r="D429" t="s">
        <v>299</v>
      </c>
      <c r="E429" t="s">
        <v>300</v>
      </c>
      <c r="G429">
        <v>1.1679999999999999</v>
      </c>
      <c r="H429">
        <v>84.09</v>
      </c>
      <c r="I429">
        <v>0.216</v>
      </c>
      <c r="J429">
        <v>1.49</v>
      </c>
      <c r="K429">
        <v>2.2200000000000002</v>
      </c>
      <c r="L429">
        <v>0</v>
      </c>
      <c r="M429">
        <v>0</v>
      </c>
      <c r="N429">
        <v>1.49</v>
      </c>
      <c r="O429">
        <v>107.28</v>
      </c>
      <c r="P429">
        <v>72</v>
      </c>
      <c r="Q429">
        <v>202226</v>
      </c>
      <c r="R429">
        <v>202326</v>
      </c>
      <c r="U429">
        <v>3837</v>
      </c>
      <c r="V429">
        <v>130</v>
      </c>
      <c r="AG429" t="s">
        <v>54</v>
      </c>
      <c r="AH429" t="s">
        <v>55</v>
      </c>
      <c r="AO429" t="s">
        <v>39</v>
      </c>
      <c r="AP429" t="s">
        <v>40</v>
      </c>
      <c r="BC429" t="s">
        <v>43</v>
      </c>
      <c r="BD429" t="s">
        <v>44</v>
      </c>
      <c r="BM429" t="s">
        <v>43</v>
      </c>
    </row>
    <row r="430" spans="1:65">
      <c r="A430">
        <v>88159</v>
      </c>
      <c r="B430" t="s">
        <v>481</v>
      </c>
      <c r="C430">
        <v>722</v>
      </c>
      <c r="D430" t="s">
        <v>299</v>
      </c>
      <c r="E430" t="s">
        <v>300</v>
      </c>
      <c r="G430">
        <v>1.1679999999999999</v>
      </c>
      <c r="H430">
        <v>84.09</v>
      </c>
      <c r="I430">
        <v>0.216</v>
      </c>
      <c r="J430">
        <v>1.49</v>
      </c>
      <c r="K430">
        <v>2.2200000000000002</v>
      </c>
      <c r="L430">
        <v>0</v>
      </c>
      <c r="M430">
        <v>0</v>
      </c>
      <c r="N430">
        <v>1.49</v>
      </c>
      <c r="O430">
        <v>107.28</v>
      </c>
      <c r="P430">
        <v>72</v>
      </c>
      <c r="Q430">
        <v>202226</v>
      </c>
      <c r="R430">
        <v>202326</v>
      </c>
      <c r="U430">
        <v>3122</v>
      </c>
      <c r="V430">
        <v>130</v>
      </c>
      <c r="AG430" t="s">
        <v>54</v>
      </c>
      <c r="AH430" t="s">
        <v>55</v>
      </c>
      <c r="AO430" t="s">
        <v>39</v>
      </c>
      <c r="AP430" t="s">
        <v>40</v>
      </c>
      <c r="BC430" t="s">
        <v>43</v>
      </c>
      <c r="BD430" t="s">
        <v>44</v>
      </c>
      <c r="BM430" t="s">
        <v>43</v>
      </c>
    </row>
    <row r="431" spans="1:65">
      <c r="A431">
        <v>88158</v>
      </c>
      <c r="B431" t="s">
        <v>482</v>
      </c>
      <c r="C431">
        <v>722</v>
      </c>
      <c r="D431" t="s">
        <v>299</v>
      </c>
      <c r="E431" t="s">
        <v>300</v>
      </c>
      <c r="G431">
        <v>1.1679999999999999</v>
      </c>
      <c r="H431">
        <v>84.09</v>
      </c>
      <c r="I431">
        <v>0.216</v>
      </c>
      <c r="J431">
        <v>1.49</v>
      </c>
      <c r="K431">
        <v>2.2200000000000002</v>
      </c>
      <c r="L431">
        <v>0</v>
      </c>
      <c r="M431">
        <v>0</v>
      </c>
      <c r="N431">
        <v>1.49</v>
      </c>
      <c r="O431">
        <v>107.28</v>
      </c>
      <c r="P431">
        <v>72</v>
      </c>
      <c r="Q431">
        <v>202226</v>
      </c>
      <c r="R431">
        <v>202326</v>
      </c>
      <c r="U431">
        <v>3123</v>
      </c>
      <c r="V431">
        <v>130</v>
      </c>
      <c r="AG431" t="s">
        <v>54</v>
      </c>
      <c r="AH431" t="s">
        <v>55</v>
      </c>
      <c r="AO431" t="s">
        <v>39</v>
      </c>
      <c r="AP431" t="s">
        <v>40</v>
      </c>
      <c r="BC431" t="s">
        <v>43</v>
      </c>
      <c r="BD431" t="s">
        <v>44</v>
      </c>
      <c r="BM431" t="s">
        <v>43</v>
      </c>
    </row>
    <row r="432" spans="1:65">
      <c r="A432">
        <v>88157</v>
      </c>
      <c r="B432" t="s">
        <v>483</v>
      </c>
      <c r="C432">
        <v>722</v>
      </c>
      <c r="D432" t="s">
        <v>299</v>
      </c>
      <c r="E432" t="s">
        <v>300</v>
      </c>
      <c r="G432">
        <v>1.1679999999999999</v>
      </c>
      <c r="H432">
        <v>84.09</v>
      </c>
      <c r="I432">
        <v>0.216</v>
      </c>
      <c r="J432">
        <v>1.49</v>
      </c>
      <c r="K432">
        <v>2.2200000000000002</v>
      </c>
      <c r="L432">
        <v>0</v>
      </c>
      <c r="M432">
        <v>0</v>
      </c>
      <c r="N432">
        <v>1.49</v>
      </c>
      <c r="O432">
        <v>107.28</v>
      </c>
      <c r="P432">
        <v>72</v>
      </c>
      <c r="Q432">
        <v>202226</v>
      </c>
      <c r="R432">
        <v>202326</v>
      </c>
      <c r="U432">
        <v>3129</v>
      </c>
      <c r="V432">
        <v>130</v>
      </c>
      <c r="AG432" t="s">
        <v>54</v>
      </c>
      <c r="AH432" t="s">
        <v>55</v>
      </c>
      <c r="AO432" t="s">
        <v>39</v>
      </c>
      <c r="AP432" t="s">
        <v>40</v>
      </c>
      <c r="BC432" t="s">
        <v>43</v>
      </c>
      <c r="BD432" t="s">
        <v>44</v>
      </c>
      <c r="BM432" t="s">
        <v>43</v>
      </c>
    </row>
    <row r="433" spans="1:65">
      <c r="A433">
        <v>80492</v>
      </c>
      <c r="B433" t="s">
        <v>484</v>
      </c>
      <c r="C433">
        <v>722</v>
      </c>
      <c r="D433" t="s">
        <v>299</v>
      </c>
      <c r="E433" t="s">
        <v>300</v>
      </c>
      <c r="G433">
        <v>0.60799999999999998</v>
      </c>
      <c r="H433">
        <v>43.77</v>
      </c>
      <c r="I433">
        <v>0.216</v>
      </c>
      <c r="J433">
        <v>0.77600000000000002</v>
      </c>
      <c r="K433">
        <v>0.6</v>
      </c>
      <c r="L433">
        <v>0</v>
      </c>
      <c r="M433">
        <v>0</v>
      </c>
      <c r="N433">
        <v>0.77600000000000002</v>
      </c>
      <c r="O433">
        <v>55.87</v>
      </c>
      <c r="P433">
        <v>72</v>
      </c>
      <c r="Q433">
        <v>202226</v>
      </c>
      <c r="R433">
        <v>202326</v>
      </c>
      <c r="U433">
        <v>939465</v>
      </c>
      <c r="V433">
        <v>19</v>
      </c>
      <c r="AO433" t="s">
        <v>39</v>
      </c>
      <c r="AP433" t="s">
        <v>40</v>
      </c>
      <c r="AW433" t="s">
        <v>301</v>
      </c>
      <c r="AX433" t="s">
        <v>302</v>
      </c>
      <c r="BC433" t="s">
        <v>43</v>
      </c>
      <c r="BD433" t="s">
        <v>44</v>
      </c>
      <c r="BM433" t="s">
        <v>43</v>
      </c>
    </row>
    <row r="434" spans="1:65">
      <c r="A434">
        <v>78592</v>
      </c>
      <c r="B434" t="s">
        <v>485</v>
      </c>
      <c r="C434">
        <v>722</v>
      </c>
      <c r="D434" t="s">
        <v>299</v>
      </c>
      <c r="E434" t="s">
        <v>300</v>
      </c>
      <c r="G434">
        <v>0.60799999999999998</v>
      </c>
      <c r="H434">
        <v>43.77</v>
      </c>
      <c r="I434">
        <v>0.216</v>
      </c>
      <c r="J434">
        <v>0.77600000000000002</v>
      </c>
      <c r="K434">
        <v>0.6</v>
      </c>
      <c r="L434">
        <v>0</v>
      </c>
      <c r="M434">
        <v>0</v>
      </c>
      <c r="N434">
        <v>0.77600000000000002</v>
      </c>
      <c r="O434">
        <v>55.87</v>
      </c>
      <c r="P434">
        <v>72</v>
      </c>
      <c r="Q434">
        <v>202226</v>
      </c>
      <c r="R434">
        <v>202326</v>
      </c>
      <c r="U434">
        <v>939470</v>
      </c>
      <c r="V434">
        <v>19</v>
      </c>
      <c r="AO434" t="s">
        <v>39</v>
      </c>
      <c r="AP434" t="s">
        <v>40</v>
      </c>
      <c r="AW434" t="s">
        <v>301</v>
      </c>
      <c r="AX434" t="s">
        <v>302</v>
      </c>
      <c r="BC434" t="s">
        <v>43</v>
      </c>
      <c r="BD434" t="s">
        <v>44</v>
      </c>
      <c r="BM434" t="s">
        <v>43</v>
      </c>
    </row>
    <row r="435" spans="1:65">
      <c r="A435">
        <v>5893</v>
      </c>
      <c r="B435" t="s">
        <v>486</v>
      </c>
      <c r="C435">
        <v>722</v>
      </c>
      <c r="D435" t="s">
        <v>299</v>
      </c>
      <c r="E435" t="s">
        <v>300</v>
      </c>
      <c r="G435">
        <v>0.60799999999999998</v>
      </c>
      <c r="H435">
        <v>43.77</v>
      </c>
      <c r="I435">
        <v>0.216</v>
      </c>
      <c r="J435">
        <v>0.77600000000000002</v>
      </c>
      <c r="K435">
        <v>0.6</v>
      </c>
      <c r="L435">
        <v>0</v>
      </c>
      <c r="M435">
        <v>0</v>
      </c>
      <c r="N435">
        <v>0.77600000000000002</v>
      </c>
      <c r="O435">
        <v>55.87</v>
      </c>
      <c r="P435">
        <v>72</v>
      </c>
      <c r="Q435">
        <v>202226</v>
      </c>
      <c r="R435">
        <v>202326</v>
      </c>
      <c r="U435">
        <v>939475</v>
      </c>
      <c r="V435">
        <v>19</v>
      </c>
      <c r="AO435" t="s">
        <v>39</v>
      </c>
      <c r="AP435" t="s">
        <v>40</v>
      </c>
      <c r="AW435" t="s">
        <v>301</v>
      </c>
      <c r="AX435" t="s">
        <v>302</v>
      </c>
      <c r="BC435" t="s">
        <v>43</v>
      </c>
      <c r="BD435" t="s">
        <v>44</v>
      </c>
      <c r="BM435" t="s">
        <v>43</v>
      </c>
    </row>
    <row r="436" spans="1:65">
      <c r="A436">
        <v>5898</v>
      </c>
      <c r="B436" t="s">
        <v>487</v>
      </c>
      <c r="C436">
        <v>722</v>
      </c>
      <c r="D436" t="s">
        <v>299</v>
      </c>
      <c r="E436" t="s">
        <v>300</v>
      </c>
      <c r="G436">
        <v>0.60799999999999998</v>
      </c>
      <c r="H436">
        <v>43.77</v>
      </c>
      <c r="I436">
        <v>0.216</v>
      </c>
      <c r="J436">
        <v>0.77600000000000002</v>
      </c>
      <c r="K436">
        <v>0.6</v>
      </c>
      <c r="L436">
        <v>0</v>
      </c>
      <c r="M436">
        <v>0</v>
      </c>
      <c r="N436">
        <v>0.77600000000000002</v>
      </c>
      <c r="O436">
        <v>55.87</v>
      </c>
      <c r="P436">
        <v>72</v>
      </c>
      <c r="Q436">
        <v>202226</v>
      </c>
      <c r="R436">
        <v>202326</v>
      </c>
      <c r="U436">
        <v>939501</v>
      </c>
      <c r="V436">
        <v>19</v>
      </c>
      <c r="AO436" t="s">
        <v>39</v>
      </c>
      <c r="AP436" t="s">
        <v>40</v>
      </c>
      <c r="BC436" t="s">
        <v>43</v>
      </c>
      <c r="BD436" t="s">
        <v>44</v>
      </c>
      <c r="BM436" t="s">
        <v>43</v>
      </c>
    </row>
    <row r="437" spans="1:65">
      <c r="A437">
        <v>5452</v>
      </c>
      <c r="B437" t="s">
        <v>488</v>
      </c>
      <c r="C437">
        <v>722</v>
      </c>
      <c r="D437" t="s">
        <v>299</v>
      </c>
      <c r="E437" t="s">
        <v>300</v>
      </c>
      <c r="G437">
        <v>0.60799999999999998</v>
      </c>
      <c r="H437">
        <v>43.77</v>
      </c>
      <c r="I437">
        <v>0.216</v>
      </c>
      <c r="J437">
        <v>0.77600000000000002</v>
      </c>
      <c r="K437">
        <v>0.6</v>
      </c>
      <c r="L437">
        <v>0</v>
      </c>
      <c r="M437">
        <v>0</v>
      </c>
      <c r="N437">
        <v>0.77600000000000002</v>
      </c>
      <c r="O437">
        <v>55.87</v>
      </c>
      <c r="P437">
        <v>72</v>
      </c>
      <c r="Q437">
        <v>202226</v>
      </c>
      <c r="R437">
        <v>202326</v>
      </c>
      <c r="U437">
        <v>43</v>
      </c>
      <c r="V437">
        <v>19</v>
      </c>
      <c r="AO437" t="s">
        <v>39</v>
      </c>
      <c r="AP437" t="s">
        <v>40</v>
      </c>
      <c r="AW437" t="s">
        <v>301</v>
      </c>
      <c r="AX437" t="s">
        <v>302</v>
      </c>
      <c r="BC437" t="s">
        <v>43</v>
      </c>
      <c r="BD437" t="s">
        <v>44</v>
      </c>
      <c r="BM437" t="s">
        <v>43</v>
      </c>
    </row>
    <row r="438" spans="1:65">
      <c r="A438">
        <v>82929</v>
      </c>
      <c r="B438" t="s">
        <v>489</v>
      </c>
      <c r="C438">
        <v>722</v>
      </c>
      <c r="D438" t="s">
        <v>299</v>
      </c>
      <c r="E438" t="s">
        <v>300</v>
      </c>
      <c r="G438">
        <v>0.60799999999999998</v>
      </c>
      <c r="H438">
        <v>43.77</v>
      </c>
      <c r="I438">
        <v>0.216</v>
      </c>
      <c r="J438">
        <v>0.77600000000000002</v>
      </c>
      <c r="K438">
        <v>0.6</v>
      </c>
      <c r="L438">
        <v>0</v>
      </c>
      <c r="M438">
        <v>0</v>
      </c>
      <c r="N438">
        <v>0.77600000000000002</v>
      </c>
      <c r="O438">
        <v>55.87</v>
      </c>
      <c r="P438">
        <v>72</v>
      </c>
      <c r="Q438">
        <v>202226</v>
      </c>
      <c r="R438">
        <v>202326</v>
      </c>
      <c r="U438">
        <v>711</v>
      </c>
      <c r="V438">
        <v>19</v>
      </c>
      <c r="AO438" t="s">
        <v>39</v>
      </c>
      <c r="AP438" t="s">
        <v>40</v>
      </c>
      <c r="AW438" t="s">
        <v>301</v>
      </c>
      <c r="AX438" t="s">
        <v>302</v>
      </c>
      <c r="BC438" t="s">
        <v>43</v>
      </c>
      <c r="BD438" t="s">
        <v>44</v>
      </c>
      <c r="BM438" t="s">
        <v>43</v>
      </c>
    </row>
    <row r="439" spans="1:65">
      <c r="A439">
        <v>55474</v>
      </c>
      <c r="B439" t="s">
        <v>490</v>
      </c>
      <c r="C439">
        <v>722</v>
      </c>
      <c r="D439" t="s">
        <v>299</v>
      </c>
      <c r="E439" t="s">
        <v>300</v>
      </c>
      <c r="G439">
        <v>0.60799999999999998</v>
      </c>
      <c r="H439">
        <v>43.77</v>
      </c>
      <c r="I439">
        <v>0.216</v>
      </c>
      <c r="J439">
        <v>0.77600000000000002</v>
      </c>
      <c r="K439">
        <v>0.6</v>
      </c>
      <c r="L439">
        <v>0</v>
      </c>
      <c r="M439">
        <v>0</v>
      </c>
      <c r="N439">
        <v>0.77600000000000002</v>
      </c>
      <c r="O439">
        <v>55.87</v>
      </c>
      <c r="P439">
        <v>72</v>
      </c>
      <c r="Q439">
        <v>202226</v>
      </c>
      <c r="R439">
        <v>202326</v>
      </c>
      <c r="U439">
        <v>2724</v>
      </c>
      <c r="V439">
        <v>19</v>
      </c>
      <c r="AO439" t="s">
        <v>39</v>
      </c>
      <c r="AP439" t="s">
        <v>40</v>
      </c>
      <c r="AW439" t="s">
        <v>301</v>
      </c>
      <c r="AX439" t="s">
        <v>302</v>
      </c>
      <c r="BC439" t="s">
        <v>43</v>
      </c>
      <c r="BD439" t="s">
        <v>44</v>
      </c>
      <c r="BM439" t="s">
        <v>43</v>
      </c>
    </row>
    <row r="440" spans="1:65">
      <c r="A440">
        <v>5453</v>
      </c>
      <c r="B440" t="s">
        <v>491</v>
      </c>
      <c r="C440">
        <v>722</v>
      </c>
      <c r="D440" t="s">
        <v>299</v>
      </c>
      <c r="E440" t="s">
        <v>300</v>
      </c>
      <c r="G440">
        <v>0.60799999999999998</v>
      </c>
      <c r="H440">
        <v>43.77</v>
      </c>
      <c r="I440">
        <v>0.216</v>
      </c>
      <c r="J440">
        <v>0.77600000000000002</v>
      </c>
      <c r="K440">
        <v>0.6</v>
      </c>
      <c r="L440">
        <v>0</v>
      </c>
      <c r="M440">
        <v>0</v>
      </c>
      <c r="N440">
        <v>0.77600000000000002</v>
      </c>
      <c r="O440">
        <v>55.87</v>
      </c>
      <c r="P440">
        <v>72</v>
      </c>
      <c r="Q440">
        <v>202226</v>
      </c>
      <c r="R440">
        <v>202326</v>
      </c>
      <c r="U440">
        <v>939600</v>
      </c>
      <c r="V440">
        <v>19</v>
      </c>
      <c r="AO440" t="s">
        <v>39</v>
      </c>
      <c r="AP440" t="s">
        <v>40</v>
      </c>
      <c r="AW440" t="s">
        <v>301</v>
      </c>
      <c r="AX440" t="s">
        <v>302</v>
      </c>
      <c r="BC440" t="s">
        <v>43</v>
      </c>
      <c r="BD440" t="s">
        <v>44</v>
      </c>
      <c r="BM440" t="s">
        <v>43</v>
      </c>
    </row>
    <row r="441" spans="1:65">
      <c r="A441">
        <v>30240</v>
      </c>
      <c r="B441" t="s">
        <v>492</v>
      </c>
      <c r="C441">
        <v>722</v>
      </c>
      <c r="D441" t="s">
        <v>299</v>
      </c>
      <c r="E441" t="s">
        <v>300</v>
      </c>
      <c r="G441">
        <v>0.76</v>
      </c>
      <c r="H441">
        <v>54.72</v>
      </c>
      <c r="I441">
        <v>0.216</v>
      </c>
      <c r="J441">
        <v>0.97</v>
      </c>
      <c r="K441">
        <v>0.94</v>
      </c>
      <c r="L441">
        <v>0</v>
      </c>
      <c r="M441">
        <v>0</v>
      </c>
      <c r="N441">
        <v>0.97</v>
      </c>
      <c r="O441">
        <v>69.84</v>
      </c>
      <c r="P441">
        <v>72</v>
      </c>
      <c r="Q441">
        <v>202226</v>
      </c>
      <c r="R441">
        <v>202326</v>
      </c>
      <c r="U441">
        <v>4315</v>
      </c>
      <c r="V441">
        <v>41</v>
      </c>
      <c r="AO441" t="s">
        <v>39</v>
      </c>
      <c r="AP441" t="s">
        <v>40</v>
      </c>
      <c r="BC441" t="s">
        <v>43</v>
      </c>
      <c r="BD441" t="s">
        <v>44</v>
      </c>
      <c r="BM441" t="s">
        <v>43</v>
      </c>
    </row>
    <row r="442" spans="1:65">
      <c r="A442">
        <v>72817</v>
      </c>
      <c r="B442" t="s">
        <v>493</v>
      </c>
      <c r="C442">
        <v>722</v>
      </c>
      <c r="D442" t="s">
        <v>299</v>
      </c>
      <c r="E442" t="s">
        <v>300</v>
      </c>
      <c r="G442">
        <v>0.69599999999999995</v>
      </c>
      <c r="H442">
        <v>50.11</v>
      </c>
      <c r="I442">
        <v>0.216</v>
      </c>
      <c r="J442">
        <v>0.88800000000000001</v>
      </c>
      <c r="K442">
        <v>0.78</v>
      </c>
      <c r="L442">
        <v>0</v>
      </c>
      <c r="M442">
        <v>0</v>
      </c>
      <c r="N442">
        <v>0.88800000000000001</v>
      </c>
      <c r="O442">
        <v>63.93</v>
      </c>
      <c r="P442">
        <v>72</v>
      </c>
      <c r="Q442">
        <v>202226</v>
      </c>
      <c r="R442">
        <v>202326</v>
      </c>
      <c r="U442">
        <v>1854</v>
      </c>
      <c r="V442">
        <v>30</v>
      </c>
      <c r="AG442" t="s">
        <v>54</v>
      </c>
      <c r="AH442" t="s">
        <v>55</v>
      </c>
      <c r="AM442" t="s">
        <v>71</v>
      </c>
      <c r="AN442" t="s">
        <v>72</v>
      </c>
      <c r="BC442" t="s">
        <v>43</v>
      </c>
      <c r="BD442" t="s">
        <v>44</v>
      </c>
      <c r="BM442" t="s">
        <v>43</v>
      </c>
    </row>
    <row r="443" spans="1:65">
      <c r="A443">
        <v>61780</v>
      </c>
      <c r="B443" t="s">
        <v>494</v>
      </c>
      <c r="C443">
        <v>722</v>
      </c>
      <c r="D443" t="s">
        <v>299</v>
      </c>
      <c r="E443" t="s">
        <v>300</v>
      </c>
      <c r="G443">
        <v>0.65600000000000003</v>
      </c>
      <c r="H443">
        <v>47.23</v>
      </c>
      <c r="I443">
        <v>0.216</v>
      </c>
      <c r="J443">
        <v>0.83699999999999997</v>
      </c>
      <c r="K443">
        <v>0.7</v>
      </c>
      <c r="L443">
        <v>0</v>
      </c>
      <c r="M443">
        <v>0</v>
      </c>
      <c r="N443">
        <v>0.83699999999999997</v>
      </c>
      <c r="O443">
        <v>60.26</v>
      </c>
      <c r="P443">
        <v>72</v>
      </c>
      <c r="Q443">
        <v>202226</v>
      </c>
      <c r="R443">
        <v>202326</v>
      </c>
      <c r="U443">
        <v>39650</v>
      </c>
      <c r="V443">
        <v>24</v>
      </c>
      <c r="AG443" t="s">
        <v>54</v>
      </c>
      <c r="AH443" t="s">
        <v>55</v>
      </c>
      <c r="AO443" t="s">
        <v>39</v>
      </c>
      <c r="AP443" t="s">
        <v>40</v>
      </c>
      <c r="BC443" t="s">
        <v>43</v>
      </c>
      <c r="BD443" t="s">
        <v>44</v>
      </c>
      <c r="BM443" t="s">
        <v>43</v>
      </c>
    </row>
    <row r="444" spans="1:65">
      <c r="A444">
        <v>91910</v>
      </c>
      <c r="B444" t="s">
        <v>495</v>
      </c>
      <c r="C444">
        <v>722</v>
      </c>
      <c r="D444" t="s">
        <v>299</v>
      </c>
      <c r="E444" t="s">
        <v>300</v>
      </c>
      <c r="G444">
        <v>0.746</v>
      </c>
      <c r="H444">
        <v>53.71</v>
      </c>
      <c r="I444">
        <v>0.216</v>
      </c>
      <c r="J444">
        <v>0.95199999999999996</v>
      </c>
      <c r="K444">
        <v>0.9</v>
      </c>
      <c r="L444">
        <v>0</v>
      </c>
      <c r="M444">
        <v>0</v>
      </c>
      <c r="N444">
        <v>0.95199999999999996</v>
      </c>
      <c r="O444">
        <v>68.540000000000006</v>
      </c>
      <c r="P444">
        <v>72</v>
      </c>
      <c r="Q444">
        <v>202226</v>
      </c>
      <c r="R444">
        <v>202326</v>
      </c>
      <c r="U444">
        <v>4533</v>
      </c>
      <c r="V444">
        <v>40</v>
      </c>
      <c r="AG444" t="s">
        <v>54</v>
      </c>
      <c r="AH444" t="s">
        <v>55</v>
      </c>
      <c r="AO444" t="s">
        <v>39</v>
      </c>
      <c r="AP444" t="s">
        <v>40</v>
      </c>
      <c r="BC444" t="s">
        <v>43</v>
      </c>
      <c r="BD444" t="s">
        <v>44</v>
      </c>
      <c r="BM444" t="s">
        <v>43</v>
      </c>
    </row>
    <row r="445" spans="1:65">
      <c r="A445">
        <v>83584</v>
      </c>
      <c r="B445" t="s">
        <v>496</v>
      </c>
      <c r="C445">
        <v>722</v>
      </c>
      <c r="D445" t="s">
        <v>299</v>
      </c>
      <c r="E445" t="s">
        <v>300</v>
      </c>
      <c r="G445">
        <v>0.80600000000000005</v>
      </c>
      <c r="H445">
        <v>58.03</v>
      </c>
      <c r="I445">
        <v>0.216</v>
      </c>
      <c r="J445">
        <v>1.0289999999999999</v>
      </c>
      <c r="K445">
        <v>1.05</v>
      </c>
      <c r="L445">
        <v>0</v>
      </c>
      <c r="M445">
        <v>0</v>
      </c>
      <c r="N445">
        <v>1.0289999999999999</v>
      </c>
      <c r="O445">
        <v>74.08</v>
      </c>
      <c r="P445">
        <v>72</v>
      </c>
      <c r="Q445">
        <v>202226</v>
      </c>
      <c r="R445">
        <v>202326</v>
      </c>
      <c r="U445">
        <v>187</v>
      </c>
      <c r="V445">
        <v>59</v>
      </c>
      <c r="AG445" t="s">
        <v>54</v>
      </c>
      <c r="AH445" t="s">
        <v>55</v>
      </c>
      <c r="AO445" t="s">
        <v>39</v>
      </c>
      <c r="AP445" t="s">
        <v>40</v>
      </c>
      <c r="BC445" t="s">
        <v>43</v>
      </c>
      <c r="BD445" t="s">
        <v>44</v>
      </c>
      <c r="BM445" t="s">
        <v>43</v>
      </c>
    </row>
    <row r="446" spans="1:65">
      <c r="A446">
        <v>54288</v>
      </c>
      <c r="B446" t="s">
        <v>497</v>
      </c>
      <c r="C446">
        <v>722</v>
      </c>
      <c r="D446" t="s">
        <v>299</v>
      </c>
      <c r="E446" t="s">
        <v>300</v>
      </c>
      <c r="G446">
        <v>0.65600000000000003</v>
      </c>
      <c r="H446">
        <v>47.23</v>
      </c>
      <c r="I446">
        <v>0.216</v>
      </c>
      <c r="J446">
        <v>0.83699999999999997</v>
      </c>
      <c r="K446">
        <v>0.7</v>
      </c>
      <c r="L446">
        <v>0</v>
      </c>
      <c r="M446">
        <v>0</v>
      </c>
      <c r="N446">
        <v>0.83699999999999997</v>
      </c>
      <c r="O446">
        <v>60.26</v>
      </c>
      <c r="P446">
        <v>72</v>
      </c>
      <c r="Q446">
        <v>202226</v>
      </c>
      <c r="R446">
        <v>202326</v>
      </c>
      <c r="U446">
        <v>39701</v>
      </c>
      <c r="V446">
        <v>24</v>
      </c>
      <c r="AO446" t="s">
        <v>39</v>
      </c>
      <c r="AP446" t="s">
        <v>40</v>
      </c>
      <c r="BC446" t="s">
        <v>43</v>
      </c>
      <c r="BD446" t="s">
        <v>44</v>
      </c>
      <c r="BM446" t="s">
        <v>43</v>
      </c>
    </row>
    <row r="447" spans="1:65">
      <c r="A447">
        <v>84711</v>
      </c>
      <c r="B447" t="s">
        <v>498</v>
      </c>
      <c r="C447">
        <v>722</v>
      </c>
      <c r="D447" t="s">
        <v>299</v>
      </c>
      <c r="E447" t="s">
        <v>300</v>
      </c>
      <c r="G447">
        <v>0.65600000000000003</v>
      </c>
      <c r="H447">
        <v>47.23</v>
      </c>
      <c r="I447">
        <v>0.216</v>
      </c>
      <c r="J447">
        <v>0.83699999999999997</v>
      </c>
      <c r="K447">
        <v>0.7</v>
      </c>
      <c r="L447">
        <v>0</v>
      </c>
      <c r="M447">
        <v>0</v>
      </c>
      <c r="N447">
        <v>0.83699999999999997</v>
      </c>
      <c r="O447">
        <v>60.26</v>
      </c>
      <c r="P447">
        <v>72</v>
      </c>
      <c r="Q447">
        <v>202226</v>
      </c>
      <c r="R447">
        <v>202326</v>
      </c>
      <c r="U447">
        <v>1396</v>
      </c>
      <c r="V447">
        <v>24</v>
      </c>
      <c r="AM447" t="s">
        <v>71</v>
      </c>
      <c r="AN447" t="s">
        <v>72</v>
      </c>
      <c r="AW447" t="s">
        <v>301</v>
      </c>
      <c r="AX447" t="s">
        <v>302</v>
      </c>
      <c r="BC447" t="s">
        <v>43</v>
      </c>
      <c r="BD447" t="s">
        <v>44</v>
      </c>
      <c r="BM447" t="s">
        <v>43</v>
      </c>
    </row>
    <row r="448" spans="1:65">
      <c r="A448">
        <v>30241</v>
      </c>
      <c r="B448" t="s">
        <v>499</v>
      </c>
      <c r="C448">
        <v>722</v>
      </c>
      <c r="D448" t="s">
        <v>299</v>
      </c>
      <c r="E448" t="s">
        <v>300</v>
      </c>
      <c r="G448">
        <v>0.65600000000000003</v>
      </c>
      <c r="H448">
        <v>47.23</v>
      </c>
      <c r="I448">
        <v>0.216</v>
      </c>
      <c r="J448">
        <v>0.83699999999999997</v>
      </c>
      <c r="K448">
        <v>0.7</v>
      </c>
      <c r="L448">
        <v>0</v>
      </c>
      <c r="M448">
        <v>0</v>
      </c>
      <c r="N448">
        <v>0.83699999999999997</v>
      </c>
      <c r="O448">
        <v>60.26</v>
      </c>
      <c r="P448">
        <v>72</v>
      </c>
      <c r="Q448">
        <v>202226</v>
      </c>
      <c r="R448">
        <v>202326</v>
      </c>
      <c r="U448">
        <v>39750</v>
      </c>
      <c r="V448">
        <v>24</v>
      </c>
      <c r="AO448" t="s">
        <v>39</v>
      </c>
      <c r="AP448" t="s">
        <v>40</v>
      </c>
      <c r="BC448" t="s">
        <v>43</v>
      </c>
      <c r="BD448" t="s">
        <v>44</v>
      </c>
      <c r="BM448" t="s">
        <v>43</v>
      </c>
    </row>
    <row r="449" spans="1:65">
      <c r="A449">
        <v>30541</v>
      </c>
      <c r="B449" t="s">
        <v>74</v>
      </c>
      <c r="C449">
        <v>722</v>
      </c>
      <c r="D449" t="s">
        <v>299</v>
      </c>
      <c r="E449" t="s">
        <v>300</v>
      </c>
      <c r="G449">
        <v>0.93600000000000005</v>
      </c>
      <c r="H449">
        <v>67.39</v>
      </c>
      <c r="I449">
        <v>0.216</v>
      </c>
      <c r="J449">
        <v>1.194</v>
      </c>
      <c r="K449">
        <v>1.42</v>
      </c>
      <c r="L449">
        <v>0</v>
      </c>
      <c r="M449">
        <v>0</v>
      </c>
      <c r="N449">
        <v>1.194</v>
      </c>
      <c r="O449">
        <v>85.96</v>
      </c>
      <c r="P449">
        <v>72</v>
      </c>
      <c r="Q449">
        <v>202226</v>
      </c>
      <c r="R449">
        <v>202326</v>
      </c>
      <c r="U449">
        <v>1012</v>
      </c>
      <c r="V449">
        <v>89</v>
      </c>
      <c r="BC449" t="s">
        <v>43</v>
      </c>
      <c r="BD449" t="s">
        <v>44</v>
      </c>
      <c r="BM449" t="s">
        <v>43</v>
      </c>
    </row>
    <row r="450" spans="1:65">
      <c r="A450">
        <v>56059</v>
      </c>
      <c r="B450" t="s">
        <v>75</v>
      </c>
      <c r="C450">
        <v>722</v>
      </c>
      <c r="D450" t="s">
        <v>299</v>
      </c>
      <c r="E450" t="s">
        <v>300</v>
      </c>
      <c r="G450">
        <v>1.0720000000000001</v>
      </c>
      <c r="H450">
        <v>77.180000000000007</v>
      </c>
      <c r="I450">
        <v>0.216</v>
      </c>
      <c r="J450">
        <v>1.3680000000000001</v>
      </c>
      <c r="K450">
        <v>1.87</v>
      </c>
      <c r="L450">
        <v>0</v>
      </c>
      <c r="M450">
        <v>0</v>
      </c>
      <c r="N450">
        <v>1.3680000000000001</v>
      </c>
      <c r="O450">
        <v>98.49</v>
      </c>
      <c r="P450">
        <v>72</v>
      </c>
      <c r="Q450">
        <v>202226</v>
      </c>
      <c r="R450">
        <v>202326</v>
      </c>
      <c r="U450">
        <v>1789</v>
      </c>
      <c r="V450">
        <v>114</v>
      </c>
      <c r="AO450" t="s">
        <v>39</v>
      </c>
      <c r="AP450" t="s">
        <v>40</v>
      </c>
      <c r="BC450" t="s">
        <v>43</v>
      </c>
      <c r="BD450" t="s">
        <v>44</v>
      </c>
      <c r="BM450" t="s">
        <v>43</v>
      </c>
    </row>
    <row r="451" spans="1:65">
      <c r="A451">
        <v>61055</v>
      </c>
      <c r="B451" t="s">
        <v>500</v>
      </c>
      <c r="C451">
        <v>722</v>
      </c>
      <c r="D451" t="s">
        <v>299</v>
      </c>
      <c r="E451" t="s">
        <v>300</v>
      </c>
      <c r="G451">
        <v>0.93600000000000005</v>
      </c>
      <c r="H451">
        <v>67.39</v>
      </c>
      <c r="I451">
        <v>0.216</v>
      </c>
      <c r="J451">
        <v>1.194</v>
      </c>
      <c r="K451">
        <v>1.42</v>
      </c>
      <c r="L451">
        <v>0</v>
      </c>
      <c r="M451">
        <v>0</v>
      </c>
      <c r="N451">
        <v>1.194</v>
      </c>
      <c r="O451">
        <v>85.96</v>
      </c>
      <c r="P451">
        <v>72</v>
      </c>
      <c r="Q451">
        <v>202226</v>
      </c>
      <c r="R451">
        <v>202326</v>
      </c>
      <c r="U451">
        <v>1008</v>
      </c>
      <c r="V451">
        <v>89</v>
      </c>
      <c r="BC451" t="s">
        <v>43</v>
      </c>
      <c r="BD451" t="s">
        <v>44</v>
      </c>
      <c r="BM451" t="s">
        <v>43</v>
      </c>
    </row>
    <row r="452" spans="1:65">
      <c r="A452">
        <v>30540</v>
      </c>
      <c r="B452" t="s">
        <v>76</v>
      </c>
      <c r="C452">
        <v>722</v>
      </c>
      <c r="D452" t="s">
        <v>299</v>
      </c>
      <c r="E452" t="s">
        <v>300</v>
      </c>
      <c r="G452">
        <v>0.93600000000000005</v>
      </c>
      <c r="H452">
        <v>67.39</v>
      </c>
      <c r="I452">
        <v>0.216</v>
      </c>
      <c r="J452">
        <v>1.194</v>
      </c>
      <c r="K452">
        <v>1.42</v>
      </c>
      <c r="L452">
        <v>0</v>
      </c>
      <c r="M452">
        <v>0</v>
      </c>
      <c r="N452">
        <v>1.194</v>
      </c>
      <c r="O452">
        <v>85.96</v>
      </c>
      <c r="P452">
        <v>72</v>
      </c>
      <c r="Q452">
        <v>202226</v>
      </c>
      <c r="R452">
        <v>202326</v>
      </c>
      <c r="U452">
        <v>1002</v>
      </c>
      <c r="V452">
        <v>89</v>
      </c>
      <c r="BC452" t="s">
        <v>43</v>
      </c>
      <c r="BD452" t="s">
        <v>44</v>
      </c>
      <c r="BM452" t="s">
        <v>43</v>
      </c>
    </row>
    <row r="453" spans="1:65">
      <c r="A453">
        <v>64867</v>
      </c>
      <c r="B453" t="s">
        <v>90</v>
      </c>
      <c r="C453">
        <v>722</v>
      </c>
      <c r="D453" t="s">
        <v>299</v>
      </c>
      <c r="E453" t="s">
        <v>300</v>
      </c>
      <c r="G453">
        <v>1.024</v>
      </c>
      <c r="H453">
        <v>73.72</v>
      </c>
      <c r="I453">
        <v>0.216</v>
      </c>
      <c r="J453">
        <v>1.3069999999999999</v>
      </c>
      <c r="K453">
        <v>1.7</v>
      </c>
      <c r="L453">
        <v>0</v>
      </c>
      <c r="M453">
        <v>0</v>
      </c>
      <c r="N453">
        <v>1.3069999999999999</v>
      </c>
      <c r="O453">
        <v>94.1</v>
      </c>
      <c r="P453">
        <v>72</v>
      </c>
      <c r="Q453">
        <v>202226</v>
      </c>
      <c r="R453">
        <v>202326</v>
      </c>
      <c r="U453">
        <v>1037</v>
      </c>
      <c r="V453">
        <v>106</v>
      </c>
      <c r="AO453" t="s">
        <v>39</v>
      </c>
      <c r="AP453" t="s">
        <v>40</v>
      </c>
      <c r="BC453" t="s">
        <v>43</v>
      </c>
      <c r="BD453" t="s">
        <v>44</v>
      </c>
      <c r="BM453" t="s">
        <v>43</v>
      </c>
    </row>
    <row r="454" spans="1:65">
      <c r="A454">
        <v>71023</v>
      </c>
      <c r="B454" t="s">
        <v>91</v>
      </c>
      <c r="C454">
        <v>722</v>
      </c>
      <c r="D454" t="s">
        <v>299</v>
      </c>
      <c r="E454" t="s">
        <v>300</v>
      </c>
      <c r="G454">
        <v>1.274</v>
      </c>
      <c r="H454">
        <v>91.72</v>
      </c>
      <c r="I454">
        <v>0.216</v>
      </c>
      <c r="J454">
        <v>1.625</v>
      </c>
      <c r="K454">
        <v>2.64</v>
      </c>
      <c r="L454">
        <v>0</v>
      </c>
      <c r="M454">
        <v>0</v>
      </c>
      <c r="N454">
        <v>1.625</v>
      </c>
      <c r="O454">
        <v>117</v>
      </c>
      <c r="P454">
        <v>72</v>
      </c>
      <c r="Q454">
        <v>202226</v>
      </c>
      <c r="R454">
        <v>202326</v>
      </c>
      <c r="U454">
        <v>1034</v>
      </c>
      <c r="V454">
        <v>146</v>
      </c>
      <c r="AG454" t="s">
        <v>54</v>
      </c>
      <c r="AH454" t="s">
        <v>55</v>
      </c>
      <c r="AO454" t="s">
        <v>39</v>
      </c>
      <c r="AP454" t="s">
        <v>40</v>
      </c>
      <c r="BC454" t="s">
        <v>43</v>
      </c>
      <c r="BD454" t="s">
        <v>44</v>
      </c>
      <c r="BM454" t="s">
        <v>43</v>
      </c>
    </row>
    <row r="455" spans="1:65">
      <c r="A455">
        <v>55459</v>
      </c>
      <c r="B455" t="s">
        <v>92</v>
      </c>
      <c r="C455">
        <v>722</v>
      </c>
      <c r="D455" t="s">
        <v>299</v>
      </c>
      <c r="E455" t="s">
        <v>300</v>
      </c>
      <c r="G455">
        <v>1.1439999999999999</v>
      </c>
      <c r="H455">
        <v>82.36</v>
      </c>
      <c r="I455">
        <v>0.216</v>
      </c>
      <c r="J455">
        <v>1.46</v>
      </c>
      <c r="K455">
        <v>2.13</v>
      </c>
      <c r="L455">
        <v>0</v>
      </c>
      <c r="M455">
        <v>0</v>
      </c>
      <c r="N455">
        <v>1.46</v>
      </c>
      <c r="O455">
        <v>105.12</v>
      </c>
      <c r="P455">
        <v>72</v>
      </c>
      <c r="Q455">
        <v>202226</v>
      </c>
      <c r="R455">
        <v>202326</v>
      </c>
      <c r="U455">
        <v>2839</v>
      </c>
      <c r="V455">
        <v>127</v>
      </c>
      <c r="AG455" t="s">
        <v>54</v>
      </c>
      <c r="AH455" t="s">
        <v>55</v>
      </c>
      <c r="AO455" t="s">
        <v>39</v>
      </c>
      <c r="AP455" t="s">
        <v>40</v>
      </c>
      <c r="BC455" t="s">
        <v>43</v>
      </c>
      <c r="BD455" t="s">
        <v>44</v>
      </c>
      <c r="BM455" t="s">
        <v>43</v>
      </c>
    </row>
    <row r="456" spans="1:65">
      <c r="A456">
        <v>30545</v>
      </c>
      <c r="B456" t="s">
        <v>36</v>
      </c>
      <c r="C456">
        <v>722</v>
      </c>
      <c r="D456" t="s">
        <v>299</v>
      </c>
      <c r="E456" t="s">
        <v>300</v>
      </c>
      <c r="G456">
        <v>1.024</v>
      </c>
      <c r="H456">
        <v>73.72</v>
      </c>
      <c r="I456">
        <v>0.216</v>
      </c>
      <c r="J456">
        <v>1.3069999999999999</v>
      </c>
      <c r="K456">
        <v>1.7</v>
      </c>
      <c r="L456">
        <v>0</v>
      </c>
      <c r="M456">
        <v>0</v>
      </c>
      <c r="N456">
        <v>1.3069999999999999</v>
      </c>
      <c r="O456">
        <v>94.1</v>
      </c>
      <c r="P456">
        <v>72</v>
      </c>
      <c r="Q456">
        <v>202226</v>
      </c>
      <c r="R456">
        <v>202326</v>
      </c>
      <c r="U456">
        <v>1059</v>
      </c>
      <c r="V456">
        <v>106</v>
      </c>
      <c r="AO456" t="s">
        <v>39</v>
      </c>
      <c r="AP456" t="s">
        <v>40</v>
      </c>
      <c r="AQ456" t="s">
        <v>41</v>
      </c>
      <c r="AR456" t="s">
        <v>42</v>
      </c>
      <c r="BC456" t="s">
        <v>43</v>
      </c>
      <c r="BD456" t="s">
        <v>44</v>
      </c>
      <c r="BM456" t="s">
        <v>43</v>
      </c>
    </row>
    <row r="457" spans="1:65">
      <c r="A457">
        <v>88473</v>
      </c>
      <c r="B457" t="s">
        <v>93</v>
      </c>
      <c r="C457">
        <v>722</v>
      </c>
      <c r="D457" t="s">
        <v>299</v>
      </c>
      <c r="E457" t="s">
        <v>300</v>
      </c>
      <c r="G457">
        <v>1.0640000000000001</v>
      </c>
      <c r="H457">
        <v>76.599999999999994</v>
      </c>
      <c r="I457">
        <v>0.216</v>
      </c>
      <c r="J457">
        <v>1.3580000000000001</v>
      </c>
      <c r="K457">
        <v>1.84</v>
      </c>
      <c r="L457">
        <v>0</v>
      </c>
      <c r="M457">
        <v>0</v>
      </c>
      <c r="N457">
        <v>1.3580000000000001</v>
      </c>
      <c r="O457">
        <v>97.77</v>
      </c>
      <c r="P457">
        <v>72</v>
      </c>
      <c r="Q457">
        <v>202226</v>
      </c>
      <c r="R457">
        <v>202326</v>
      </c>
      <c r="U457">
        <v>1047</v>
      </c>
      <c r="V457">
        <v>113</v>
      </c>
      <c r="AG457" t="s">
        <v>54</v>
      </c>
      <c r="AH457" t="s">
        <v>55</v>
      </c>
      <c r="AO457" t="s">
        <v>39</v>
      </c>
      <c r="AP457" t="s">
        <v>40</v>
      </c>
      <c r="BC457" t="s">
        <v>43</v>
      </c>
      <c r="BD457" t="s">
        <v>44</v>
      </c>
      <c r="BM457" t="s">
        <v>43</v>
      </c>
    </row>
    <row r="458" spans="1:65">
      <c r="A458">
        <v>30544</v>
      </c>
      <c r="B458" t="s">
        <v>94</v>
      </c>
      <c r="C458">
        <v>722</v>
      </c>
      <c r="D458" t="s">
        <v>299</v>
      </c>
      <c r="E458" t="s">
        <v>300</v>
      </c>
      <c r="G458">
        <v>1.024</v>
      </c>
      <c r="H458">
        <v>73.72</v>
      </c>
      <c r="I458">
        <v>0.216</v>
      </c>
      <c r="J458">
        <v>1.3069999999999999</v>
      </c>
      <c r="K458">
        <v>1.7</v>
      </c>
      <c r="L458">
        <v>0</v>
      </c>
      <c r="M458">
        <v>0</v>
      </c>
      <c r="N458">
        <v>1.3069999999999999</v>
      </c>
      <c r="O458">
        <v>94.1</v>
      </c>
      <c r="P458">
        <v>72</v>
      </c>
      <c r="Q458">
        <v>202226</v>
      </c>
      <c r="R458">
        <v>202326</v>
      </c>
      <c r="U458">
        <v>1046</v>
      </c>
      <c r="V458">
        <v>106</v>
      </c>
      <c r="AO458" t="s">
        <v>39</v>
      </c>
      <c r="AP458" t="s">
        <v>40</v>
      </c>
      <c r="AQ458" t="s">
        <v>41</v>
      </c>
      <c r="AR458" t="s">
        <v>42</v>
      </c>
      <c r="BC458" t="s">
        <v>43</v>
      </c>
      <c r="BD458" t="s">
        <v>44</v>
      </c>
      <c r="BM458" t="s">
        <v>43</v>
      </c>
    </row>
    <row r="459" spans="1:65">
      <c r="A459">
        <v>30546</v>
      </c>
      <c r="B459" t="s">
        <v>95</v>
      </c>
      <c r="C459">
        <v>722</v>
      </c>
      <c r="D459" t="s">
        <v>299</v>
      </c>
      <c r="E459" t="s">
        <v>300</v>
      </c>
      <c r="G459">
        <v>0.81599999999999995</v>
      </c>
      <c r="H459">
        <v>58.75</v>
      </c>
      <c r="I459">
        <v>0.216</v>
      </c>
      <c r="J459">
        <v>1.0409999999999999</v>
      </c>
      <c r="K459">
        <v>1.08</v>
      </c>
      <c r="L459">
        <v>0</v>
      </c>
      <c r="M459">
        <v>0</v>
      </c>
      <c r="N459">
        <v>1.0409999999999999</v>
      </c>
      <c r="O459">
        <v>74.95</v>
      </c>
      <c r="P459">
        <v>72</v>
      </c>
      <c r="Q459">
        <v>202226</v>
      </c>
      <c r="R459">
        <v>202326</v>
      </c>
      <c r="U459">
        <v>439</v>
      </c>
      <c r="V459">
        <v>58</v>
      </c>
      <c r="AQ459" t="s">
        <v>41</v>
      </c>
      <c r="AR459" t="s">
        <v>42</v>
      </c>
      <c r="BC459" t="s">
        <v>43</v>
      </c>
      <c r="BD459" t="s">
        <v>44</v>
      </c>
      <c r="BM459" t="s">
        <v>43</v>
      </c>
    </row>
    <row r="460" spans="1:65">
      <c r="A460">
        <v>68630</v>
      </c>
      <c r="B460" t="s">
        <v>501</v>
      </c>
      <c r="C460">
        <v>722</v>
      </c>
      <c r="D460" t="s">
        <v>299</v>
      </c>
      <c r="E460" t="s">
        <v>300</v>
      </c>
      <c r="G460">
        <v>1.0960000000000001</v>
      </c>
      <c r="H460">
        <v>78.91</v>
      </c>
      <c r="I460">
        <v>0.216</v>
      </c>
      <c r="J460">
        <v>1.3979999999999999</v>
      </c>
      <c r="K460">
        <v>1.95</v>
      </c>
      <c r="L460">
        <v>0</v>
      </c>
      <c r="M460">
        <v>0</v>
      </c>
      <c r="N460">
        <v>1.3979999999999999</v>
      </c>
      <c r="O460">
        <v>100.65</v>
      </c>
      <c r="P460">
        <v>72</v>
      </c>
      <c r="Q460">
        <v>202226</v>
      </c>
      <c r="R460">
        <v>202326</v>
      </c>
      <c r="U460">
        <v>1424</v>
      </c>
      <c r="V460">
        <v>117</v>
      </c>
      <c r="BC460" t="s">
        <v>43</v>
      </c>
      <c r="BD460" t="s">
        <v>44</v>
      </c>
      <c r="BM460" t="s">
        <v>43</v>
      </c>
    </row>
    <row r="461" spans="1:65">
      <c r="A461">
        <v>80629</v>
      </c>
      <c r="B461" t="s">
        <v>502</v>
      </c>
      <c r="C461">
        <v>722</v>
      </c>
      <c r="D461" t="s">
        <v>299</v>
      </c>
      <c r="E461" t="s">
        <v>300</v>
      </c>
      <c r="G461">
        <v>0.58399999999999996</v>
      </c>
      <c r="H461">
        <v>42.04</v>
      </c>
      <c r="I461">
        <v>0.216</v>
      </c>
      <c r="J461">
        <v>0.745</v>
      </c>
      <c r="K461">
        <v>0.55000000000000004</v>
      </c>
      <c r="L461">
        <v>0</v>
      </c>
      <c r="M461">
        <v>0</v>
      </c>
      <c r="N461">
        <v>0.745</v>
      </c>
      <c r="O461">
        <v>53.64</v>
      </c>
      <c r="P461">
        <v>72</v>
      </c>
      <c r="Q461">
        <v>202226</v>
      </c>
      <c r="R461">
        <v>202326</v>
      </c>
      <c r="U461">
        <v>1384</v>
      </c>
      <c r="V461">
        <v>16</v>
      </c>
      <c r="AO461" t="s">
        <v>39</v>
      </c>
      <c r="AP461" t="s">
        <v>40</v>
      </c>
      <c r="BC461" t="s">
        <v>43</v>
      </c>
      <c r="BD461" t="s">
        <v>44</v>
      </c>
      <c r="BM461" t="s">
        <v>43</v>
      </c>
    </row>
    <row r="462" spans="1:65">
      <c r="A462">
        <v>40230</v>
      </c>
      <c r="B462" t="s">
        <v>503</v>
      </c>
      <c r="C462">
        <v>722</v>
      </c>
      <c r="D462" t="s">
        <v>299</v>
      </c>
      <c r="E462" t="s">
        <v>300</v>
      </c>
      <c r="G462">
        <v>0.47199999999999998</v>
      </c>
      <c r="H462">
        <v>33.979999999999997</v>
      </c>
      <c r="I462">
        <v>0.216</v>
      </c>
      <c r="J462">
        <v>0.60199999999999998</v>
      </c>
      <c r="K462">
        <v>0.36</v>
      </c>
      <c r="L462">
        <v>0</v>
      </c>
      <c r="M462">
        <v>0</v>
      </c>
      <c r="N462">
        <v>0.60199999999999998</v>
      </c>
      <c r="O462">
        <v>43.34</v>
      </c>
      <c r="P462">
        <v>72</v>
      </c>
      <c r="Q462">
        <v>202226</v>
      </c>
      <c r="R462">
        <v>202326</v>
      </c>
      <c r="U462">
        <v>1069</v>
      </c>
      <c r="V462">
        <v>10</v>
      </c>
      <c r="AO462" t="s">
        <v>39</v>
      </c>
      <c r="AP462" t="s">
        <v>40</v>
      </c>
      <c r="BC462" t="s">
        <v>43</v>
      </c>
      <c r="BD462" t="s">
        <v>44</v>
      </c>
      <c r="BM462" t="s">
        <v>43</v>
      </c>
    </row>
    <row r="463" spans="1:65">
      <c r="A463">
        <v>40229</v>
      </c>
      <c r="B463" t="s">
        <v>504</v>
      </c>
      <c r="C463">
        <v>722</v>
      </c>
      <c r="D463" t="s">
        <v>299</v>
      </c>
      <c r="E463" t="s">
        <v>300</v>
      </c>
      <c r="G463">
        <v>0.47199999999999998</v>
      </c>
      <c r="H463">
        <v>33.979999999999997</v>
      </c>
      <c r="I463">
        <v>0.216</v>
      </c>
      <c r="J463">
        <v>0.60199999999999998</v>
      </c>
      <c r="K463">
        <v>0.36</v>
      </c>
      <c r="L463">
        <v>0</v>
      </c>
      <c r="M463">
        <v>0</v>
      </c>
      <c r="N463">
        <v>0.60199999999999998</v>
      </c>
      <c r="O463">
        <v>43.34</v>
      </c>
      <c r="P463">
        <v>72</v>
      </c>
      <c r="Q463">
        <v>202226</v>
      </c>
      <c r="R463">
        <v>202326</v>
      </c>
      <c r="U463">
        <v>1080</v>
      </c>
      <c r="V463">
        <v>10</v>
      </c>
      <c r="AO463" t="s">
        <v>39</v>
      </c>
      <c r="AP463" t="s">
        <v>40</v>
      </c>
      <c r="BC463" t="s">
        <v>43</v>
      </c>
      <c r="BD463" t="s">
        <v>44</v>
      </c>
      <c r="BM463" t="s">
        <v>43</v>
      </c>
    </row>
    <row r="464" spans="1:65">
      <c r="A464">
        <v>40228</v>
      </c>
      <c r="B464" t="s">
        <v>505</v>
      </c>
      <c r="C464">
        <v>722</v>
      </c>
      <c r="D464" t="s">
        <v>299</v>
      </c>
      <c r="E464" t="s">
        <v>300</v>
      </c>
      <c r="G464">
        <v>0.47199999999999998</v>
      </c>
      <c r="H464">
        <v>33.979999999999997</v>
      </c>
      <c r="I464">
        <v>0.216</v>
      </c>
      <c r="J464">
        <v>0.60199999999999998</v>
      </c>
      <c r="K464">
        <v>0.36</v>
      </c>
      <c r="L464">
        <v>0</v>
      </c>
      <c r="M464">
        <v>0</v>
      </c>
      <c r="N464">
        <v>0.60199999999999998</v>
      </c>
      <c r="O464">
        <v>43.34</v>
      </c>
      <c r="P464">
        <v>72</v>
      </c>
      <c r="Q464">
        <v>202226</v>
      </c>
      <c r="R464">
        <v>202326</v>
      </c>
      <c r="U464">
        <v>1084</v>
      </c>
      <c r="V464">
        <v>10</v>
      </c>
      <c r="AO464" t="s">
        <v>39</v>
      </c>
      <c r="AP464" t="s">
        <v>40</v>
      </c>
      <c r="BC464" t="s">
        <v>43</v>
      </c>
      <c r="BD464" t="s">
        <v>44</v>
      </c>
      <c r="BM464" t="s">
        <v>43</v>
      </c>
    </row>
    <row r="465" spans="1:65">
      <c r="A465">
        <v>61787</v>
      </c>
      <c r="B465" t="s">
        <v>506</v>
      </c>
      <c r="C465">
        <v>722</v>
      </c>
      <c r="D465" t="s">
        <v>299</v>
      </c>
      <c r="E465" t="s">
        <v>300</v>
      </c>
      <c r="G465">
        <v>0.58399999999999996</v>
      </c>
      <c r="H465">
        <v>42.04</v>
      </c>
      <c r="I465">
        <v>0.216</v>
      </c>
      <c r="J465">
        <v>0.745</v>
      </c>
      <c r="K465">
        <v>0.55000000000000004</v>
      </c>
      <c r="L465">
        <v>0</v>
      </c>
      <c r="M465">
        <v>0</v>
      </c>
      <c r="N465">
        <v>0.745</v>
      </c>
      <c r="O465">
        <v>53.64</v>
      </c>
      <c r="P465">
        <v>72</v>
      </c>
      <c r="Q465">
        <v>202226</v>
      </c>
      <c r="R465">
        <v>202326</v>
      </c>
      <c r="U465">
        <v>1099</v>
      </c>
      <c r="V465">
        <v>16</v>
      </c>
      <c r="BC465" t="s">
        <v>43</v>
      </c>
      <c r="BD465" t="s">
        <v>44</v>
      </c>
      <c r="BM465" t="s">
        <v>43</v>
      </c>
    </row>
    <row r="466" spans="1:65">
      <c r="A466">
        <v>40061</v>
      </c>
      <c r="B466" t="s">
        <v>507</v>
      </c>
      <c r="C466">
        <v>722</v>
      </c>
      <c r="D466" t="s">
        <v>299</v>
      </c>
      <c r="E466" t="s">
        <v>300</v>
      </c>
      <c r="G466">
        <v>1.1120000000000001</v>
      </c>
      <c r="H466">
        <v>80.06</v>
      </c>
      <c r="I466">
        <v>0.216</v>
      </c>
      <c r="J466">
        <v>1.419</v>
      </c>
      <c r="K466">
        <v>2.0099999999999998</v>
      </c>
      <c r="L466">
        <v>0</v>
      </c>
      <c r="M466">
        <v>0</v>
      </c>
      <c r="N466">
        <v>1.419</v>
      </c>
      <c r="O466">
        <v>102.16</v>
      </c>
      <c r="P466">
        <v>72</v>
      </c>
      <c r="Q466">
        <v>202226</v>
      </c>
      <c r="R466">
        <v>202326</v>
      </c>
      <c r="U466">
        <v>4906</v>
      </c>
      <c r="V466">
        <v>121</v>
      </c>
      <c r="AE466" t="s">
        <v>52</v>
      </c>
      <c r="AF466" t="s">
        <v>53</v>
      </c>
      <c r="BC466" t="s">
        <v>43</v>
      </c>
      <c r="BD466" t="s">
        <v>44</v>
      </c>
      <c r="BM466" t="s">
        <v>43</v>
      </c>
    </row>
    <row r="467" spans="1:65">
      <c r="A467">
        <v>76700</v>
      </c>
      <c r="B467" t="s">
        <v>508</v>
      </c>
      <c r="C467">
        <v>722</v>
      </c>
      <c r="D467" t="s">
        <v>299</v>
      </c>
      <c r="E467" t="s">
        <v>300</v>
      </c>
      <c r="G467">
        <v>1.1120000000000001</v>
      </c>
      <c r="H467">
        <v>80.06</v>
      </c>
      <c r="I467">
        <v>0.216</v>
      </c>
      <c r="J467">
        <v>1.419</v>
      </c>
      <c r="K467">
        <v>2.0099999999999998</v>
      </c>
      <c r="L467">
        <v>0</v>
      </c>
      <c r="M467">
        <v>0</v>
      </c>
      <c r="N467">
        <v>1.419</v>
      </c>
      <c r="O467">
        <v>102.16</v>
      </c>
      <c r="P467">
        <v>72</v>
      </c>
      <c r="Q467">
        <v>202226</v>
      </c>
      <c r="R467">
        <v>202326</v>
      </c>
      <c r="U467">
        <v>4656</v>
      </c>
      <c r="V467">
        <v>121</v>
      </c>
      <c r="AE467" t="s">
        <v>52</v>
      </c>
      <c r="AF467" t="s">
        <v>53</v>
      </c>
      <c r="AO467" t="s">
        <v>39</v>
      </c>
      <c r="AP467" t="s">
        <v>40</v>
      </c>
      <c r="BC467" t="s">
        <v>43</v>
      </c>
      <c r="BD467" t="s">
        <v>44</v>
      </c>
      <c r="BM467" t="s">
        <v>43</v>
      </c>
    </row>
    <row r="468" spans="1:65">
      <c r="A468">
        <v>64952</v>
      </c>
      <c r="B468" t="s">
        <v>509</v>
      </c>
      <c r="C468">
        <v>722</v>
      </c>
      <c r="D468" t="s">
        <v>299</v>
      </c>
      <c r="E468" t="s">
        <v>300</v>
      </c>
      <c r="G468">
        <v>0.66400000000000003</v>
      </c>
      <c r="H468">
        <v>47.8</v>
      </c>
      <c r="I468">
        <v>0.216</v>
      </c>
      <c r="J468">
        <v>0.84699999999999998</v>
      </c>
      <c r="K468">
        <v>0.71</v>
      </c>
      <c r="L468">
        <v>0</v>
      </c>
      <c r="M468">
        <v>0</v>
      </c>
      <c r="N468">
        <v>0.84699999999999998</v>
      </c>
      <c r="O468">
        <v>60.98</v>
      </c>
      <c r="P468">
        <v>72</v>
      </c>
      <c r="Q468">
        <v>202226</v>
      </c>
      <c r="R468">
        <v>202326</v>
      </c>
      <c r="U468">
        <v>1085</v>
      </c>
      <c r="V468">
        <v>25</v>
      </c>
      <c r="BC468" t="s">
        <v>43</v>
      </c>
      <c r="BD468" t="s">
        <v>44</v>
      </c>
      <c r="BM468" t="s">
        <v>43</v>
      </c>
    </row>
    <row r="469" spans="1:65">
      <c r="A469">
        <v>41374</v>
      </c>
      <c r="B469" t="s">
        <v>510</v>
      </c>
      <c r="C469">
        <v>722</v>
      </c>
      <c r="D469" t="s">
        <v>299</v>
      </c>
      <c r="E469" t="s">
        <v>300</v>
      </c>
      <c r="G469">
        <v>0.79200000000000004</v>
      </c>
      <c r="H469">
        <v>57.02</v>
      </c>
      <c r="I469">
        <v>0.216</v>
      </c>
      <c r="J469">
        <v>1.0109999999999999</v>
      </c>
      <c r="K469">
        <v>1.02</v>
      </c>
      <c r="L469">
        <v>0</v>
      </c>
      <c r="M469">
        <v>0</v>
      </c>
      <c r="N469">
        <v>1.0109999999999999</v>
      </c>
      <c r="O469">
        <v>72.790000000000006</v>
      </c>
      <c r="P469">
        <v>72</v>
      </c>
      <c r="Q469">
        <v>202226</v>
      </c>
      <c r="R469">
        <v>202326</v>
      </c>
      <c r="U469">
        <v>4335</v>
      </c>
      <c r="V469">
        <v>51</v>
      </c>
      <c r="AO469" t="s">
        <v>39</v>
      </c>
      <c r="AP469" t="s">
        <v>40</v>
      </c>
      <c r="BC469" t="s">
        <v>43</v>
      </c>
      <c r="BD469" t="s">
        <v>44</v>
      </c>
      <c r="BM469" t="s">
        <v>43</v>
      </c>
    </row>
    <row r="470" spans="1:65">
      <c r="A470">
        <v>64955</v>
      </c>
      <c r="B470" t="s">
        <v>511</v>
      </c>
      <c r="C470">
        <v>722</v>
      </c>
      <c r="D470" t="s">
        <v>299</v>
      </c>
      <c r="E470" t="s">
        <v>300</v>
      </c>
      <c r="G470">
        <v>0.58399999999999996</v>
      </c>
      <c r="H470">
        <v>42.04</v>
      </c>
      <c r="I470">
        <v>0.216</v>
      </c>
      <c r="J470">
        <v>0.745</v>
      </c>
      <c r="K470">
        <v>0.55000000000000004</v>
      </c>
      <c r="L470">
        <v>0</v>
      </c>
      <c r="M470">
        <v>0</v>
      </c>
      <c r="N470">
        <v>0.745</v>
      </c>
      <c r="O470">
        <v>53.64</v>
      </c>
      <c r="P470">
        <v>72</v>
      </c>
      <c r="Q470">
        <v>202226</v>
      </c>
      <c r="R470">
        <v>202326</v>
      </c>
      <c r="U470">
        <v>1385</v>
      </c>
      <c r="V470">
        <v>16</v>
      </c>
      <c r="BC470" t="s">
        <v>43</v>
      </c>
      <c r="BD470" t="s">
        <v>44</v>
      </c>
      <c r="BM470" t="s">
        <v>43</v>
      </c>
    </row>
    <row r="471" spans="1:65">
      <c r="A471">
        <v>40318</v>
      </c>
      <c r="B471" t="s">
        <v>512</v>
      </c>
      <c r="C471">
        <v>722</v>
      </c>
      <c r="D471" t="s">
        <v>299</v>
      </c>
      <c r="E471" t="s">
        <v>300</v>
      </c>
      <c r="G471">
        <v>0.58399999999999996</v>
      </c>
      <c r="H471">
        <v>42.04</v>
      </c>
      <c r="I471">
        <v>0.216</v>
      </c>
      <c r="J471">
        <v>0.745</v>
      </c>
      <c r="K471">
        <v>0.55000000000000004</v>
      </c>
      <c r="L471">
        <v>0</v>
      </c>
      <c r="M471">
        <v>0</v>
      </c>
      <c r="N471">
        <v>0.745</v>
      </c>
      <c r="O471">
        <v>53.64</v>
      </c>
      <c r="P471">
        <v>72</v>
      </c>
      <c r="Q471">
        <v>202226</v>
      </c>
      <c r="R471">
        <v>202326</v>
      </c>
      <c r="U471">
        <v>91155</v>
      </c>
      <c r="V471">
        <v>16</v>
      </c>
      <c r="AO471" t="s">
        <v>39</v>
      </c>
      <c r="AP471" t="s">
        <v>40</v>
      </c>
      <c r="BC471" t="s">
        <v>43</v>
      </c>
      <c r="BD471" t="s">
        <v>44</v>
      </c>
      <c r="BM471" t="s">
        <v>43</v>
      </c>
    </row>
    <row r="472" spans="1:65">
      <c r="A472">
        <v>41600</v>
      </c>
      <c r="B472" t="s">
        <v>513</v>
      </c>
      <c r="C472">
        <v>722</v>
      </c>
      <c r="D472" t="s">
        <v>299</v>
      </c>
      <c r="E472" t="s">
        <v>300</v>
      </c>
      <c r="G472">
        <v>1.1120000000000001</v>
      </c>
      <c r="H472">
        <v>80.06</v>
      </c>
      <c r="I472">
        <v>0.216</v>
      </c>
      <c r="J472">
        <v>1.419</v>
      </c>
      <c r="K472">
        <v>2.0099999999999998</v>
      </c>
      <c r="L472">
        <v>0</v>
      </c>
      <c r="M472">
        <v>0</v>
      </c>
      <c r="N472">
        <v>1.419</v>
      </c>
      <c r="O472">
        <v>102.16</v>
      </c>
      <c r="P472">
        <v>72</v>
      </c>
      <c r="Q472">
        <v>202226</v>
      </c>
      <c r="R472">
        <v>202326</v>
      </c>
      <c r="U472">
        <v>4907</v>
      </c>
      <c r="V472">
        <v>121</v>
      </c>
      <c r="AE472" t="s">
        <v>52</v>
      </c>
      <c r="AF472" t="s">
        <v>53</v>
      </c>
      <c r="AO472" t="s">
        <v>39</v>
      </c>
      <c r="AP472" t="s">
        <v>40</v>
      </c>
      <c r="BC472" t="s">
        <v>43</v>
      </c>
      <c r="BD472" t="s">
        <v>44</v>
      </c>
      <c r="BM472" t="s">
        <v>43</v>
      </c>
    </row>
    <row r="473" spans="1:65">
      <c r="A473">
        <v>30557</v>
      </c>
      <c r="B473" t="s">
        <v>100</v>
      </c>
      <c r="C473">
        <v>722</v>
      </c>
      <c r="D473" t="s">
        <v>299</v>
      </c>
      <c r="E473" t="s">
        <v>300</v>
      </c>
      <c r="G473">
        <v>0.81599999999999995</v>
      </c>
      <c r="H473">
        <v>58.75</v>
      </c>
      <c r="I473">
        <v>0.216</v>
      </c>
      <c r="J473">
        <v>1.0409999999999999</v>
      </c>
      <c r="K473">
        <v>1.08</v>
      </c>
      <c r="L473">
        <v>0</v>
      </c>
      <c r="M473">
        <v>0</v>
      </c>
      <c r="N473">
        <v>1.0409999999999999</v>
      </c>
      <c r="O473">
        <v>74.95</v>
      </c>
      <c r="P473">
        <v>72</v>
      </c>
      <c r="Q473">
        <v>202226</v>
      </c>
      <c r="R473">
        <v>202326</v>
      </c>
      <c r="U473">
        <v>1164</v>
      </c>
      <c r="V473">
        <v>58</v>
      </c>
      <c r="AO473" t="s">
        <v>39</v>
      </c>
      <c r="AP473" t="s">
        <v>40</v>
      </c>
      <c r="AQ473" t="s">
        <v>41</v>
      </c>
      <c r="AR473" t="s">
        <v>42</v>
      </c>
      <c r="BC473" t="s">
        <v>43</v>
      </c>
      <c r="BD473" t="s">
        <v>44</v>
      </c>
      <c r="BM473" t="s">
        <v>43</v>
      </c>
    </row>
    <row r="474" spans="1:65">
      <c r="A474">
        <v>30562</v>
      </c>
      <c r="B474" t="s">
        <v>108</v>
      </c>
      <c r="C474">
        <v>722</v>
      </c>
      <c r="D474" t="s">
        <v>299</v>
      </c>
      <c r="E474" t="s">
        <v>300</v>
      </c>
      <c r="G474">
        <v>0.93600000000000005</v>
      </c>
      <c r="H474">
        <v>67.39</v>
      </c>
      <c r="I474">
        <v>0.216</v>
      </c>
      <c r="J474">
        <v>1.194</v>
      </c>
      <c r="K474">
        <v>1.42</v>
      </c>
      <c r="L474">
        <v>0</v>
      </c>
      <c r="M474">
        <v>0</v>
      </c>
      <c r="N474">
        <v>1.194</v>
      </c>
      <c r="O474">
        <v>85.96</v>
      </c>
      <c r="P474">
        <v>72</v>
      </c>
      <c r="Q474">
        <v>202226</v>
      </c>
      <c r="R474">
        <v>202326</v>
      </c>
      <c r="U474">
        <v>2019</v>
      </c>
      <c r="V474">
        <v>89</v>
      </c>
      <c r="AO474" t="s">
        <v>39</v>
      </c>
      <c r="AP474" t="s">
        <v>40</v>
      </c>
      <c r="AQ474" t="s">
        <v>41</v>
      </c>
      <c r="AR474" t="s">
        <v>42</v>
      </c>
      <c r="BC474" t="s">
        <v>43</v>
      </c>
      <c r="BD474" t="s">
        <v>44</v>
      </c>
      <c r="BM474" t="s">
        <v>43</v>
      </c>
    </row>
    <row r="475" spans="1:65">
      <c r="A475">
        <v>68078</v>
      </c>
      <c r="B475" t="s">
        <v>110</v>
      </c>
      <c r="C475">
        <v>722</v>
      </c>
      <c r="D475" t="s">
        <v>299</v>
      </c>
      <c r="E475" t="s">
        <v>300</v>
      </c>
      <c r="G475">
        <v>0.84799999999999998</v>
      </c>
      <c r="H475">
        <v>61.05</v>
      </c>
      <c r="I475">
        <v>0.216</v>
      </c>
      <c r="J475">
        <v>1.0820000000000001</v>
      </c>
      <c r="K475">
        <v>1.17</v>
      </c>
      <c r="L475">
        <v>0</v>
      </c>
      <c r="M475">
        <v>0</v>
      </c>
      <c r="N475">
        <v>1.0820000000000001</v>
      </c>
      <c r="O475">
        <v>77.900000000000006</v>
      </c>
      <c r="P475">
        <v>72</v>
      </c>
      <c r="Q475">
        <v>202226</v>
      </c>
      <c r="R475">
        <v>202326</v>
      </c>
      <c r="U475">
        <v>2098</v>
      </c>
      <c r="V475">
        <v>66</v>
      </c>
      <c r="BC475" t="s">
        <v>43</v>
      </c>
      <c r="BD475" t="s">
        <v>44</v>
      </c>
      <c r="BM475" t="s">
        <v>43</v>
      </c>
    </row>
    <row r="476" spans="1:65">
      <c r="A476">
        <v>61414</v>
      </c>
      <c r="B476" t="s">
        <v>111</v>
      </c>
      <c r="C476">
        <v>722</v>
      </c>
      <c r="D476" t="s">
        <v>299</v>
      </c>
      <c r="E476" t="s">
        <v>300</v>
      </c>
      <c r="G476">
        <v>0.84799999999999998</v>
      </c>
      <c r="H476">
        <v>61.05</v>
      </c>
      <c r="I476">
        <v>0.216</v>
      </c>
      <c r="J476">
        <v>1.0820000000000001</v>
      </c>
      <c r="K476">
        <v>1.17</v>
      </c>
      <c r="L476">
        <v>0</v>
      </c>
      <c r="M476">
        <v>0</v>
      </c>
      <c r="N476">
        <v>1.0820000000000001</v>
      </c>
      <c r="O476">
        <v>77.900000000000006</v>
      </c>
      <c r="P476">
        <v>72</v>
      </c>
      <c r="Q476">
        <v>202226</v>
      </c>
      <c r="R476">
        <v>202326</v>
      </c>
      <c r="U476">
        <v>2081</v>
      </c>
      <c r="V476">
        <v>66</v>
      </c>
      <c r="BC476" t="s">
        <v>43</v>
      </c>
      <c r="BD476" t="s">
        <v>44</v>
      </c>
      <c r="BM476" t="s">
        <v>43</v>
      </c>
    </row>
    <row r="477" spans="1:65">
      <c r="A477">
        <v>73408</v>
      </c>
      <c r="B477" t="s">
        <v>112</v>
      </c>
      <c r="C477">
        <v>722</v>
      </c>
      <c r="D477" t="s">
        <v>299</v>
      </c>
      <c r="E477" t="s">
        <v>300</v>
      </c>
      <c r="G477">
        <v>0.84799999999999998</v>
      </c>
      <c r="H477">
        <v>61.05</v>
      </c>
      <c r="I477">
        <v>0.216</v>
      </c>
      <c r="J477">
        <v>1.0820000000000001</v>
      </c>
      <c r="K477">
        <v>1.17</v>
      </c>
      <c r="L477">
        <v>0</v>
      </c>
      <c r="M477">
        <v>0</v>
      </c>
      <c r="N477">
        <v>1.0820000000000001</v>
      </c>
      <c r="O477">
        <v>77.900000000000006</v>
      </c>
      <c r="P477">
        <v>72</v>
      </c>
      <c r="Q477">
        <v>202226</v>
      </c>
      <c r="R477">
        <v>202326</v>
      </c>
      <c r="U477">
        <v>248</v>
      </c>
      <c r="V477">
        <v>66</v>
      </c>
      <c r="AO477" t="s">
        <v>39</v>
      </c>
      <c r="AP477" t="s">
        <v>40</v>
      </c>
      <c r="BC477" t="s">
        <v>43</v>
      </c>
      <c r="BD477" t="s">
        <v>44</v>
      </c>
      <c r="BM477" t="s">
        <v>43</v>
      </c>
    </row>
    <row r="478" spans="1:65">
      <c r="A478">
        <v>40605</v>
      </c>
      <c r="B478" t="s">
        <v>514</v>
      </c>
      <c r="C478">
        <v>722</v>
      </c>
      <c r="D478" t="s">
        <v>299</v>
      </c>
      <c r="E478" t="s">
        <v>300</v>
      </c>
      <c r="G478">
        <v>0.84799999999999998</v>
      </c>
      <c r="H478">
        <v>61.05</v>
      </c>
      <c r="I478">
        <v>0.216</v>
      </c>
      <c r="J478">
        <v>1.0820000000000001</v>
      </c>
      <c r="K478">
        <v>1.17</v>
      </c>
      <c r="L478">
        <v>0</v>
      </c>
      <c r="M478">
        <v>0</v>
      </c>
      <c r="N478">
        <v>1.0820000000000001</v>
      </c>
      <c r="O478">
        <v>77.900000000000006</v>
      </c>
      <c r="P478">
        <v>72</v>
      </c>
      <c r="Q478">
        <v>202226</v>
      </c>
      <c r="R478">
        <v>202326</v>
      </c>
      <c r="U478">
        <v>3398</v>
      </c>
      <c r="V478">
        <v>66</v>
      </c>
      <c r="AO478" t="s">
        <v>39</v>
      </c>
      <c r="AP478" t="s">
        <v>40</v>
      </c>
      <c r="BC478" t="s">
        <v>43</v>
      </c>
      <c r="BD478" t="s">
        <v>44</v>
      </c>
      <c r="BM478" t="s">
        <v>43</v>
      </c>
    </row>
    <row r="479" spans="1:65">
      <c r="A479">
        <v>72059</v>
      </c>
      <c r="B479" t="s">
        <v>116</v>
      </c>
      <c r="C479">
        <v>722</v>
      </c>
      <c r="D479" t="s">
        <v>299</v>
      </c>
      <c r="E479" t="s">
        <v>300</v>
      </c>
      <c r="G479">
        <v>1.024</v>
      </c>
      <c r="H479">
        <v>73.72</v>
      </c>
      <c r="I479">
        <v>0.216</v>
      </c>
      <c r="J479">
        <v>1.3069999999999999</v>
      </c>
      <c r="K479">
        <v>1.7</v>
      </c>
      <c r="L479">
        <v>0</v>
      </c>
      <c r="M479">
        <v>0</v>
      </c>
      <c r="N479">
        <v>1.3069999999999999</v>
      </c>
      <c r="O479">
        <v>94.1</v>
      </c>
      <c r="P479">
        <v>72</v>
      </c>
      <c r="Q479">
        <v>202226</v>
      </c>
      <c r="R479">
        <v>202326</v>
      </c>
      <c r="U479">
        <v>2133</v>
      </c>
      <c r="V479">
        <v>106</v>
      </c>
      <c r="BC479" t="s">
        <v>43</v>
      </c>
      <c r="BD479" t="s">
        <v>44</v>
      </c>
      <c r="BM479" t="s">
        <v>43</v>
      </c>
    </row>
    <row r="480" spans="1:65">
      <c r="A480">
        <v>30571</v>
      </c>
      <c r="B480" t="s">
        <v>118</v>
      </c>
      <c r="C480">
        <v>722</v>
      </c>
      <c r="D480" t="s">
        <v>299</v>
      </c>
      <c r="E480" t="s">
        <v>300</v>
      </c>
      <c r="G480">
        <v>0.93600000000000005</v>
      </c>
      <c r="H480">
        <v>67.39</v>
      </c>
      <c r="I480">
        <v>0.216</v>
      </c>
      <c r="J480">
        <v>1.194</v>
      </c>
      <c r="K480">
        <v>1.42</v>
      </c>
      <c r="L480">
        <v>0</v>
      </c>
      <c r="M480">
        <v>0</v>
      </c>
      <c r="N480">
        <v>1.194</v>
      </c>
      <c r="O480">
        <v>85.96</v>
      </c>
      <c r="P480">
        <v>72</v>
      </c>
      <c r="Q480">
        <v>202226</v>
      </c>
      <c r="R480">
        <v>202326</v>
      </c>
      <c r="U480">
        <v>2125</v>
      </c>
      <c r="V480">
        <v>89</v>
      </c>
      <c r="BC480" t="s">
        <v>43</v>
      </c>
      <c r="BD480" t="s">
        <v>44</v>
      </c>
      <c r="BM480" t="s">
        <v>43</v>
      </c>
    </row>
    <row r="481" spans="1:65">
      <c r="A481">
        <v>53272</v>
      </c>
      <c r="B481" t="s">
        <v>119</v>
      </c>
      <c r="C481">
        <v>722</v>
      </c>
      <c r="D481" t="s">
        <v>299</v>
      </c>
      <c r="E481" t="s">
        <v>300</v>
      </c>
      <c r="G481">
        <v>1.3859999999999999</v>
      </c>
      <c r="H481">
        <v>99.79</v>
      </c>
      <c r="I481">
        <v>0.216</v>
      </c>
      <c r="J481">
        <v>1.768</v>
      </c>
      <c r="K481">
        <v>3.12</v>
      </c>
      <c r="L481">
        <v>0</v>
      </c>
      <c r="M481">
        <v>0</v>
      </c>
      <c r="N481">
        <v>1.768</v>
      </c>
      <c r="O481">
        <v>127.29</v>
      </c>
      <c r="P481">
        <v>72</v>
      </c>
      <c r="Q481">
        <v>202226</v>
      </c>
      <c r="R481">
        <v>202326</v>
      </c>
      <c r="U481">
        <v>3771</v>
      </c>
      <c r="V481">
        <v>155</v>
      </c>
      <c r="AG481" t="s">
        <v>54</v>
      </c>
      <c r="AH481" t="s">
        <v>55</v>
      </c>
      <c r="AO481" t="s">
        <v>39</v>
      </c>
      <c r="AP481" t="s">
        <v>40</v>
      </c>
      <c r="BC481" t="s">
        <v>43</v>
      </c>
      <c r="BD481" t="s">
        <v>44</v>
      </c>
      <c r="BM481" t="s">
        <v>43</v>
      </c>
    </row>
    <row r="482" spans="1:65">
      <c r="A482">
        <v>30574</v>
      </c>
      <c r="B482" t="s">
        <v>46</v>
      </c>
      <c r="C482">
        <v>722</v>
      </c>
      <c r="D482" t="s">
        <v>299</v>
      </c>
      <c r="E482" t="s">
        <v>300</v>
      </c>
      <c r="G482">
        <v>0.93600000000000005</v>
      </c>
      <c r="H482">
        <v>67.39</v>
      </c>
      <c r="I482">
        <v>0.216</v>
      </c>
      <c r="J482">
        <v>1.194</v>
      </c>
      <c r="K482">
        <v>1.42</v>
      </c>
      <c r="L482">
        <v>0</v>
      </c>
      <c r="M482">
        <v>0</v>
      </c>
      <c r="N482">
        <v>1.194</v>
      </c>
      <c r="O482">
        <v>85.96</v>
      </c>
      <c r="P482">
        <v>72</v>
      </c>
      <c r="Q482">
        <v>202226</v>
      </c>
      <c r="R482">
        <v>202326</v>
      </c>
      <c r="U482">
        <v>2129</v>
      </c>
      <c r="V482">
        <v>89</v>
      </c>
      <c r="AO482" t="s">
        <v>39</v>
      </c>
      <c r="AP482" t="s">
        <v>40</v>
      </c>
      <c r="AQ482" t="s">
        <v>41</v>
      </c>
      <c r="AR482" t="s">
        <v>42</v>
      </c>
      <c r="BC482" t="s">
        <v>43</v>
      </c>
      <c r="BD482" t="s">
        <v>44</v>
      </c>
      <c r="BM482" t="s">
        <v>43</v>
      </c>
    </row>
    <row r="483" spans="1:65">
      <c r="A483">
        <v>64958</v>
      </c>
      <c r="B483" t="s">
        <v>515</v>
      </c>
      <c r="C483">
        <v>722</v>
      </c>
      <c r="D483" t="s">
        <v>299</v>
      </c>
      <c r="E483" t="s">
        <v>300</v>
      </c>
      <c r="G483">
        <v>1.024</v>
      </c>
      <c r="H483">
        <v>73.72</v>
      </c>
      <c r="I483">
        <v>0.216</v>
      </c>
      <c r="J483">
        <v>1.3069999999999999</v>
      </c>
      <c r="K483">
        <v>1.7</v>
      </c>
      <c r="L483">
        <v>0</v>
      </c>
      <c r="M483">
        <v>0</v>
      </c>
      <c r="N483">
        <v>1.3069999999999999</v>
      </c>
      <c r="O483">
        <v>94.1</v>
      </c>
      <c r="P483">
        <v>72</v>
      </c>
      <c r="Q483">
        <v>202226</v>
      </c>
      <c r="R483">
        <v>202326</v>
      </c>
      <c r="U483">
        <v>2165</v>
      </c>
      <c r="V483">
        <v>106</v>
      </c>
      <c r="BC483" t="s">
        <v>43</v>
      </c>
      <c r="BD483" t="s">
        <v>44</v>
      </c>
      <c r="BM483" t="s">
        <v>43</v>
      </c>
    </row>
    <row r="484" spans="1:65">
      <c r="A484">
        <v>53946</v>
      </c>
      <c r="B484" t="s">
        <v>128</v>
      </c>
      <c r="C484">
        <v>722</v>
      </c>
      <c r="D484" t="s">
        <v>299</v>
      </c>
      <c r="E484" t="s">
        <v>300</v>
      </c>
      <c r="G484">
        <v>1.274</v>
      </c>
      <c r="H484">
        <v>91.72</v>
      </c>
      <c r="I484">
        <v>0.216</v>
      </c>
      <c r="J484">
        <v>1.625</v>
      </c>
      <c r="K484">
        <v>2.64</v>
      </c>
      <c r="L484">
        <v>0</v>
      </c>
      <c r="M484">
        <v>0</v>
      </c>
      <c r="N484">
        <v>1.625</v>
      </c>
      <c r="O484">
        <v>117</v>
      </c>
      <c r="P484">
        <v>72</v>
      </c>
      <c r="Q484">
        <v>202226</v>
      </c>
      <c r="R484">
        <v>202326</v>
      </c>
      <c r="U484">
        <v>1824</v>
      </c>
      <c r="V484">
        <v>146</v>
      </c>
      <c r="AG484" t="s">
        <v>54</v>
      </c>
      <c r="AH484" t="s">
        <v>55</v>
      </c>
      <c r="AO484" t="s">
        <v>39</v>
      </c>
      <c r="AP484" t="s">
        <v>40</v>
      </c>
      <c r="BC484" t="s">
        <v>43</v>
      </c>
      <c r="BD484" t="s">
        <v>44</v>
      </c>
      <c r="BM484" t="s">
        <v>43</v>
      </c>
    </row>
    <row r="485" spans="1:65">
      <c r="A485">
        <v>64872</v>
      </c>
      <c r="B485" t="s">
        <v>129</v>
      </c>
      <c r="C485">
        <v>722</v>
      </c>
      <c r="D485" t="s">
        <v>299</v>
      </c>
      <c r="E485" t="s">
        <v>300</v>
      </c>
      <c r="G485">
        <v>1.024</v>
      </c>
      <c r="H485">
        <v>73.72</v>
      </c>
      <c r="I485">
        <v>0.216</v>
      </c>
      <c r="J485">
        <v>1.3069999999999999</v>
      </c>
      <c r="K485">
        <v>1.7</v>
      </c>
      <c r="L485">
        <v>0</v>
      </c>
      <c r="M485">
        <v>0</v>
      </c>
      <c r="N485">
        <v>1.3069999999999999</v>
      </c>
      <c r="O485">
        <v>94.1</v>
      </c>
      <c r="P485">
        <v>72</v>
      </c>
      <c r="Q485">
        <v>202226</v>
      </c>
      <c r="R485">
        <v>202326</v>
      </c>
      <c r="U485">
        <v>2132</v>
      </c>
      <c r="V485">
        <v>106</v>
      </c>
      <c r="AG485" t="s">
        <v>54</v>
      </c>
      <c r="AH485" t="s">
        <v>55</v>
      </c>
      <c r="BC485" t="s">
        <v>43</v>
      </c>
      <c r="BD485" t="s">
        <v>44</v>
      </c>
      <c r="BM485" t="s">
        <v>43</v>
      </c>
    </row>
    <row r="486" spans="1:65">
      <c r="A486">
        <v>30576</v>
      </c>
      <c r="B486" t="s">
        <v>131</v>
      </c>
      <c r="C486">
        <v>722</v>
      </c>
      <c r="D486" t="s">
        <v>299</v>
      </c>
      <c r="E486" t="s">
        <v>300</v>
      </c>
      <c r="G486">
        <v>1.1359999999999999</v>
      </c>
      <c r="H486">
        <v>81.790000000000006</v>
      </c>
      <c r="I486">
        <v>0.216</v>
      </c>
      <c r="J486">
        <v>1.4490000000000001</v>
      </c>
      <c r="K486">
        <v>2.09</v>
      </c>
      <c r="L486">
        <v>0</v>
      </c>
      <c r="M486">
        <v>0</v>
      </c>
      <c r="N486">
        <v>1.4490000000000001</v>
      </c>
      <c r="O486">
        <v>104.32</v>
      </c>
      <c r="P486">
        <v>72</v>
      </c>
      <c r="Q486">
        <v>202226</v>
      </c>
      <c r="R486">
        <v>202326</v>
      </c>
      <c r="U486">
        <v>2198</v>
      </c>
      <c r="V486">
        <v>124</v>
      </c>
      <c r="AO486" t="s">
        <v>39</v>
      </c>
      <c r="AP486" t="s">
        <v>40</v>
      </c>
      <c r="AQ486" t="s">
        <v>41</v>
      </c>
      <c r="AR486" t="s">
        <v>42</v>
      </c>
      <c r="BC486" t="s">
        <v>43</v>
      </c>
      <c r="BD486" t="s">
        <v>44</v>
      </c>
      <c r="BM486" t="s">
        <v>43</v>
      </c>
    </row>
    <row r="487" spans="1:65">
      <c r="A487">
        <v>68077</v>
      </c>
      <c r="B487" t="s">
        <v>134</v>
      </c>
      <c r="C487">
        <v>722</v>
      </c>
      <c r="D487" t="s">
        <v>299</v>
      </c>
      <c r="E487" t="s">
        <v>300</v>
      </c>
      <c r="G487">
        <v>1.024</v>
      </c>
      <c r="H487">
        <v>73.72</v>
      </c>
      <c r="I487">
        <v>0.216</v>
      </c>
      <c r="J487">
        <v>1.3069999999999999</v>
      </c>
      <c r="K487">
        <v>1.7</v>
      </c>
      <c r="L487">
        <v>0</v>
      </c>
      <c r="M487">
        <v>0</v>
      </c>
      <c r="N487">
        <v>1.3069999999999999</v>
      </c>
      <c r="O487">
        <v>94.1</v>
      </c>
      <c r="P487">
        <v>72</v>
      </c>
      <c r="Q487">
        <v>202226</v>
      </c>
      <c r="R487">
        <v>202326</v>
      </c>
      <c r="U487">
        <v>2214</v>
      </c>
      <c r="V487">
        <v>106</v>
      </c>
      <c r="BC487" t="s">
        <v>43</v>
      </c>
      <c r="BD487" t="s">
        <v>44</v>
      </c>
      <c r="BM487" t="s">
        <v>43</v>
      </c>
    </row>
    <row r="488" spans="1:65">
      <c r="A488">
        <v>56851</v>
      </c>
      <c r="B488" t="s">
        <v>135</v>
      </c>
      <c r="C488">
        <v>722</v>
      </c>
      <c r="D488" t="s">
        <v>299</v>
      </c>
      <c r="E488" t="s">
        <v>300</v>
      </c>
      <c r="G488">
        <v>1.1859999999999999</v>
      </c>
      <c r="H488">
        <v>85.39</v>
      </c>
      <c r="I488">
        <v>0.216</v>
      </c>
      <c r="J488">
        <v>1.5129999999999999</v>
      </c>
      <c r="K488">
        <v>2.2799999999999998</v>
      </c>
      <c r="L488">
        <v>0</v>
      </c>
      <c r="M488">
        <v>0</v>
      </c>
      <c r="N488">
        <v>1.5129999999999999</v>
      </c>
      <c r="O488">
        <v>108.93</v>
      </c>
      <c r="P488">
        <v>72</v>
      </c>
      <c r="Q488">
        <v>202226</v>
      </c>
      <c r="R488">
        <v>202326</v>
      </c>
      <c r="U488">
        <v>4508</v>
      </c>
      <c r="V488">
        <v>136</v>
      </c>
      <c r="AG488" t="s">
        <v>54</v>
      </c>
      <c r="AH488" t="s">
        <v>55</v>
      </c>
      <c r="AO488" t="s">
        <v>39</v>
      </c>
      <c r="AP488" t="s">
        <v>40</v>
      </c>
      <c r="BC488" t="s">
        <v>43</v>
      </c>
      <c r="BD488" t="s">
        <v>44</v>
      </c>
      <c r="BM488" t="s">
        <v>43</v>
      </c>
    </row>
    <row r="489" spans="1:65">
      <c r="A489">
        <v>30582</v>
      </c>
      <c r="B489" t="s">
        <v>137</v>
      </c>
      <c r="C489">
        <v>722</v>
      </c>
      <c r="D489" t="s">
        <v>299</v>
      </c>
      <c r="E489" t="s">
        <v>300</v>
      </c>
      <c r="G489">
        <v>1.1359999999999999</v>
      </c>
      <c r="H489">
        <v>81.790000000000006</v>
      </c>
      <c r="I489">
        <v>0.216</v>
      </c>
      <c r="J489">
        <v>1.4490000000000001</v>
      </c>
      <c r="K489">
        <v>2.09</v>
      </c>
      <c r="L489">
        <v>0</v>
      </c>
      <c r="M489">
        <v>0</v>
      </c>
      <c r="N489">
        <v>1.4490000000000001</v>
      </c>
      <c r="O489">
        <v>104.32</v>
      </c>
      <c r="P489">
        <v>72</v>
      </c>
      <c r="Q489">
        <v>202226</v>
      </c>
      <c r="R489">
        <v>202326</v>
      </c>
      <c r="U489">
        <v>2255</v>
      </c>
      <c r="V489">
        <v>124</v>
      </c>
      <c r="AQ489" t="s">
        <v>41</v>
      </c>
      <c r="AR489" t="s">
        <v>42</v>
      </c>
      <c r="BC489" t="s">
        <v>43</v>
      </c>
      <c r="BD489" t="s">
        <v>44</v>
      </c>
      <c r="BM489" t="s">
        <v>43</v>
      </c>
    </row>
    <row r="490" spans="1:65">
      <c r="A490">
        <v>30584</v>
      </c>
      <c r="B490" t="s">
        <v>139</v>
      </c>
      <c r="C490">
        <v>722</v>
      </c>
      <c r="D490" t="s">
        <v>299</v>
      </c>
      <c r="E490" t="s">
        <v>300</v>
      </c>
      <c r="G490">
        <v>1.024</v>
      </c>
      <c r="H490">
        <v>73.72</v>
      </c>
      <c r="I490">
        <v>0.216</v>
      </c>
      <c r="J490">
        <v>1.3069999999999999</v>
      </c>
      <c r="K490">
        <v>1.7</v>
      </c>
      <c r="L490">
        <v>0</v>
      </c>
      <c r="M490">
        <v>0</v>
      </c>
      <c r="N490">
        <v>1.3069999999999999</v>
      </c>
      <c r="O490">
        <v>94.1</v>
      </c>
      <c r="P490">
        <v>72</v>
      </c>
      <c r="Q490">
        <v>202226</v>
      </c>
      <c r="R490">
        <v>202326</v>
      </c>
      <c r="U490">
        <v>2136</v>
      </c>
      <c r="V490">
        <v>106</v>
      </c>
      <c r="AO490" t="s">
        <v>39</v>
      </c>
      <c r="AP490" t="s">
        <v>40</v>
      </c>
      <c r="AQ490" t="s">
        <v>41</v>
      </c>
      <c r="AR490" t="s">
        <v>42</v>
      </c>
      <c r="BC490" t="s">
        <v>43</v>
      </c>
      <c r="BD490" t="s">
        <v>44</v>
      </c>
      <c r="BM490" t="s">
        <v>43</v>
      </c>
    </row>
    <row r="491" spans="1:65">
      <c r="A491">
        <v>30586</v>
      </c>
      <c r="B491" t="s">
        <v>140</v>
      </c>
      <c r="C491">
        <v>722</v>
      </c>
      <c r="D491" t="s">
        <v>299</v>
      </c>
      <c r="E491" t="s">
        <v>300</v>
      </c>
      <c r="G491">
        <v>1.1359999999999999</v>
      </c>
      <c r="H491">
        <v>81.790000000000006</v>
      </c>
      <c r="I491">
        <v>0.216</v>
      </c>
      <c r="J491">
        <v>1.4490000000000001</v>
      </c>
      <c r="K491">
        <v>2.09</v>
      </c>
      <c r="L491">
        <v>0</v>
      </c>
      <c r="M491">
        <v>0</v>
      </c>
      <c r="N491">
        <v>1.4490000000000001</v>
      </c>
      <c r="O491">
        <v>104.32</v>
      </c>
      <c r="P491">
        <v>72</v>
      </c>
      <c r="Q491">
        <v>202226</v>
      </c>
      <c r="R491">
        <v>202326</v>
      </c>
      <c r="U491">
        <v>2294</v>
      </c>
      <c r="V491">
        <v>124</v>
      </c>
      <c r="BC491" t="s">
        <v>43</v>
      </c>
      <c r="BD491" t="s">
        <v>44</v>
      </c>
      <c r="BM491" t="s">
        <v>43</v>
      </c>
    </row>
    <row r="492" spans="1:65">
      <c r="A492">
        <v>33613</v>
      </c>
      <c r="B492" t="s">
        <v>141</v>
      </c>
      <c r="C492">
        <v>722</v>
      </c>
      <c r="D492" t="s">
        <v>299</v>
      </c>
      <c r="E492" t="s">
        <v>300</v>
      </c>
      <c r="G492">
        <v>0.76800000000000002</v>
      </c>
      <c r="H492">
        <v>55.29</v>
      </c>
      <c r="I492">
        <v>0.216</v>
      </c>
      <c r="J492">
        <v>0.98</v>
      </c>
      <c r="K492">
        <v>0.96</v>
      </c>
      <c r="L492">
        <v>0</v>
      </c>
      <c r="M492">
        <v>0</v>
      </c>
      <c r="N492">
        <v>0.98</v>
      </c>
      <c r="O492">
        <v>70.56</v>
      </c>
      <c r="P492">
        <v>72</v>
      </c>
      <c r="Q492">
        <v>202226</v>
      </c>
      <c r="R492">
        <v>202326</v>
      </c>
      <c r="U492">
        <v>2313</v>
      </c>
      <c r="V492">
        <v>44</v>
      </c>
      <c r="BC492" t="s">
        <v>43</v>
      </c>
      <c r="BD492" t="s">
        <v>44</v>
      </c>
      <c r="BM492" t="s">
        <v>43</v>
      </c>
    </row>
    <row r="493" spans="1:65">
      <c r="A493">
        <v>82536</v>
      </c>
      <c r="B493" t="s">
        <v>516</v>
      </c>
      <c r="C493">
        <v>722</v>
      </c>
      <c r="D493" t="s">
        <v>299</v>
      </c>
      <c r="E493" t="s">
        <v>300</v>
      </c>
      <c r="G493">
        <v>0.94799999999999995</v>
      </c>
      <c r="H493">
        <v>68.25</v>
      </c>
      <c r="I493">
        <v>0.216</v>
      </c>
      <c r="J493">
        <v>1.21</v>
      </c>
      <c r="K493">
        <v>1.46</v>
      </c>
      <c r="L493">
        <v>0</v>
      </c>
      <c r="M493">
        <v>0</v>
      </c>
      <c r="N493">
        <v>1.21</v>
      </c>
      <c r="O493">
        <v>87.12</v>
      </c>
      <c r="P493">
        <v>72</v>
      </c>
      <c r="Q493">
        <v>202226</v>
      </c>
      <c r="R493">
        <v>202326</v>
      </c>
      <c r="U493">
        <v>379</v>
      </c>
      <c r="V493">
        <v>95</v>
      </c>
      <c r="AG493" t="s">
        <v>54</v>
      </c>
      <c r="AH493" t="s">
        <v>55</v>
      </c>
      <c r="AO493" t="s">
        <v>39</v>
      </c>
      <c r="AP493" t="s">
        <v>40</v>
      </c>
      <c r="BC493" t="s">
        <v>43</v>
      </c>
      <c r="BD493" t="s">
        <v>44</v>
      </c>
      <c r="BM493" t="s">
        <v>43</v>
      </c>
    </row>
    <row r="494" spans="1:65">
      <c r="A494">
        <v>30591</v>
      </c>
      <c r="B494" t="s">
        <v>150</v>
      </c>
      <c r="C494">
        <v>722</v>
      </c>
      <c r="D494" t="s">
        <v>299</v>
      </c>
      <c r="E494" t="s">
        <v>300</v>
      </c>
      <c r="G494">
        <v>1.1599999999999999</v>
      </c>
      <c r="H494">
        <v>83.52</v>
      </c>
      <c r="I494">
        <v>0.216</v>
      </c>
      <c r="J494">
        <v>1.48</v>
      </c>
      <c r="K494">
        <v>2.19</v>
      </c>
      <c r="L494">
        <v>0</v>
      </c>
      <c r="M494">
        <v>0</v>
      </c>
      <c r="N494">
        <v>1.48</v>
      </c>
      <c r="O494">
        <v>106.56</v>
      </c>
      <c r="P494">
        <v>72</v>
      </c>
      <c r="Q494">
        <v>202226</v>
      </c>
      <c r="R494">
        <v>202326</v>
      </c>
      <c r="U494">
        <v>2137</v>
      </c>
      <c r="V494">
        <v>128</v>
      </c>
      <c r="AQ494" t="s">
        <v>41</v>
      </c>
      <c r="AR494" t="s">
        <v>42</v>
      </c>
      <c r="BC494" t="s">
        <v>43</v>
      </c>
      <c r="BD494" t="s">
        <v>44</v>
      </c>
      <c r="BM494" t="s">
        <v>43</v>
      </c>
    </row>
    <row r="495" spans="1:65">
      <c r="A495">
        <v>58631</v>
      </c>
      <c r="B495" t="s">
        <v>156</v>
      </c>
      <c r="C495">
        <v>722</v>
      </c>
      <c r="D495" t="s">
        <v>299</v>
      </c>
      <c r="E495" t="s">
        <v>300</v>
      </c>
      <c r="G495">
        <v>1.1599999999999999</v>
      </c>
      <c r="H495">
        <v>83.52</v>
      </c>
      <c r="I495">
        <v>0.216</v>
      </c>
      <c r="J495">
        <v>1.48</v>
      </c>
      <c r="K495">
        <v>2.19</v>
      </c>
      <c r="L495">
        <v>0</v>
      </c>
      <c r="M495">
        <v>0</v>
      </c>
      <c r="N495">
        <v>1.48</v>
      </c>
      <c r="O495">
        <v>106.56</v>
      </c>
      <c r="P495">
        <v>72</v>
      </c>
      <c r="Q495">
        <v>202226</v>
      </c>
      <c r="R495">
        <v>202326</v>
      </c>
      <c r="U495">
        <v>2139</v>
      </c>
      <c r="V495">
        <v>128</v>
      </c>
      <c r="AO495" t="s">
        <v>39</v>
      </c>
      <c r="AP495" t="s">
        <v>40</v>
      </c>
      <c r="AQ495" t="s">
        <v>41</v>
      </c>
      <c r="AR495" t="s">
        <v>42</v>
      </c>
      <c r="BC495" t="s">
        <v>43</v>
      </c>
      <c r="BD495" t="s">
        <v>44</v>
      </c>
      <c r="BM495" t="s">
        <v>43</v>
      </c>
    </row>
    <row r="496" spans="1:65">
      <c r="A496">
        <v>30602</v>
      </c>
      <c r="B496" t="s">
        <v>47</v>
      </c>
      <c r="C496">
        <v>722</v>
      </c>
      <c r="D496" t="s">
        <v>299</v>
      </c>
      <c r="E496" t="s">
        <v>300</v>
      </c>
      <c r="G496">
        <v>0.68</v>
      </c>
      <c r="H496">
        <v>48.96</v>
      </c>
      <c r="I496">
        <v>0.216</v>
      </c>
      <c r="J496">
        <v>0.86799999999999999</v>
      </c>
      <c r="K496">
        <v>0.75</v>
      </c>
      <c r="L496">
        <v>0</v>
      </c>
      <c r="M496">
        <v>0</v>
      </c>
      <c r="N496">
        <v>0.86799999999999999</v>
      </c>
      <c r="O496">
        <v>62.49</v>
      </c>
      <c r="P496">
        <v>72</v>
      </c>
      <c r="Q496">
        <v>202226</v>
      </c>
      <c r="R496">
        <v>202326</v>
      </c>
      <c r="U496">
        <v>2444</v>
      </c>
      <c r="V496">
        <v>27</v>
      </c>
      <c r="AO496" t="s">
        <v>39</v>
      </c>
      <c r="AP496" t="s">
        <v>40</v>
      </c>
      <c r="BC496" t="s">
        <v>43</v>
      </c>
      <c r="BD496" t="s">
        <v>44</v>
      </c>
      <c r="BM496" t="s">
        <v>43</v>
      </c>
    </row>
    <row r="497" spans="1:65">
      <c r="A497">
        <v>30593</v>
      </c>
      <c r="B497" t="s">
        <v>161</v>
      </c>
      <c r="C497">
        <v>722</v>
      </c>
      <c r="D497" t="s">
        <v>299</v>
      </c>
      <c r="E497" t="s">
        <v>300</v>
      </c>
      <c r="G497">
        <v>0.76800000000000002</v>
      </c>
      <c r="H497">
        <v>55.29</v>
      </c>
      <c r="I497">
        <v>0.216</v>
      </c>
      <c r="J497">
        <v>0.98</v>
      </c>
      <c r="K497">
        <v>0.96</v>
      </c>
      <c r="L497">
        <v>0</v>
      </c>
      <c r="M497">
        <v>0</v>
      </c>
      <c r="N497">
        <v>0.98</v>
      </c>
      <c r="O497">
        <v>70.56</v>
      </c>
      <c r="P497">
        <v>72</v>
      </c>
      <c r="Q497">
        <v>202226</v>
      </c>
      <c r="R497">
        <v>202326</v>
      </c>
      <c r="U497">
        <v>2353</v>
      </c>
      <c r="V497">
        <v>44</v>
      </c>
      <c r="AO497" t="s">
        <v>39</v>
      </c>
      <c r="AP497" t="s">
        <v>40</v>
      </c>
      <c r="AQ497" t="s">
        <v>41</v>
      </c>
      <c r="AR497" t="s">
        <v>42</v>
      </c>
      <c r="BC497" t="s">
        <v>43</v>
      </c>
      <c r="BD497" t="s">
        <v>44</v>
      </c>
      <c r="BM497" t="s">
        <v>43</v>
      </c>
    </row>
    <row r="498" spans="1:65">
      <c r="A498">
        <v>30594</v>
      </c>
      <c r="B498" t="s">
        <v>48</v>
      </c>
      <c r="C498">
        <v>722</v>
      </c>
      <c r="D498" t="s">
        <v>299</v>
      </c>
      <c r="E498" t="s">
        <v>300</v>
      </c>
      <c r="G498">
        <v>0.93600000000000005</v>
      </c>
      <c r="H498">
        <v>67.39</v>
      </c>
      <c r="I498">
        <v>0.216</v>
      </c>
      <c r="J498">
        <v>1.194</v>
      </c>
      <c r="K498">
        <v>1.42</v>
      </c>
      <c r="L498">
        <v>0</v>
      </c>
      <c r="M498">
        <v>0</v>
      </c>
      <c r="N498">
        <v>1.194</v>
      </c>
      <c r="O498">
        <v>85.96</v>
      </c>
      <c r="P498">
        <v>72</v>
      </c>
      <c r="Q498">
        <v>202226</v>
      </c>
      <c r="R498">
        <v>202326</v>
      </c>
      <c r="U498">
        <v>2396</v>
      </c>
      <c r="V498">
        <v>89</v>
      </c>
      <c r="AO498" t="s">
        <v>39</v>
      </c>
      <c r="AP498" t="s">
        <v>40</v>
      </c>
      <c r="BC498" t="s">
        <v>43</v>
      </c>
      <c r="BD498" t="s">
        <v>44</v>
      </c>
      <c r="BM498" t="s">
        <v>43</v>
      </c>
    </row>
    <row r="499" spans="1:65">
      <c r="A499">
        <v>30604</v>
      </c>
      <c r="B499" t="s">
        <v>165</v>
      </c>
      <c r="C499">
        <v>722</v>
      </c>
      <c r="D499" t="s">
        <v>299</v>
      </c>
      <c r="E499" t="s">
        <v>300</v>
      </c>
      <c r="G499">
        <v>0.93600000000000005</v>
      </c>
      <c r="H499">
        <v>67.39</v>
      </c>
      <c r="I499">
        <v>0.216</v>
      </c>
      <c r="J499">
        <v>1.194</v>
      </c>
      <c r="K499">
        <v>1.42</v>
      </c>
      <c r="L499">
        <v>0</v>
      </c>
      <c r="M499">
        <v>0</v>
      </c>
      <c r="N499">
        <v>1.194</v>
      </c>
      <c r="O499">
        <v>85.96</v>
      </c>
      <c r="P499">
        <v>72</v>
      </c>
      <c r="Q499">
        <v>202226</v>
      </c>
      <c r="R499">
        <v>202326</v>
      </c>
      <c r="U499">
        <v>2398</v>
      </c>
      <c r="V499">
        <v>89</v>
      </c>
      <c r="BC499" t="s">
        <v>43</v>
      </c>
      <c r="BD499" t="s">
        <v>44</v>
      </c>
      <c r="BM499" t="s">
        <v>43</v>
      </c>
    </row>
    <row r="500" spans="1:65">
      <c r="A500">
        <v>30601</v>
      </c>
      <c r="B500" t="s">
        <v>517</v>
      </c>
      <c r="C500">
        <v>722</v>
      </c>
      <c r="D500" t="s">
        <v>299</v>
      </c>
      <c r="E500" t="s">
        <v>300</v>
      </c>
      <c r="G500">
        <v>0.68</v>
      </c>
      <c r="H500">
        <v>48.96</v>
      </c>
      <c r="I500">
        <v>0.216</v>
      </c>
      <c r="J500">
        <v>0.86799999999999999</v>
      </c>
      <c r="K500">
        <v>0.75</v>
      </c>
      <c r="L500">
        <v>0</v>
      </c>
      <c r="M500">
        <v>0</v>
      </c>
      <c r="N500">
        <v>0.86799999999999999</v>
      </c>
      <c r="O500">
        <v>62.49</v>
      </c>
      <c r="P500">
        <v>72</v>
      </c>
      <c r="Q500">
        <v>202226</v>
      </c>
      <c r="R500">
        <v>202326</v>
      </c>
      <c r="U500">
        <v>2143</v>
      </c>
      <c r="V500">
        <v>27</v>
      </c>
      <c r="BC500" t="s">
        <v>43</v>
      </c>
      <c r="BD500" t="s">
        <v>44</v>
      </c>
      <c r="BM500" t="s">
        <v>43</v>
      </c>
    </row>
    <row r="501" spans="1:65">
      <c r="A501">
        <v>56209</v>
      </c>
      <c r="B501" t="s">
        <v>178</v>
      </c>
      <c r="C501">
        <v>722</v>
      </c>
      <c r="D501" t="s">
        <v>299</v>
      </c>
      <c r="E501" t="s">
        <v>300</v>
      </c>
      <c r="G501">
        <v>0.93600000000000005</v>
      </c>
      <c r="H501">
        <v>67.39</v>
      </c>
      <c r="I501">
        <v>0.216</v>
      </c>
      <c r="J501">
        <v>1.194</v>
      </c>
      <c r="K501">
        <v>1.42</v>
      </c>
      <c r="L501">
        <v>0</v>
      </c>
      <c r="M501">
        <v>0</v>
      </c>
      <c r="N501">
        <v>1.194</v>
      </c>
      <c r="O501">
        <v>85.96</v>
      </c>
      <c r="P501">
        <v>72</v>
      </c>
      <c r="Q501">
        <v>202226</v>
      </c>
      <c r="R501">
        <v>202326</v>
      </c>
      <c r="U501">
        <v>2148</v>
      </c>
      <c r="V501">
        <v>89</v>
      </c>
      <c r="BC501" t="s">
        <v>43</v>
      </c>
      <c r="BD501" t="s">
        <v>44</v>
      </c>
      <c r="BM501" t="s">
        <v>43</v>
      </c>
    </row>
    <row r="502" spans="1:65">
      <c r="A502">
        <v>61615</v>
      </c>
      <c r="B502" t="s">
        <v>518</v>
      </c>
      <c r="C502">
        <v>722</v>
      </c>
      <c r="D502" t="s">
        <v>299</v>
      </c>
      <c r="E502" t="s">
        <v>300</v>
      </c>
      <c r="G502">
        <v>0.96</v>
      </c>
      <c r="H502">
        <v>69.12</v>
      </c>
      <c r="I502">
        <v>0.216</v>
      </c>
      <c r="J502">
        <v>1.2250000000000001</v>
      </c>
      <c r="K502">
        <v>1.5</v>
      </c>
      <c r="L502">
        <v>0</v>
      </c>
      <c r="M502">
        <v>0</v>
      </c>
      <c r="N502">
        <v>1.2250000000000001</v>
      </c>
      <c r="O502">
        <v>88.2</v>
      </c>
      <c r="P502">
        <v>72</v>
      </c>
      <c r="Q502">
        <v>202226</v>
      </c>
      <c r="R502">
        <v>202326</v>
      </c>
      <c r="U502">
        <v>51175</v>
      </c>
      <c r="V502">
        <v>96</v>
      </c>
      <c r="BC502" t="s">
        <v>43</v>
      </c>
      <c r="BD502" t="s">
        <v>44</v>
      </c>
      <c r="BM502" t="s">
        <v>43</v>
      </c>
    </row>
    <row r="503" spans="1:65">
      <c r="A503">
        <v>92417</v>
      </c>
      <c r="B503" t="s">
        <v>519</v>
      </c>
      <c r="C503">
        <v>722</v>
      </c>
      <c r="D503" t="s">
        <v>299</v>
      </c>
      <c r="E503" t="s">
        <v>300</v>
      </c>
      <c r="G503">
        <v>0.96</v>
      </c>
      <c r="H503">
        <v>69.12</v>
      </c>
      <c r="I503">
        <v>0.216</v>
      </c>
      <c r="J503">
        <v>1.2250000000000001</v>
      </c>
      <c r="K503">
        <v>1.5</v>
      </c>
      <c r="L503">
        <v>0</v>
      </c>
      <c r="M503">
        <v>0</v>
      </c>
      <c r="N503">
        <v>1.2250000000000001</v>
      </c>
      <c r="O503">
        <v>88.2</v>
      </c>
      <c r="P503">
        <v>72</v>
      </c>
      <c r="Q503">
        <v>202226</v>
      </c>
      <c r="R503">
        <v>202326</v>
      </c>
      <c r="U503">
        <v>4715</v>
      </c>
      <c r="V503">
        <v>96</v>
      </c>
      <c r="AO503" t="s">
        <v>39</v>
      </c>
      <c r="AP503" t="s">
        <v>40</v>
      </c>
      <c r="BC503" t="s">
        <v>43</v>
      </c>
      <c r="BD503" t="s">
        <v>44</v>
      </c>
      <c r="BM503" t="s">
        <v>43</v>
      </c>
    </row>
    <row r="504" spans="1:65">
      <c r="A504">
        <v>86097</v>
      </c>
      <c r="B504" t="s">
        <v>520</v>
      </c>
      <c r="C504">
        <v>722</v>
      </c>
      <c r="D504" t="s">
        <v>299</v>
      </c>
      <c r="E504" t="s">
        <v>300</v>
      </c>
      <c r="G504">
        <v>0.85399999999999998</v>
      </c>
      <c r="H504">
        <v>61.48</v>
      </c>
      <c r="I504">
        <v>0.216</v>
      </c>
      <c r="J504">
        <v>1.0900000000000001</v>
      </c>
      <c r="K504">
        <v>1.18</v>
      </c>
      <c r="L504">
        <v>0</v>
      </c>
      <c r="M504">
        <v>0</v>
      </c>
      <c r="N504">
        <v>1.0900000000000001</v>
      </c>
      <c r="O504">
        <v>78.48</v>
      </c>
      <c r="P504">
        <v>72</v>
      </c>
      <c r="Q504">
        <v>202226</v>
      </c>
      <c r="R504">
        <v>202326</v>
      </c>
      <c r="U504">
        <v>2727</v>
      </c>
      <c r="V504">
        <v>72</v>
      </c>
      <c r="AG504" t="s">
        <v>54</v>
      </c>
      <c r="AH504" t="s">
        <v>55</v>
      </c>
      <c r="AO504" t="s">
        <v>39</v>
      </c>
      <c r="AP504" t="s">
        <v>40</v>
      </c>
      <c r="BC504" t="s">
        <v>43</v>
      </c>
      <c r="BD504" t="s">
        <v>44</v>
      </c>
      <c r="BM504" t="s">
        <v>43</v>
      </c>
    </row>
    <row r="505" spans="1:65">
      <c r="A505">
        <v>90423</v>
      </c>
      <c r="B505" t="s">
        <v>521</v>
      </c>
      <c r="C505">
        <v>722</v>
      </c>
      <c r="D505" t="s">
        <v>299</v>
      </c>
      <c r="E505" t="s">
        <v>300</v>
      </c>
      <c r="G505">
        <v>0.64800000000000002</v>
      </c>
      <c r="H505">
        <v>46.65</v>
      </c>
      <c r="I505">
        <v>0.216</v>
      </c>
      <c r="J505">
        <v>0.82699999999999996</v>
      </c>
      <c r="K505">
        <v>0.68</v>
      </c>
      <c r="L505">
        <v>0</v>
      </c>
      <c r="M505">
        <v>0</v>
      </c>
      <c r="N505">
        <v>0.82699999999999996</v>
      </c>
      <c r="O505">
        <v>59.54</v>
      </c>
      <c r="P505">
        <v>72</v>
      </c>
      <c r="Q505">
        <v>202226</v>
      </c>
      <c r="R505">
        <v>202326</v>
      </c>
      <c r="U505">
        <v>4334</v>
      </c>
      <c r="V505">
        <v>23</v>
      </c>
      <c r="AO505" t="s">
        <v>39</v>
      </c>
      <c r="AP505" t="s">
        <v>40</v>
      </c>
      <c r="AW505" t="s">
        <v>301</v>
      </c>
      <c r="AX505" t="s">
        <v>302</v>
      </c>
      <c r="BC505" t="s">
        <v>43</v>
      </c>
      <c r="BD505" t="s">
        <v>44</v>
      </c>
      <c r="BM505" t="s">
        <v>43</v>
      </c>
    </row>
    <row r="506" spans="1:65">
      <c r="A506">
        <v>75531</v>
      </c>
      <c r="B506" t="s">
        <v>522</v>
      </c>
      <c r="C506">
        <v>722</v>
      </c>
      <c r="D506" t="s">
        <v>299</v>
      </c>
      <c r="E506" t="s">
        <v>300</v>
      </c>
      <c r="G506">
        <v>0.64800000000000002</v>
      </c>
      <c r="H506">
        <v>46.65</v>
      </c>
      <c r="I506">
        <v>0.216</v>
      </c>
      <c r="J506">
        <v>0.82699999999999996</v>
      </c>
      <c r="K506">
        <v>0.68</v>
      </c>
      <c r="L506">
        <v>0</v>
      </c>
      <c r="M506">
        <v>0</v>
      </c>
      <c r="N506">
        <v>0.82699999999999996</v>
      </c>
      <c r="O506">
        <v>59.54</v>
      </c>
      <c r="P506">
        <v>72</v>
      </c>
      <c r="Q506">
        <v>202226</v>
      </c>
      <c r="R506">
        <v>202326</v>
      </c>
      <c r="U506">
        <v>105</v>
      </c>
      <c r="V506">
        <v>23</v>
      </c>
      <c r="AO506" t="s">
        <v>39</v>
      </c>
      <c r="AP506" t="s">
        <v>40</v>
      </c>
      <c r="AW506" t="s">
        <v>301</v>
      </c>
      <c r="AX506" t="s">
        <v>302</v>
      </c>
      <c r="BC506" t="s">
        <v>43</v>
      </c>
      <c r="BD506" t="s">
        <v>44</v>
      </c>
      <c r="BM506" t="s">
        <v>43</v>
      </c>
    </row>
    <row r="507" spans="1:65">
      <c r="A507">
        <v>40196</v>
      </c>
      <c r="B507" t="s">
        <v>523</v>
      </c>
      <c r="C507">
        <v>722</v>
      </c>
      <c r="D507" t="s">
        <v>299</v>
      </c>
      <c r="E507" t="s">
        <v>300</v>
      </c>
      <c r="G507">
        <v>0.70399999999999996</v>
      </c>
      <c r="H507">
        <v>50.68</v>
      </c>
      <c r="I507">
        <v>0.216</v>
      </c>
      <c r="J507">
        <v>0.89800000000000002</v>
      </c>
      <c r="K507">
        <v>0.8</v>
      </c>
      <c r="L507">
        <v>0</v>
      </c>
      <c r="M507">
        <v>0</v>
      </c>
      <c r="N507">
        <v>0.89800000000000002</v>
      </c>
      <c r="O507">
        <v>64.650000000000006</v>
      </c>
      <c r="P507">
        <v>72</v>
      </c>
      <c r="Q507">
        <v>202226</v>
      </c>
      <c r="R507">
        <v>202326</v>
      </c>
      <c r="U507">
        <v>43353</v>
      </c>
      <c r="V507">
        <v>31</v>
      </c>
      <c r="AO507" t="s">
        <v>39</v>
      </c>
      <c r="AP507" t="s">
        <v>40</v>
      </c>
      <c r="AQ507" t="s">
        <v>41</v>
      </c>
      <c r="AR507" t="s">
        <v>42</v>
      </c>
      <c r="BC507" t="s">
        <v>43</v>
      </c>
      <c r="BD507" t="s">
        <v>44</v>
      </c>
      <c r="BM507" t="s">
        <v>43</v>
      </c>
    </row>
    <row r="508" spans="1:65">
      <c r="A508">
        <v>88528</v>
      </c>
      <c r="B508" t="s">
        <v>524</v>
      </c>
      <c r="C508">
        <v>722</v>
      </c>
      <c r="D508" t="s">
        <v>299</v>
      </c>
      <c r="E508" t="s">
        <v>300</v>
      </c>
      <c r="G508">
        <v>0.64800000000000002</v>
      </c>
      <c r="H508">
        <v>46.65</v>
      </c>
      <c r="I508">
        <v>0.216</v>
      </c>
      <c r="J508">
        <v>0.82699999999999996</v>
      </c>
      <c r="K508">
        <v>0.68</v>
      </c>
      <c r="L508">
        <v>0</v>
      </c>
      <c r="M508">
        <v>0</v>
      </c>
      <c r="N508">
        <v>0.82699999999999996</v>
      </c>
      <c r="O508">
        <v>59.54</v>
      </c>
      <c r="P508">
        <v>72</v>
      </c>
      <c r="Q508">
        <v>202226</v>
      </c>
      <c r="R508">
        <v>202326</v>
      </c>
      <c r="U508">
        <v>1405</v>
      </c>
      <c r="V508">
        <v>23</v>
      </c>
      <c r="AO508" t="s">
        <v>39</v>
      </c>
      <c r="AP508" t="s">
        <v>40</v>
      </c>
      <c r="BC508" t="s">
        <v>43</v>
      </c>
      <c r="BD508" t="s">
        <v>44</v>
      </c>
      <c r="BM508" t="s">
        <v>43</v>
      </c>
    </row>
    <row r="509" spans="1:65">
      <c r="A509">
        <v>6028</v>
      </c>
      <c r="B509" t="s">
        <v>525</v>
      </c>
      <c r="C509">
        <v>722</v>
      </c>
      <c r="D509" t="s">
        <v>299</v>
      </c>
      <c r="E509" t="s">
        <v>300</v>
      </c>
      <c r="G509">
        <v>0.64800000000000002</v>
      </c>
      <c r="H509">
        <v>46.65</v>
      </c>
      <c r="I509">
        <v>0.216</v>
      </c>
      <c r="J509">
        <v>0.82699999999999996</v>
      </c>
      <c r="K509">
        <v>0.68</v>
      </c>
      <c r="L509">
        <v>0</v>
      </c>
      <c r="M509">
        <v>0</v>
      </c>
      <c r="N509">
        <v>0.82699999999999996</v>
      </c>
      <c r="O509">
        <v>59.54</v>
      </c>
      <c r="P509">
        <v>72</v>
      </c>
      <c r="Q509">
        <v>202226</v>
      </c>
      <c r="R509">
        <v>202326</v>
      </c>
      <c r="U509">
        <v>3158</v>
      </c>
      <c r="V509">
        <v>23</v>
      </c>
      <c r="AO509" t="s">
        <v>39</v>
      </c>
      <c r="AP509" t="s">
        <v>40</v>
      </c>
      <c r="BC509" t="s">
        <v>43</v>
      </c>
      <c r="BD509" t="s">
        <v>44</v>
      </c>
      <c r="BM509" t="s">
        <v>43</v>
      </c>
    </row>
    <row r="510" spans="1:65">
      <c r="A510">
        <v>84465</v>
      </c>
      <c r="B510" t="s">
        <v>526</v>
      </c>
      <c r="C510">
        <v>722</v>
      </c>
      <c r="D510" t="s">
        <v>299</v>
      </c>
      <c r="E510" t="s">
        <v>300</v>
      </c>
      <c r="G510">
        <v>0.83399999999999996</v>
      </c>
      <c r="H510">
        <v>60.04</v>
      </c>
      <c r="I510">
        <v>0.216</v>
      </c>
      <c r="J510">
        <v>1.0640000000000001</v>
      </c>
      <c r="K510">
        <v>1.1299999999999999</v>
      </c>
      <c r="L510">
        <v>0</v>
      </c>
      <c r="M510">
        <v>0</v>
      </c>
      <c r="N510">
        <v>1.0640000000000001</v>
      </c>
      <c r="O510">
        <v>76.599999999999994</v>
      </c>
      <c r="P510">
        <v>72</v>
      </c>
      <c r="Q510">
        <v>202226</v>
      </c>
      <c r="R510">
        <v>202326</v>
      </c>
      <c r="U510">
        <v>2729</v>
      </c>
      <c r="V510">
        <v>65</v>
      </c>
      <c r="AG510" t="s">
        <v>54</v>
      </c>
      <c r="AH510" t="s">
        <v>55</v>
      </c>
      <c r="AO510" t="s">
        <v>39</v>
      </c>
      <c r="AP510" t="s">
        <v>40</v>
      </c>
      <c r="BC510" t="s">
        <v>43</v>
      </c>
      <c r="BD510" t="s">
        <v>44</v>
      </c>
      <c r="BM510" t="s">
        <v>43</v>
      </c>
    </row>
    <row r="511" spans="1:65">
      <c r="A511">
        <v>79024</v>
      </c>
      <c r="B511" t="s">
        <v>527</v>
      </c>
      <c r="C511">
        <v>722</v>
      </c>
      <c r="D511" t="s">
        <v>299</v>
      </c>
      <c r="E511" t="s">
        <v>300</v>
      </c>
      <c r="G511">
        <v>0.874</v>
      </c>
      <c r="H511">
        <v>62.92</v>
      </c>
      <c r="I511">
        <v>0.216</v>
      </c>
      <c r="J511">
        <v>1.115</v>
      </c>
      <c r="K511">
        <v>1.24</v>
      </c>
      <c r="L511">
        <v>0</v>
      </c>
      <c r="M511">
        <v>0</v>
      </c>
      <c r="N511">
        <v>1.115</v>
      </c>
      <c r="O511">
        <v>80.28</v>
      </c>
      <c r="P511">
        <v>72</v>
      </c>
      <c r="Q511">
        <v>202226</v>
      </c>
      <c r="R511">
        <v>202326</v>
      </c>
      <c r="U511">
        <v>1407</v>
      </c>
      <c r="V511">
        <v>79</v>
      </c>
      <c r="AG511" t="s">
        <v>54</v>
      </c>
      <c r="AH511" t="s">
        <v>55</v>
      </c>
      <c r="AO511" t="s">
        <v>39</v>
      </c>
      <c r="AP511" t="s">
        <v>40</v>
      </c>
      <c r="BC511" t="s">
        <v>43</v>
      </c>
      <c r="BD511" t="s">
        <v>44</v>
      </c>
      <c r="BM511" t="s">
        <v>43</v>
      </c>
    </row>
    <row r="512" spans="1:65">
      <c r="A512">
        <v>54309</v>
      </c>
      <c r="B512" t="s">
        <v>528</v>
      </c>
      <c r="C512">
        <v>722</v>
      </c>
      <c r="D512" t="s">
        <v>299</v>
      </c>
      <c r="E512" t="s">
        <v>300</v>
      </c>
      <c r="G512">
        <v>0.70399999999999996</v>
      </c>
      <c r="H512">
        <v>50.68</v>
      </c>
      <c r="I512">
        <v>0.216</v>
      </c>
      <c r="J512">
        <v>0.89800000000000002</v>
      </c>
      <c r="K512">
        <v>0.8</v>
      </c>
      <c r="L512">
        <v>0</v>
      </c>
      <c r="M512">
        <v>0</v>
      </c>
      <c r="N512">
        <v>0.89800000000000002</v>
      </c>
      <c r="O512">
        <v>64.650000000000006</v>
      </c>
      <c r="P512">
        <v>72</v>
      </c>
      <c r="Q512">
        <v>202226</v>
      </c>
      <c r="R512">
        <v>202326</v>
      </c>
      <c r="U512">
        <v>43354</v>
      </c>
      <c r="V512">
        <v>31</v>
      </c>
      <c r="AM512" t="s">
        <v>71</v>
      </c>
      <c r="AN512" t="s">
        <v>72</v>
      </c>
      <c r="BC512" t="s">
        <v>43</v>
      </c>
      <c r="BD512" t="s">
        <v>44</v>
      </c>
      <c r="BM512" t="s">
        <v>43</v>
      </c>
    </row>
    <row r="513" spans="1:65">
      <c r="A513">
        <v>92303</v>
      </c>
      <c r="B513" t="s">
        <v>529</v>
      </c>
      <c r="C513">
        <v>722</v>
      </c>
      <c r="D513" t="s">
        <v>299</v>
      </c>
      <c r="E513" t="s">
        <v>300</v>
      </c>
      <c r="G513">
        <v>0.874</v>
      </c>
      <c r="H513">
        <v>62.92</v>
      </c>
      <c r="I513">
        <v>0.216</v>
      </c>
      <c r="J513">
        <v>1.115</v>
      </c>
      <c r="K513">
        <v>1.24</v>
      </c>
      <c r="L513">
        <v>0</v>
      </c>
      <c r="M513">
        <v>0</v>
      </c>
      <c r="N513">
        <v>1.115</v>
      </c>
      <c r="O513">
        <v>80.28</v>
      </c>
      <c r="P513">
        <v>72</v>
      </c>
      <c r="Q513">
        <v>202226</v>
      </c>
      <c r="R513">
        <v>202326</v>
      </c>
      <c r="U513">
        <v>4701</v>
      </c>
      <c r="V513">
        <v>79</v>
      </c>
      <c r="AG513" t="s">
        <v>54</v>
      </c>
      <c r="AH513" t="s">
        <v>55</v>
      </c>
      <c r="AO513" t="s">
        <v>39</v>
      </c>
      <c r="AP513" t="s">
        <v>40</v>
      </c>
      <c r="BC513" t="s">
        <v>43</v>
      </c>
      <c r="BD513" t="s">
        <v>44</v>
      </c>
      <c r="BM513" t="s">
        <v>43</v>
      </c>
    </row>
    <row r="514" spans="1:65">
      <c r="A514">
        <v>84464</v>
      </c>
      <c r="B514" t="s">
        <v>530</v>
      </c>
      <c r="C514">
        <v>722</v>
      </c>
      <c r="D514" t="s">
        <v>299</v>
      </c>
      <c r="E514" t="s">
        <v>300</v>
      </c>
      <c r="G514">
        <v>0.83399999999999996</v>
      </c>
      <c r="H514">
        <v>60.04</v>
      </c>
      <c r="I514">
        <v>0.216</v>
      </c>
      <c r="J514">
        <v>1.0640000000000001</v>
      </c>
      <c r="K514">
        <v>1.1299999999999999</v>
      </c>
      <c r="L514">
        <v>0</v>
      </c>
      <c r="M514">
        <v>0</v>
      </c>
      <c r="N514">
        <v>1.0640000000000001</v>
      </c>
      <c r="O514">
        <v>76.599999999999994</v>
      </c>
      <c r="P514">
        <v>72</v>
      </c>
      <c r="Q514">
        <v>202226</v>
      </c>
      <c r="R514">
        <v>202326</v>
      </c>
      <c r="U514">
        <v>1406</v>
      </c>
      <c r="V514">
        <v>65</v>
      </c>
      <c r="AG514" t="s">
        <v>54</v>
      </c>
      <c r="AH514" t="s">
        <v>55</v>
      </c>
      <c r="AO514" t="s">
        <v>39</v>
      </c>
      <c r="AP514" t="s">
        <v>40</v>
      </c>
      <c r="BC514" t="s">
        <v>43</v>
      </c>
      <c r="BD514" t="s">
        <v>44</v>
      </c>
      <c r="BM514" t="s">
        <v>43</v>
      </c>
    </row>
    <row r="515" spans="1:65">
      <c r="A515">
        <v>59889</v>
      </c>
      <c r="B515" t="s">
        <v>531</v>
      </c>
      <c r="C515">
        <v>722</v>
      </c>
      <c r="D515" t="s">
        <v>299</v>
      </c>
      <c r="E515" t="s">
        <v>300</v>
      </c>
      <c r="G515">
        <v>0.70399999999999996</v>
      </c>
      <c r="H515">
        <v>50.68</v>
      </c>
      <c r="I515">
        <v>0.216</v>
      </c>
      <c r="J515">
        <v>0.89800000000000002</v>
      </c>
      <c r="K515">
        <v>0.8</v>
      </c>
      <c r="L515">
        <v>0</v>
      </c>
      <c r="M515">
        <v>0</v>
      </c>
      <c r="N515">
        <v>0.89800000000000002</v>
      </c>
      <c r="O515">
        <v>64.650000000000006</v>
      </c>
      <c r="P515">
        <v>72</v>
      </c>
      <c r="Q515">
        <v>202226</v>
      </c>
      <c r="R515">
        <v>202326</v>
      </c>
      <c r="U515">
        <v>43360</v>
      </c>
      <c r="V515">
        <v>31</v>
      </c>
      <c r="AO515" t="s">
        <v>39</v>
      </c>
      <c r="AP515" t="s">
        <v>40</v>
      </c>
      <c r="BC515" t="s">
        <v>43</v>
      </c>
      <c r="BD515" t="s">
        <v>44</v>
      </c>
      <c r="BM515" t="s">
        <v>43</v>
      </c>
    </row>
    <row r="516" spans="1:65">
      <c r="A516">
        <v>30649</v>
      </c>
      <c r="B516" t="s">
        <v>532</v>
      </c>
      <c r="C516">
        <v>722</v>
      </c>
      <c r="D516" t="s">
        <v>299</v>
      </c>
      <c r="E516" t="s">
        <v>300</v>
      </c>
      <c r="G516">
        <v>0.70399999999999996</v>
      </c>
      <c r="H516">
        <v>50.68</v>
      </c>
      <c r="I516">
        <v>0.216</v>
      </c>
      <c r="J516">
        <v>0.89800000000000002</v>
      </c>
      <c r="K516">
        <v>0.8</v>
      </c>
      <c r="L516">
        <v>0</v>
      </c>
      <c r="M516">
        <v>0</v>
      </c>
      <c r="N516">
        <v>0.89800000000000002</v>
      </c>
      <c r="O516">
        <v>64.650000000000006</v>
      </c>
      <c r="P516">
        <v>72</v>
      </c>
      <c r="Q516">
        <v>202226</v>
      </c>
      <c r="R516">
        <v>202326</v>
      </c>
      <c r="U516">
        <v>48300</v>
      </c>
      <c r="V516">
        <v>31</v>
      </c>
      <c r="AM516" t="s">
        <v>71</v>
      </c>
      <c r="AN516" t="s">
        <v>72</v>
      </c>
      <c r="AO516" t="s">
        <v>39</v>
      </c>
      <c r="AP516" t="s">
        <v>40</v>
      </c>
      <c r="BC516" t="s">
        <v>43</v>
      </c>
      <c r="BD516" t="s">
        <v>44</v>
      </c>
      <c r="BM516" t="s">
        <v>43</v>
      </c>
    </row>
    <row r="517" spans="1:65">
      <c r="A517">
        <v>70088</v>
      </c>
      <c r="B517" t="s">
        <v>533</v>
      </c>
      <c r="C517">
        <v>722</v>
      </c>
      <c r="D517" t="s">
        <v>299</v>
      </c>
      <c r="E517" t="s">
        <v>300</v>
      </c>
      <c r="G517">
        <v>0.70399999999999996</v>
      </c>
      <c r="H517">
        <v>50.68</v>
      </c>
      <c r="I517">
        <v>0.216</v>
      </c>
      <c r="J517">
        <v>0.89800000000000002</v>
      </c>
      <c r="K517">
        <v>0.8</v>
      </c>
      <c r="L517">
        <v>0</v>
      </c>
      <c r="M517">
        <v>0</v>
      </c>
      <c r="N517">
        <v>0.89800000000000002</v>
      </c>
      <c r="O517">
        <v>64.650000000000006</v>
      </c>
      <c r="P517">
        <v>72</v>
      </c>
      <c r="Q517">
        <v>202226</v>
      </c>
      <c r="R517">
        <v>202326</v>
      </c>
      <c r="U517">
        <v>48310</v>
      </c>
      <c r="V517">
        <v>31</v>
      </c>
      <c r="AM517" t="s">
        <v>71</v>
      </c>
      <c r="AN517" t="s">
        <v>72</v>
      </c>
      <c r="AO517" t="s">
        <v>39</v>
      </c>
      <c r="AP517" t="s">
        <v>40</v>
      </c>
      <c r="BC517" t="s">
        <v>43</v>
      </c>
      <c r="BD517" t="s">
        <v>44</v>
      </c>
      <c r="BM517" t="s">
        <v>43</v>
      </c>
    </row>
    <row r="518" spans="1:65">
      <c r="A518">
        <v>58179</v>
      </c>
      <c r="B518" t="s">
        <v>534</v>
      </c>
      <c r="C518">
        <v>722</v>
      </c>
      <c r="D518" t="s">
        <v>299</v>
      </c>
      <c r="E518" t="s">
        <v>300</v>
      </c>
      <c r="G518">
        <v>0.70399999999999996</v>
      </c>
      <c r="H518">
        <v>50.68</v>
      </c>
      <c r="I518">
        <v>0.216</v>
      </c>
      <c r="J518">
        <v>0.89800000000000002</v>
      </c>
      <c r="K518">
        <v>0.8</v>
      </c>
      <c r="L518">
        <v>0</v>
      </c>
      <c r="M518">
        <v>0</v>
      </c>
      <c r="N518">
        <v>0.89800000000000002</v>
      </c>
      <c r="O518">
        <v>64.650000000000006</v>
      </c>
      <c r="P518">
        <v>72</v>
      </c>
      <c r="Q518">
        <v>202226</v>
      </c>
      <c r="R518">
        <v>202326</v>
      </c>
      <c r="U518">
        <v>1893</v>
      </c>
      <c r="V518">
        <v>31</v>
      </c>
      <c r="AM518" t="s">
        <v>71</v>
      </c>
      <c r="AN518" t="s">
        <v>72</v>
      </c>
      <c r="BC518" t="s">
        <v>43</v>
      </c>
      <c r="BD518" t="s">
        <v>44</v>
      </c>
      <c r="BM518" t="s">
        <v>43</v>
      </c>
    </row>
    <row r="519" spans="1:65">
      <c r="A519">
        <v>54313</v>
      </c>
      <c r="B519" t="s">
        <v>535</v>
      </c>
      <c r="C519">
        <v>722</v>
      </c>
      <c r="D519" t="s">
        <v>299</v>
      </c>
      <c r="E519" t="s">
        <v>300</v>
      </c>
      <c r="G519">
        <v>0.70399999999999996</v>
      </c>
      <c r="H519">
        <v>50.68</v>
      </c>
      <c r="I519">
        <v>0.216</v>
      </c>
      <c r="J519">
        <v>0.89800000000000002</v>
      </c>
      <c r="K519">
        <v>0.8</v>
      </c>
      <c r="L519">
        <v>0</v>
      </c>
      <c r="M519">
        <v>0</v>
      </c>
      <c r="N519">
        <v>0.89800000000000002</v>
      </c>
      <c r="O519">
        <v>64.650000000000006</v>
      </c>
      <c r="P519">
        <v>72</v>
      </c>
      <c r="Q519">
        <v>202226</v>
      </c>
      <c r="R519">
        <v>202326</v>
      </c>
      <c r="U519">
        <v>1894</v>
      </c>
      <c r="V519">
        <v>31</v>
      </c>
      <c r="AM519" t="s">
        <v>71</v>
      </c>
      <c r="AN519" t="s">
        <v>72</v>
      </c>
      <c r="BC519" t="s">
        <v>43</v>
      </c>
      <c r="BD519" t="s">
        <v>44</v>
      </c>
      <c r="BM519" t="s">
        <v>43</v>
      </c>
    </row>
    <row r="520" spans="1:65">
      <c r="A520">
        <v>53593</v>
      </c>
      <c r="B520" t="s">
        <v>536</v>
      </c>
      <c r="C520">
        <v>722</v>
      </c>
      <c r="D520" t="s">
        <v>299</v>
      </c>
      <c r="E520" t="s">
        <v>300</v>
      </c>
      <c r="G520">
        <v>0.6</v>
      </c>
      <c r="H520">
        <v>43.2</v>
      </c>
      <c r="I520">
        <v>0.216</v>
      </c>
      <c r="J520">
        <v>0.76600000000000001</v>
      </c>
      <c r="K520">
        <v>0.57999999999999996</v>
      </c>
      <c r="L520">
        <v>0</v>
      </c>
      <c r="M520">
        <v>0</v>
      </c>
      <c r="N520">
        <v>0.76600000000000001</v>
      </c>
      <c r="O520">
        <v>55.15</v>
      </c>
      <c r="P520">
        <v>72</v>
      </c>
      <c r="Q520">
        <v>202226</v>
      </c>
      <c r="R520">
        <v>202326</v>
      </c>
      <c r="U520">
        <v>51485</v>
      </c>
      <c r="V520">
        <v>18</v>
      </c>
      <c r="AM520" t="s">
        <v>71</v>
      </c>
      <c r="AN520" t="s">
        <v>72</v>
      </c>
      <c r="BC520" t="s">
        <v>43</v>
      </c>
      <c r="BD520" t="s">
        <v>44</v>
      </c>
      <c r="BM520" t="s">
        <v>43</v>
      </c>
    </row>
    <row r="521" spans="1:65">
      <c r="A521">
        <v>60355</v>
      </c>
      <c r="B521" t="s">
        <v>537</v>
      </c>
      <c r="C521">
        <v>722</v>
      </c>
      <c r="D521" t="s">
        <v>299</v>
      </c>
      <c r="E521" t="s">
        <v>300</v>
      </c>
      <c r="G521">
        <v>0.6</v>
      </c>
      <c r="H521">
        <v>43.2</v>
      </c>
      <c r="I521">
        <v>0.216</v>
      </c>
      <c r="J521">
        <v>0.76600000000000001</v>
      </c>
      <c r="K521">
        <v>0.57999999999999996</v>
      </c>
      <c r="L521">
        <v>0</v>
      </c>
      <c r="M521">
        <v>0</v>
      </c>
      <c r="N521">
        <v>0.76600000000000001</v>
      </c>
      <c r="O521">
        <v>55.15</v>
      </c>
      <c r="P521">
        <v>72</v>
      </c>
      <c r="Q521">
        <v>202226</v>
      </c>
      <c r="R521">
        <v>202326</v>
      </c>
      <c r="U521">
        <v>3211</v>
      </c>
      <c r="V521">
        <v>18</v>
      </c>
      <c r="AM521" t="s">
        <v>71</v>
      </c>
      <c r="AN521" t="s">
        <v>72</v>
      </c>
      <c r="BC521" t="s">
        <v>43</v>
      </c>
      <c r="BD521" t="s">
        <v>44</v>
      </c>
      <c r="BM521" t="s">
        <v>43</v>
      </c>
    </row>
    <row r="522" spans="1:65">
      <c r="A522">
        <v>58959</v>
      </c>
      <c r="B522" t="s">
        <v>538</v>
      </c>
      <c r="C522">
        <v>722</v>
      </c>
      <c r="D522" t="s">
        <v>299</v>
      </c>
      <c r="E522" t="s">
        <v>300</v>
      </c>
      <c r="G522">
        <v>0.6</v>
      </c>
      <c r="H522">
        <v>43.2</v>
      </c>
      <c r="I522">
        <v>0.216</v>
      </c>
      <c r="J522">
        <v>0.76600000000000001</v>
      </c>
      <c r="K522">
        <v>0.57999999999999996</v>
      </c>
      <c r="L522">
        <v>0</v>
      </c>
      <c r="M522">
        <v>0</v>
      </c>
      <c r="N522">
        <v>0.76600000000000001</v>
      </c>
      <c r="O522">
        <v>55.15</v>
      </c>
      <c r="P522">
        <v>72</v>
      </c>
      <c r="Q522">
        <v>202226</v>
      </c>
      <c r="R522">
        <v>202326</v>
      </c>
      <c r="U522">
        <v>1833</v>
      </c>
      <c r="V522">
        <v>18</v>
      </c>
      <c r="BC522" t="s">
        <v>43</v>
      </c>
      <c r="BD522" t="s">
        <v>44</v>
      </c>
      <c r="BM522" t="s">
        <v>43</v>
      </c>
    </row>
    <row r="523" spans="1:65">
      <c r="A523">
        <v>81227</v>
      </c>
      <c r="B523" t="s">
        <v>539</v>
      </c>
      <c r="C523">
        <v>722</v>
      </c>
      <c r="D523" t="s">
        <v>299</v>
      </c>
      <c r="E523" t="s">
        <v>300</v>
      </c>
      <c r="G523">
        <v>2.266</v>
      </c>
      <c r="H523">
        <v>163.15</v>
      </c>
      <c r="I523">
        <v>0.216</v>
      </c>
      <c r="J523">
        <v>2.891</v>
      </c>
      <c r="K523">
        <v>8.35</v>
      </c>
      <c r="L523">
        <v>0</v>
      </c>
      <c r="M523">
        <v>0</v>
      </c>
      <c r="N523">
        <v>2.891</v>
      </c>
      <c r="O523">
        <v>208.15</v>
      </c>
      <c r="P523">
        <v>72</v>
      </c>
      <c r="Q523">
        <v>202226</v>
      </c>
      <c r="R523">
        <v>202326</v>
      </c>
      <c r="U523">
        <v>1443</v>
      </c>
      <c r="V523">
        <v>224</v>
      </c>
      <c r="AG523" t="s">
        <v>54</v>
      </c>
      <c r="AH523" t="s">
        <v>55</v>
      </c>
      <c r="AO523" t="s">
        <v>39</v>
      </c>
      <c r="AP523" t="s">
        <v>40</v>
      </c>
      <c r="BC523" t="s">
        <v>43</v>
      </c>
      <c r="BD523" t="s">
        <v>44</v>
      </c>
      <c r="BM523" t="s">
        <v>43</v>
      </c>
    </row>
    <row r="524" spans="1:65">
      <c r="A524">
        <v>79401</v>
      </c>
      <c r="B524" t="s">
        <v>540</v>
      </c>
      <c r="C524">
        <v>722</v>
      </c>
      <c r="D524" t="s">
        <v>299</v>
      </c>
      <c r="E524" t="s">
        <v>300</v>
      </c>
      <c r="G524">
        <v>2.266</v>
      </c>
      <c r="H524">
        <v>163.15</v>
      </c>
      <c r="I524">
        <v>0.216</v>
      </c>
      <c r="J524">
        <v>2.891</v>
      </c>
      <c r="K524">
        <v>8.35</v>
      </c>
      <c r="L524">
        <v>0</v>
      </c>
      <c r="M524">
        <v>0</v>
      </c>
      <c r="N524">
        <v>2.891</v>
      </c>
      <c r="O524">
        <v>208.15</v>
      </c>
      <c r="P524">
        <v>72</v>
      </c>
      <c r="Q524">
        <v>202226</v>
      </c>
      <c r="R524">
        <v>202326</v>
      </c>
      <c r="U524">
        <v>687</v>
      </c>
      <c r="V524">
        <v>224</v>
      </c>
      <c r="AG524" t="s">
        <v>54</v>
      </c>
      <c r="AH524" t="s">
        <v>55</v>
      </c>
      <c r="AO524" t="s">
        <v>39</v>
      </c>
      <c r="AP524" t="s">
        <v>40</v>
      </c>
      <c r="BC524" t="s">
        <v>43</v>
      </c>
      <c r="BD524" t="s">
        <v>44</v>
      </c>
      <c r="BM524" t="s">
        <v>43</v>
      </c>
    </row>
    <row r="525" spans="1:65">
      <c r="A525">
        <v>96686</v>
      </c>
      <c r="B525" t="s">
        <v>541</v>
      </c>
      <c r="C525">
        <v>722</v>
      </c>
      <c r="D525" t="s">
        <v>299</v>
      </c>
      <c r="E525" t="s">
        <v>300</v>
      </c>
      <c r="G525">
        <v>2.266</v>
      </c>
      <c r="H525">
        <v>163.15</v>
      </c>
      <c r="I525">
        <v>0.216</v>
      </c>
      <c r="J525">
        <v>2.891</v>
      </c>
      <c r="K525">
        <v>8.35</v>
      </c>
      <c r="L525">
        <v>0</v>
      </c>
      <c r="M525">
        <v>0</v>
      </c>
      <c r="N525">
        <v>2.891</v>
      </c>
      <c r="O525">
        <v>208.15</v>
      </c>
      <c r="P525">
        <v>72</v>
      </c>
      <c r="Q525">
        <v>202226</v>
      </c>
      <c r="R525">
        <v>202326</v>
      </c>
      <c r="U525">
        <v>4891</v>
      </c>
      <c r="V525">
        <v>224</v>
      </c>
      <c r="AE525" t="s">
        <v>52</v>
      </c>
      <c r="AF525" t="s">
        <v>53</v>
      </c>
      <c r="AG525" t="s">
        <v>54</v>
      </c>
      <c r="AH525" t="s">
        <v>55</v>
      </c>
      <c r="AO525" t="s">
        <v>39</v>
      </c>
      <c r="AP525" t="s">
        <v>40</v>
      </c>
      <c r="BC525" t="s">
        <v>43</v>
      </c>
      <c r="BD525" t="s">
        <v>44</v>
      </c>
      <c r="BM525" t="s">
        <v>43</v>
      </c>
    </row>
    <row r="526" spans="1:65">
      <c r="A526">
        <v>85978</v>
      </c>
      <c r="B526" t="s">
        <v>542</v>
      </c>
      <c r="C526">
        <v>722</v>
      </c>
      <c r="D526" t="s">
        <v>299</v>
      </c>
      <c r="E526" t="s">
        <v>300</v>
      </c>
      <c r="G526">
        <v>2.266</v>
      </c>
      <c r="H526">
        <v>163.15</v>
      </c>
      <c r="I526">
        <v>0.216</v>
      </c>
      <c r="J526">
        <v>2.891</v>
      </c>
      <c r="K526">
        <v>8.35</v>
      </c>
      <c r="L526">
        <v>0</v>
      </c>
      <c r="M526">
        <v>0</v>
      </c>
      <c r="N526">
        <v>2.891</v>
      </c>
      <c r="O526">
        <v>208.15</v>
      </c>
      <c r="P526">
        <v>72</v>
      </c>
      <c r="Q526">
        <v>202226</v>
      </c>
      <c r="R526">
        <v>202326</v>
      </c>
      <c r="U526">
        <v>1448</v>
      </c>
      <c r="V526">
        <v>224</v>
      </c>
      <c r="AG526" t="s">
        <v>54</v>
      </c>
      <c r="AH526" t="s">
        <v>55</v>
      </c>
      <c r="AO526" t="s">
        <v>39</v>
      </c>
      <c r="AP526" t="s">
        <v>40</v>
      </c>
      <c r="BC526" t="s">
        <v>43</v>
      </c>
      <c r="BD526" t="s">
        <v>44</v>
      </c>
      <c r="BM526" t="s">
        <v>43</v>
      </c>
    </row>
    <row r="527" spans="1:65">
      <c r="A527">
        <v>84585</v>
      </c>
      <c r="B527" t="s">
        <v>543</v>
      </c>
      <c r="C527">
        <v>722</v>
      </c>
      <c r="D527" t="s">
        <v>299</v>
      </c>
      <c r="E527" t="s">
        <v>300</v>
      </c>
      <c r="G527">
        <v>2.266</v>
      </c>
      <c r="H527">
        <v>163.15</v>
      </c>
      <c r="I527">
        <v>0.216</v>
      </c>
      <c r="J527">
        <v>2.891</v>
      </c>
      <c r="K527">
        <v>8.35</v>
      </c>
      <c r="L527">
        <v>0</v>
      </c>
      <c r="M527">
        <v>0</v>
      </c>
      <c r="N527">
        <v>2.891</v>
      </c>
      <c r="O527">
        <v>208.15</v>
      </c>
      <c r="P527">
        <v>72</v>
      </c>
      <c r="Q527">
        <v>202226</v>
      </c>
      <c r="R527">
        <v>202326</v>
      </c>
      <c r="U527">
        <v>681</v>
      </c>
      <c r="V527">
        <v>224</v>
      </c>
      <c r="AG527" t="s">
        <v>54</v>
      </c>
      <c r="AH527" t="s">
        <v>55</v>
      </c>
      <c r="AO527" t="s">
        <v>39</v>
      </c>
      <c r="AP527" t="s">
        <v>40</v>
      </c>
      <c r="BC527" t="s">
        <v>43</v>
      </c>
      <c r="BD527" t="s">
        <v>44</v>
      </c>
      <c r="BM527" t="s">
        <v>43</v>
      </c>
    </row>
    <row r="528" spans="1:65">
      <c r="A528">
        <v>68848</v>
      </c>
      <c r="B528" t="s">
        <v>544</v>
      </c>
      <c r="C528">
        <v>722</v>
      </c>
      <c r="D528" t="s">
        <v>299</v>
      </c>
      <c r="E528" t="s">
        <v>300</v>
      </c>
      <c r="G528">
        <v>2.2160000000000002</v>
      </c>
      <c r="H528">
        <v>159.55000000000001</v>
      </c>
      <c r="I528">
        <v>0.216</v>
      </c>
      <c r="J528">
        <v>2.827</v>
      </c>
      <c r="K528">
        <v>7.99</v>
      </c>
      <c r="L528">
        <v>0</v>
      </c>
      <c r="M528">
        <v>0</v>
      </c>
      <c r="N528">
        <v>2.827</v>
      </c>
      <c r="O528">
        <v>203.54</v>
      </c>
      <c r="P528">
        <v>72</v>
      </c>
      <c r="Q528">
        <v>202226</v>
      </c>
      <c r="R528">
        <v>202326</v>
      </c>
      <c r="U528">
        <v>48</v>
      </c>
      <c r="V528">
        <v>221</v>
      </c>
      <c r="AG528" t="s">
        <v>54</v>
      </c>
      <c r="AH528" t="s">
        <v>55</v>
      </c>
      <c r="AO528" t="s">
        <v>39</v>
      </c>
      <c r="AP528" t="s">
        <v>40</v>
      </c>
      <c r="BC528" t="s">
        <v>43</v>
      </c>
      <c r="BD528" t="s">
        <v>44</v>
      </c>
      <c r="BM528" t="s">
        <v>43</v>
      </c>
    </row>
    <row r="529" spans="1:65">
      <c r="A529">
        <v>86253</v>
      </c>
      <c r="B529" t="s">
        <v>545</v>
      </c>
      <c r="C529">
        <v>722</v>
      </c>
      <c r="D529" t="s">
        <v>299</v>
      </c>
      <c r="E529" t="s">
        <v>300</v>
      </c>
      <c r="G529">
        <v>1.972</v>
      </c>
      <c r="H529">
        <v>141.97999999999999</v>
      </c>
      <c r="I529">
        <v>0.216</v>
      </c>
      <c r="J529">
        <v>2.516</v>
      </c>
      <c r="K529">
        <v>6.33</v>
      </c>
      <c r="L529">
        <v>0</v>
      </c>
      <c r="M529">
        <v>0</v>
      </c>
      <c r="N529">
        <v>2.516</v>
      </c>
      <c r="O529">
        <v>181.15</v>
      </c>
      <c r="P529">
        <v>72</v>
      </c>
      <c r="Q529">
        <v>202226</v>
      </c>
      <c r="R529">
        <v>202326</v>
      </c>
      <c r="U529">
        <v>3823</v>
      </c>
      <c r="V529">
        <v>210</v>
      </c>
      <c r="AG529" t="s">
        <v>54</v>
      </c>
      <c r="AH529" t="s">
        <v>55</v>
      </c>
      <c r="AO529" t="s">
        <v>39</v>
      </c>
      <c r="AP529" t="s">
        <v>40</v>
      </c>
      <c r="BC529" t="s">
        <v>43</v>
      </c>
      <c r="BD529" t="s">
        <v>44</v>
      </c>
      <c r="BM529" t="s">
        <v>43</v>
      </c>
    </row>
    <row r="530" spans="1:65">
      <c r="A530">
        <v>82741</v>
      </c>
      <c r="B530" t="s">
        <v>546</v>
      </c>
      <c r="C530">
        <v>722</v>
      </c>
      <c r="D530" t="s">
        <v>299</v>
      </c>
      <c r="E530" t="s">
        <v>300</v>
      </c>
      <c r="G530">
        <v>1.972</v>
      </c>
      <c r="H530">
        <v>141.97999999999999</v>
      </c>
      <c r="I530">
        <v>0.216</v>
      </c>
      <c r="J530">
        <v>2.516</v>
      </c>
      <c r="K530">
        <v>6.33</v>
      </c>
      <c r="L530">
        <v>0</v>
      </c>
      <c r="M530">
        <v>0</v>
      </c>
      <c r="N530">
        <v>2.516</v>
      </c>
      <c r="O530">
        <v>181.15</v>
      </c>
      <c r="P530">
        <v>72</v>
      </c>
      <c r="Q530">
        <v>202226</v>
      </c>
      <c r="R530">
        <v>202326</v>
      </c>
      <c r="U530">
        <v>3824</v>
      </c>
      <c r="V530">
        <v>210</v>
      </c>
      <c r="AG530" t="s">
        <v>54</v>
      </c>
      <c r="AH530" t="s">
        <v>55</v>
      </c>
      <c r="AO530" t="s">
        <v>39</v>
      </c>
      <c r="AP530" t="s">
        <v>40</v>
      </c>
      <c r="BC530" t="s">
        <v>43</v>
      </c>
      <c r="BD530" t="s">
        <v>44</v>
      </c>
      <c r="BM530" t="s">
        <v>43</v>
      </c>
    </row>
    <row r="531" spans="1:65">
      <c r="A531">
        <v>86256</v>
      </c>
      <c r="B531" t="s">
        <v>547</v>
      </c>
      <c r="C531">
        <v>722</v>
      </c>
      <c r="D531" t="s">
        <v>299</v>
      </c>
      <c r="E531" t="s">
        <v>300</v>
      </c>
      <c r="G531">
        <v>1.972</v>
      </c>
      <c r="H531">
        <v>141.97999999999999</v>
      </c>
      <c r="I531">
        <v>0.216</v>
      </c>
      <c r="J531">
        <v>2.516</v>
      </c>
      <c r="K531">
        <v>6.33</v>
      </c>
      <c r="L531">
        <v>0</v>
      </c>
      <c r="M531">
        <v>0</v>
      </c>
      <c r="N531">
        <v>2.516</v>
      </c>
      <c r="O531">
        <v>181.15</v>
      </c>
      <c r="P531">
        <v>72</v>
      </c>
      <c r="Q531">
        <v>202226</v>
      </c>
      <c r="R531">
        <v>202326</v>
      </c>
      <c r="U531">
        <v>3825</v>
      </c>
      <c r="V531">
        <v>210</v>
      </c>
      <c r="AG531" t="s">
        <v>54</v>
      </c>
      <c r="AH531" t="s">
        <v>55</v>
      </c>
      <c r="AO531" t="s">
        <v>39</v>
      </c>
      <c r="AP531" t="s">
        <v>40</v>
      </c>
      <c r="BC531" t="s">
        <v>43</v>
      </c>
      <c r="BD531" t="s">
        <v>44</v>
      </c>
      <c r="BM531" t="s">
        <v>43</v>
      </c>
    </row>
    <row r="532" spans="1:65">
      <c r="A532">
        <v>85030</v>
      </c>
      <c r="B532" t="s">
        <v>548</v>
      </c>
      <c r="C532">
        <v>722</v>
      </c>
      <c r="D532" t="s">
        <v>299</v>
      </c>
      <c r="E532" t="s">
        <v>300</v>
      </c>
      <c r="G532">
        <v>1.972</v>
      </c>
      <c r="H532">
        <v>141.97999999999999</v>
      </c>
      <c r="I532">
        <v>0.216</v>
      </c>
      <c r="J532">
        <v>2.516</v>
      </c>
      <c r="K532">
        <v>6.33</v>
      </c>
      <c r="L532">
        <v>0</v>
      </c>
      <c r="M532">
        <v>0</v>
      </c>
      <c r="N532">
        <v>2.516</v>
      </c>
      <c r="O532">
        <v>181.15</v>
      </c>
      <c r="P532">
        <v>72</v>
      </c>
      <c r="Q532">
        <v>202226</v>
      </c>
      <c r="R532">
        <v>202326</v>
      </c>
      <c r="U532">
        <v>3826</v>
      </c>
      <c r="V532">
        <v>210</v>
      </c>
      <c r="AG532" t="s">
        <v>54</v>
      </c>
      <c r="AH532" t="s">
        <v>55</v>
      </c>
      <c r="AO532" t="s">
        <v>39</v>
      </c>
      <c r="AP532" t="s">
        <v>40</v>
      </c>
      <c r="BC532" t="s">
        <v>43</v>
      </c>
      <c r="BD532" t="s">
        <v>44</v>
      </c>
      <c r="BM532" t="s">
        <v>43</v>
      </c>
    </row>
    <row r="533" spans="1:65">
      <c r="A533">
        <v>82742</v>
      </c>
      <c r="B533" t="s">
        <v>549</v>
      </c>
      <c r="C533">
        <v>722</v>
      </c>
      <c r="D533" t="s">
        <v>299</v>
      </c>
      <c r="E533" t="s">
        <v>300</v>
      </c>
      <c r="G533">
        <v>1.972</v>
      </c>
      <c r="H533">
        <v>141.97999999999999</v>
      </c>
      <c r="I533">
        <v>0.216</v>
      </c>
      <c r="J533">
        <v>2.516</v>
      </c>
      <c r="K533">
        <v>6.33</v>
      </c>
      <c r="L533">
        <v>0</v>
      </c>
      <c r="M533">
        <v>0</v>
      </c>
      <c r="N533">
        <v>2.516</v>
      </c>
      <c r="O533">
        <v>181.15</v>
      </c>
      <c r="P533">
        <v>72</v>
      </c>
      <c r="Q533">
        <v>202226</v>
      </c>
      <c r="R533">
        <v>202326</v>
      </c>
      <c r="U533">
        <v>3827</v>
      </c>
      <c r="V533">
        <v>210</v>
      </c>
      <c r="AG533" t="s">
        <v>54</v>
      </c>
      <c r="AH533" t="s">
        <v>55</v>
      </c>
      <c r="AO533" t="s">
        <v>39</v>
      </c>
      <c r="AP533" t="s">
        <v>40</v>
      </c>
      <c r="BC533" t="s">
        <v>43</v>
      </c>
      <c r="BD533" t="s">
        <v>44</v>
      </c>
      <c r="BM533" t="s">
        <v>43</v>
      </c>
    </row>
    <row r="534" spans="1:65">
      <c r="A534">
        <v>73433</v>
      </c>
      <c r="B534" t="s">
        <v>550</v>
      </c>
      <c r="C534">
        <v>722</v>
      </c>
      <c r="D534" t="s">
        <v>299</v>
      </c>
      <c r="E534" t="s">
        <v>300</v>
      </c>
      <c r="G534">
        <v>2.2160000000000002</v>
      </c>
      <c r="H534">
        <v>159.55000000000001</v>
      </c>
      <c r="I534">
        <v>0.216</v>
      </c>
      <c r="J534">
        <v>2.827</v>
      </c>
      <c r="K534">
        <v>7.99</v>
      </c>
      <c r="L534">
        <v>0</v>
      </c>
      <c r="M534">
        <v>0</v>
      </c>
      <c r="N534">
        <v>2.827</v>
      </c>
      <c r="O534">
        <v>203.54</v>
      </c>
      <c r="P534">
        <v>72</v>
      </c>
      <c r="Q534">
        <v>202226</v>
      </c>
      <c r="R534">
        <v>202326</v>
      </c>
      <c r="U534">
        <v>3012</v>
      </c>
      <c r="V534">
        <v>221</v>
      </c>
      <c r="AG534" t="s">
        <v>54</v>
      </c>
      <c r="AH534" t="s">
        <v>55</v>
      </c>
      <c r="AO534" t="s">
        <v>39</v>
      </c>
      <c r="AP534" t="s">
        <v>40</v>
      </c>
      <c r="BC534" t="s">
        <v>43</v>
      </c>
      <c r="BD534" t="s">
        <v>44</v>
      </c>
      <c r="BM534" t="s">
        <v>43</v>
      </c>
    </row>
    <row r="535" spans="1:65">
      <c r="A535">
        <v>84524</v>
      </c>
      <c r="B535" t="s">
        <v>551</v>
      </c>
      <c r="C535">
        <v>722</v>
      </c>
      <c r="D535" t="s">
        <v>299</v>
      </c>
      <c r="E535" t="s">
        <v>300</v>
      </c>
      <c r="G535">
        <v>2.266</v>
      </c>
      <c r="H535">
        <v>163.15</v>
      </c>
      <c r="I535">
        <v>0.216</v>
      </c>
      <c r="J535">
        <v>2.891</v>
      </c>
      <c r="K535">
        <v>8.35</v>
      </c>
      <c r="L535">
        <v>0</v>
      </c>
      <c r="M535">
        <v>0</v>
      </c>
      <c r="N535">
        <v>2.891</v>
      </c>
      <c r="O535">
        <v>208.15</v>
      </c>
      <c r="P535">
        <v>72</v>
      </c>
      <c r="Q535">
        <v>202226</v>
      </c>
      <c r="R535">
        <v>202326</v>
      </c>
      <c r="U535">
        <v>682</v>
      </c>
      <c r="V535">
        <v>224</v>
      </c>
      <c r="AG535" t="s">
        <v>54</v>
      </c>
      <c r="AH535" t="s">
        <v>55</v>
      </c>
      <c r="AO535" t="s">
        <v>39</v>
      </c>
      <c r="AP535" t="s">
        <v>40</v>
      </c>
      <c r="BC535" t="s">
        <v>43</v>
      </c>
      <c r="BD535" t="s">
        <v>44</v>
      </c>
      <c r="BM535" t="s">
        <v>43</v>
      </c>
    </row>
    <row r="536" spans="1:65">
      <c r="A536">
        <v>84586</v>
      </c>
      <c r="B536" t="s">
        <v>552</v>
      </c>
      <c r="C536">
        <v>722</v>
      </c>
      <c r="D536" t="s">
        <v>299</v>
      </c>
      <c r="E536" t="s">
        <v>300</v>
      </c>
      <c r="G536">
        <v>2.266</v>
      </c>
      <c r="H536">
        <v>163.15</v>
      </c>
      <c r="I536">
        <v>0.216</v>
      </c>
      <c r="J536">
        <v>2.891</v>
      </c>
      <c r="K536">
        <v>8.35</v>
      </c>
      <c r="L536">
        <v>0</v>
      </c>
      <c r="M536">
        <v>0</v>
      </c>
      <c r="N536">
        <v>2.891</v>
      </c>
      <c r="O536">
        <v>208.15</v>
      </c>
      <c r="P536">
        <v>72</v>
      </c>
      <c r="Q536">
        <v>202226</v>
      </c>
      <c r="R536">
        <v>202326</v>
      </c>
      <c r="U536">
        <v>683</v>
      </c>
      <c r="V536">
        <v>224</v>
      </c>
      <c r="AG536" t="s">
        <v>54</v>
      </c>
      <c r="AH536" t="s">
        <v>55</v>
      </c>
      <c r="AO536" t="s">
        <v>39</v>
      </c>
      <c r="AP536" t="s">
        <v>40</v>
      </c>
      <c r="BC536" t="s">
        <v>43</v>
      </c>
      <c r="BD536" t="s">
        <v>44</v>
      </c>
      <c r="BM536" t="s">
        <v>43</v>
      </c>
    </row>
    <row r="537" spans="1:65">
      <c r="A537">
        <v>86898</v>
      </c>
      <c r="B537" t="s">
        <v>553</v>
      </c>
      <c r="C537">
        <v>722</v>
      </c>
      <c r="D537" t="s">
        <v>299</v>
      </c>
      <c r="E537" t="s">
        <v>300</v>
      </c>
      <c r="G537">
        <v>2.266</v>
      </c>
      <c r="H537">
        <v>163.15</v>
      </c>
      <c r="I537">
        <v>0.216</v>
      </c>
      <c r="J537">
        <v>2.891</v>
      </c>
      <c r="K537">
        <v>8.35</v>
      </c>
      <c r="L537">
        <v>0</v>
      </c>
      <c r="M537">
        <v>0</v>
      </c>
      <c r="N537">
        <v>2.891</v>
      </c>
      <c r="O537">
        <v>208.15</v>
      </c>
      <c r="P537">
        <v>72</v>
      </c>
      <c r="Q537">
        <v>202226</v>
      </c>
      <c r="R537">
        <v>202326</v>
      </c>
      <c r="U537">
        <v>1857</v>
      </c>
      <c r="V537">
        <v>224</v>
      </c>
      <c r="AG537" t="s">
        <v>54</v>
      </c>
      <c r="AH537" t="s">
        <v>55</v>
      </c>
      <c r="AO537" t="s">
        <v>39</v>
      </c>
      <c r="AP537" t="s">
        <v>40</v>
      </c>
      <c r="BC537" t="s">
        <v>43</v>
      </c>
      <c r="BD537" t="s">
        <v>44</v>
      </c>
      <c r="BM537" t="s">
        <v>43</v>
      </c>
    </row>
    <row r="538" spans="1:65">
      <c r="A538">
        <v>89152</v>
      </c>
      <c r="B538" t="s">
        <v>554</v>
      </c>
      <c r="C538">
        <v>722</v>
      </c>
      <c r="D538" t="s">
        <v>299</v>
      </c>
      <c r="E538" t="s">
        <v>300</v>
      </c>
      <c r="G538">
        <v>2.266</v>
      </c>
      <c r="H538">
        <v>163.15</v>
      </c>
      <c r="I538">
        <v>0.216</v>
      </c>
      <c r="J538">
        <v>2.891</v>
      </c>
      <c r="K538">
        <v>8.35</v>
      </c>
      <c r="L538">
        <v>0</v>
      </c>
      <c r="M538">
        <v>0</v>
      </c>
      <c r="N538">
        <v>2.891</v>
      </c>
      <c r="O538">
        <v>208.15</v>
      </c>
      <c r="P538">
        <v>72</v>
      </c>
      <c r="Q538">
        <v>202226</v>
      </c>
      <c r="R538">
        <v>202326</v>
      </c>
      <c r="U538">
        <v>3828</v>
      </c>
      <c r="V538">
        <v>224</v>
      </c>
      <c r="AG538" t="s">
        <v>54</v>
      </c>
      <c r="AH538" t="s">
        <v>55</v>
      </c>
      <c r="AO538" t="s">
        <v>39</v>
      </c>
      <c r="AP538" t="s">
        <v>40</v>
      </c>
      <c r="BC538" t="s">
        <v>43</v>
      </c>
      <c r="BD538" t="s">
        <v>44</v>
      </c>
      <c r="BM538" t="s">
        <v>43</v>
      </c>
    </row>
    <row r="539" spans="1:65">
      <c r="A539">
        <v>75799</v>
      </c>
      <c r="B539" t="s">
        <v>555</v>
      </c>
      <c r="C539">
        <v>722</v>
      </c>
      <c r="D539" t="s">
        <v>299</v>
      </c>
      <c r="E539" t="s">
        <v>300</v>
      </c>
      <c r="G539">
        <v>2.266</v>
      </c>
      <c r="H539">
        <v>163.15</v>
      </c>
      <c r="I539">
        <v>0.216</v>
      </c>
      <c r="J539">
        <v>2.891</v>
      </c>
      <c r="K539">
        <v>8.35</v>
      </c>
      <c r="L539">
        <v>0</v>
      </c>
      <c r="M539">
        <v>0</v>
      </c>
      <c r="N539">
        <v>2.891</v>
      </c>
      <c r="O539">
        <v>208.15</v>
      </c>
      <c r="P539">
        <v>72</v>
      </c>
      <c r="Q539">
        <v>202226</v>
      </c>
      <c r="R539">
        <v>202326</v>
      </c>
      <c r="U539">
        <v>684</v>
      </c>
      <c r="V539">
        <v>224</v>
      </c>
      <c r="AG539" t="s">
        <v>54</v>
      </c>
      <c r="AH539" t="s">
        <v>55</v>
      </c>
      <c r="BC539" t="s">
        <v>43</v>
      </c>
      <c r="BD539" t="s">
        <v>44</v>
      </c>
      <c r="BM539" t="s">
        <v>43</v>
      </c>
    </row>
    <row r="540" spans="1:65">
      <c r="A540">
        <v>79447</v>
      </c>
      <c r="B540" t="s">
        <v>556</v>
      </c>
      <c r="C540">
        <v>722</v>
      </c>
      <c r="D540" t="s">
        <v>299</v>
      </c>
      <c r="E540" t="s">
        <v>300</v>
      </c>
      <c r="G540">
        <v>2.266</v>
      </c>
      <c r="H540">
        <v>163.15</v>
      </c>
      <c r="I540">
        <v>0.216</v>
      </c>
      <c r="J540">
        <v>2.891</v>
      </c>
      <c r="K540">
        <v>8.35</v>
      </c>
      <c r="L540">
        <v>0</v>
      </c>
      <c r="M540">
        <v>0</v>
      </c>
      <c r="N540">
        <v>2.891</v>
      </c>
      <c r="O540">
        <v>208.15</v>
      </c>
      <c r="P540">
        <v>72</v>
      </c>
      <c r="Q540">
        <v>202226</v>
      </c>
      <c r="R540">
        <v>202326</v>
      </c>
      <c r="U540">
        <v>1442</v>
      </c>
      <c r="V540">
        <v>224</v>
      </c>
      <c r="AG540" t="s">
        <v>54</v>
      </c>
      <c r="AH540" t="s">
        <v>55</v>
      </c>
      <c r="AO540" t="s">
        <v>39</v>
      </c>
      <c r="AP540" t="s">
        <v>40</v>
      </c>
      <c r="BC540" t="s">
        <v>43</v>
      </c>
      <c r="BD540" t="s">
        <v>44</v>
      </c>
      <c r="BM540" t="s">
        <v>43</v>
      </c>
    </row>
    <row r="541" spans="1:65">
      <c r="A541">
        <v>68850</v>
      </c>
      <c r="B541" t="s">
        <v>557</v>
      </c>
      <c r="C541">
        <v>722</v>
      </c>
      <c r="D541" t="s">
        <v>299</v>
      </c>
      <c r="E541" t="s">
        <v>300</v>
      </c>
      <c r="G541">
        <v>2.266</v>
      </c>
      <c r="H541">
        <v>163.15</v>
      </c>
      <c r="I541">
        <v>0.216</v>
      </c>
      <c r="J541">
        <v>2.891</v>
      </c>
      <c r="K541">
        <v>8.35</v>
      </c>
      <c r="L541">
        <v>0</v>
      </c>
      <c r="M541">
        <v>0</v>
      </c>
      <c r="N541">
        <v>2.891</v>
      </c>
      <c r="O541">
        <v>208.15</v>
      </c>
      <c r="P541">
        <v>72</v>
      </c>
      <c r="Q541">
        <v>202226</v>
      </c>
      <c r="R541">
        <v>202326</v>
      </c>
      <c r="U541">
        <v>688</v>
      </c>
      <c r="V541">
        <v>224</v>
      </c>
      <c r="AG541" t="s">
        <v>54</v>
      </c>
      <c r="AH541" t="s">
        <v>55</v>
      </c>
      <c r="BC541" t="s">
        <v>43</v>
      </c>
      <c r="BD541" t="s">
        <v>44</v>
      </c>
      <c r="BM541" t="s">
        <v>43</v>
      </c>
    </row>
    <row r="542" spans="1:65">
      <c r="A542">
        <v>68852</v>
      </c>
      <c r="B542" t="s">
        <v>558</v>
      </c>
      <c r="C542">
        <v>722</v>
      </c>
      <c r="D542" t="s">
        <v>299</v>
      </c>
      <c r="E542" t="s">
        <v>300</v>
      </c>
      <c r="G542">
        <v>2.266</v>
      </c>
      <c r="H542">
        <v>163.15</v>
      </c>
      <c r="I542">
        <v>0.216</v>
      </c>
      <c r="J542">
        <v>2.891</v>
      </c>
      <c r="K542">
        <v>8.35</v>
      </c>
      <c r="L542">
        <v>0</v>
      </c>
      <c r="M542">
        <v>0</v>
      </c>
      <c r="N542">
        <v>2.891</v>
      </c>
      <c r="O542">
        <v>208.15</v>
      </c>
      <c r="P542">
        <v>72</v>
      </c>
      <c r="Q542">
        <v>202226</v>
      </c>
      <c r="R542">
        <v>202326</v>
      </c>
      <c r="U542">
        <v>2614</v>
      </c>
      <c r="V542">
        <v>224</v>
      </c>
      <c r="AG542" t="s">
        <v>54</v>
      </c>
      <c r="AH542" t="s">
        <v>55</v>
      </c>
      <c r="AO542" t="s">
        <v>39</v>
      </c>
      <c r="AP542" t="s">
        <v>40</v>
      </c>
      <c r="BC542" t="s">
        <v>43</v>
      </c>
      <c r="BD542" t="s">
        <v>44</v>
      </c>
      <c r="BM542" t="s">
        <v>43</v>
      </c>
    </row>
    <row r="543" spans="1:65">
      <c r="A543">
        <v>72762</v>
      </c>
      <c r="B543" t="s">
        <v>559</v>
      </c>
      <c r="C543">
        <v>722</v>
      </c>
      <c r="D543" t="s">
        <v>299</v>
      </c>
      <c r="E543" t="s">
        <v>300</v>
      </c>
      <c r="G543">
        <v>0.872</v>
      </c>
      <c r="H543">
        <v>62.78</v>
      </c>
      <c r="I543">
        <v>0.216</v>
      </c>
      <c r="J543">
        <v>1.113</v>
      </c>
      <c r="K543">
        <v>1.23</v>
      </c>
      <c r="L543">
        <v>0</v>
      </c>
      <c r="M543">
        <v>0</v>
      </c>
      <c r="N543">
        <v>1.113</v>
      </c>
      <c r="O543">
        <v>80.13</v>
      </c>
      <c r="P543">
        <v>72</v>
      </c>
      <c r="Q543">
        <v>202226</v>
      </c>
      <c r="R543">
        <v>202326</v>
      </c>
      <c r="U543">
        <v>940550</v>
      </c>
      <c r="V543">
        <v>74</v>
      </c>
      <c r="AO543" t="s">
        <v>39</v>
      </c>
      <c r="AP543" t="s">
        <v>40</v>
      </c>
      <c r="BC543" t="s">
        <v>43</v>
      </c>
      <c r="BD543" t="s">
        <v>44</v>
      </c>
      <c r="BM543" t="s">
        <v>43</v>
      </c>
    </row>
    <row r="544" spans="1:65">
      <c r="A544">
        <v>75801</v>
      </c>
      <c r="B544" t="s">
        <v>560</v>
      </c>
      <c r="C544">
        <v>722</v>
      </c>
      <c r="D544" t="s">
        <v>299</v>
      </c>
      <c r="E544" t="s">
        <v>300</v>
      </c>
      <c r="G544">
        <v>2.266</v>
      </c>
      <c r="H544">
        <v>163.15</v>
      </c>
      <c r="I544">
        <v>0.216</v>
      </c>
      <c r="J544">
        <v>2.891</v>
      </c>
      <c r="K544">
        <v>8.35</v>
      </c>
      <c r="L544">
        <v>0</v>
      </c>
      <c r="M544">
        <v>0</v>
      </c>
      <c r="N544">
        <v>2.891</v>
      </c>
      <c r="O544">
        <v>208.15</v>
      </c>
      <c r="P544">
        <v>72</v>
      </c>
      <c r="Q544">
        <v>202226</v>
      </c>
      <c r="R544">
        <v>202326</v>
      </c>
      <c r="U544">
        <v>689</v>
      </c>
      <c r="V544">
        <v>224</v>
      </c>
      <c r="AG544" t="s">
        <v>54</v>
      </c>
      <c r="AH544" t="s">
        <v>55</v>
      </c>
      <c r="BC544" t="s">
        <v>43</v>
      </c>
      <c r="BD544" t="s">
        <v>44</v>
      </c>
      <c r="BM544" t="s">
        <v>43</v>
      </c>
    </row>
    <row r="545" spans="1:65">
      <c r="A545">
        <v>66890</v>
      </c>
      <c r="B545" t="s">
        <v>561</v>
      </c>
      <c r="C545">
        <v>722</v>
      </c>
      <c r="D545" t="s">
        <v>299</v>
      </c>
      <c r="E545" t="s">
        <v>300</v>
      </c>
      <c r="G545">
        <v>2.266</v>
      </c>
      <c r="H545">
        <v>163.15</v>
      </c>
      <c r="I545">
        <v>0.216</v>
      </c>
      <c r="J545">
        <v>2.891</v>
      </c>
      <c r="K545">
        <v>8.35</v>
      </c>
      <c r="L545">
        <v>0</v>
      </c>
      <c r="M545">
        <v>0</v>
      </c>
      <c r="N545">
        <v>2.891</v>
      </c>
      <c r="O545">
        <v>208.15</v>
      </c>
      <c r="P545">
        <v>72</v>
      </c>
      <c r="Q545">
        <v>202226</v>
      </c>
      <c r="R545">
        <v>202326</v>
      </c>
      <c r="U545">
        <v>690</v>
      </c>
      <c r="V545">
        <v>224</v>
      </c>
      <c r="AG545" t="s">
        <v>54</v>
      </c>
      <c r="AH545" t="s">
        <v>55</v>
      </c>
      <c r="BC545" t="s">
        <v>43</v>
      </c>
      <c r="BD545" t="s">
        <v>44</v>
      </c>
      <c r="BM545" t="s">
        <v>43</v>
      </c>
    </row>
    <row r="546" spans="1:65">
      <c r="A546">
        <v>5950</v>
      </c>
      <c r="B546" t="s">
        <v>562</v>
      </c>
      <c r="C546">
        <v>722</v>
      </c>
      <c r="D546" t="s">
        <v>299</v>
      </c>
      <c r="E546" t="s">
        <v>300</v>
      </c>
      <c r="G546">
        <v>0.60799999999999998</v>
      </c>
      <c r="H546">
        <v>43.77</v>
      </c>
      <c r="I546">
        <v>0.216</v>
      </c>
      <c r="J546">
        <v>0.77600000000000002</v>
      </c>
      <c r="K546">
        <v>0.6</v>
      </c>
      <c r="L546">
        <v>0</v>
      </c>
      <c r="M546">
        <v>0</v>
      </c>
      <c r="N546">
        <v>0.77600000000000002</v>
      </c>
      <c r="O546">
        <v>55.87</v>
      </c>
      <c r="P546">
        <v>72</v>
      </c>
      <c r="Q546">
        <v>202226</v>
      </c>
      <c r="R546">
        <v>202326</v>
      </c>
      <c r="U546">
        <v>940502</v>
      </c>
      <c r="V546">
        <v>19</v>
      </c>
      <c r="AO546" t="s">
        <v>39</v>
      </c>
      <c r="AP546" t="s">
        <v>40</v>
      </c>
      <c r="BC546" t="s">
        <v>43</v>
      </c>
      <c r="BD546" t="s">
        <v>44</v>
      </c>
      <c r="BM546" t="s">
        <v>43</v>
      </c>
    </row>
    <row r="547" spans="1:65">
      <c r="A547">
        <v>84841</v>
      </c>
      <c r="B547" t="s">
        <v>563</v>
      </c>
      <c r="C547">
        <v>722</v>
      </c>
      <c r="D547" t="s">
        <v>299</v>
      </c>
      <c r="E547" t="s">
        <v>300</v>
      </c>
      <c r="G547">
        <v>2.266</v>
      </c>
      <c r="H547">
        <v>163.15</v>
      </c>
      <c r="I547">
        <v>0.216</v>
      </c>
      <c r="J547">
        <v>2.891</v>
      </c>
      <c r="K547">
        <v>8.35</v>
      </c>
      <c r="L547">
        <v>0</v>
      </c>
      <c r="M547">
        <v>0</v>
      </c>
      <c r="N547">
        <v>2.891</v>
      </c>
      <c r="O547">
        <v>208.15</v>
      </c>
      <c r="P547">
        <v>72</v>
      </c>
      <c r="Q547">
        <v>202226</v>
      </c>
      <c r="R547">
        <v>202326</v>
      </c>
      <c r="U547">
        <v>4222</v>
      </c>
      <c r="V547">
        <v>224</v>
      </c>
      <c r="AG547" t="s">
        <v>54</v>
      </c>
      <c r="AH547" t="s">
        <v>55</v>
      </c>
      <c r="AO547" t="s">
        <v>39</v>
      </c>
      <c r="AP547" t="s">
        <v>40</v>
      </c>
      <c r="BC547" t="s">
        <v>43</v>
      </c>
      <c r="BD547" t="s">
        <v>44</v>
      </c>
      <c r="BM547" t="s">
        <v>43</v>
      </c>
    </row>
    <row r="548" spans="1:65">
      <c r="A548">
        <v>70442</v>
      </c>
      <c r="B548" t="s">
        <v>564</v>
      </c>
      <c r="C548">
        <v>722</v>
      </c>
      <c r="D548" t="s">
        <v>299</v>
      </c>
      <c r="E548" t="s">
        <v>300</v>
      </c>
      <c r="G548">
        <v>2.266</v>
      </c>
      <c r="H548">
        <v>163.15</v>
      </c>
      <c r="I548">
        <v>0.216</v>
      </c>
      <c r="J548">
        <v>2.891</v>
      </c>
      <c r="K548">
        <v>8.35</v>
      </c>
      <c r="L548">
        <v>0</v>
      </c>
      <c r="M548">
        <v>0</v>
      </c>
      <c r="N548">
        <v>2.891</v>
      </c>
      <c r="O548">
        <v>208.15</v>
      </c>
      <c r="P548">
        <v>72</v>
      </c>
      <c r="Q548">
        <v>202226</v>
      </c>
      <c r="R548">
        <v>202326</v>
      </c>
      <c r="U548">
        <v>691</v>
      </c>
      <c r="V548">
        <v>224</v>
      </c>
      <c r="AG548" t="s">
        <v>54</v>
      </c>
      <c r="AH548" t="s">
        <v>55</v>
      </c>
      <c r="BC548" t="s">
        <v>43</v>
      </c>
      <c r="BD548" t="s">
        <v>44</v>
      </c>
      <c r="BM548" t="s">
        <v>43</v>
      </c>
    </row>
    <row r="549" spans="1:65">
      <c r="A549">
        <v>55476</v>
      </c>
      <c r="B549" t="s">
        <v>565</v>
      </c>
      <c r="C549">
        <v>722</v>
      </c>
      <c r="D549" t="s">
        <v>299</v>
      </c>
      <c r="E549" t="s">
        <v>300</v>
      </c>
      <c r="G549">
        <v>2.266</v>
      </c>
      <c r="H549">
        <v>163.15</v>
      </c>
      <c r="I549">
        <v>0.216</v>
      </c>
      <c r="J549">
        <v>2.891</v>
      </c>
      <c r="K549">
        <v>8.35</v>
      </c>
      <c r="L549">
        <v>0</v>
      </c>
      <c r="M549">
        <v>0</v>
      </c>
      <c r="N549">
        <v>2.891</v>
      </c>
      <c r="O549">
        <v>208.15</v>
      </c>
      <c r="P549">
        <v>72</v>
      </c>
      <c r="Q549">
        <v>202226</v>
      </c>
      <c r="R549">
        <v>202326</v>
      </c>
      <c r="U549">
        <v>2725</v>
      </c>
      <c r="V549">
        <v>224</v>
      </c>
      <c r="AG549" t="s">
        <v>54</v>
      </c>
      <c r="AH549" t="s">
        <v>55</v>
      </c>
      <c r="AO549" t="s">
        <v>39</v>
      </c>
      <c r="AP549" t="s">
        <v>40</v>
      </c>
      <c r="BC549" t="s">
        <v>43</v>
      </c>
      <c r="BD549" t="s">
        <v>44</v>
      </c>
      <c r="BM549" t="s">
        <v>43</v>
      </c>
    </row>
    <row r="550" spans="1:65">
      <c r="A550">
        <v>84587</v>
      </c>
      <c r="B550" t="s">
        <v>566</v>
      </c>
      <c r="C550">
        <v>722</v>
      </c>
      <c r="D550" t="s">
        <v>299</v>
      </c>
      <c r="E550" t="s">
        <v>300</v>
      </c>
      <c r="G550">
        <v>2.266</v>
      </c>
      <c r="H550">
        <v>163.15</v>
      </c>
      <c r="I550">
        <v>0.216</v>
      </c>
      <c r="J550">
        <v>2.891</v>
      </c>
      <c r="K550">
        <v>8.35</v>
      </c>
      <c r="L550">
        <v>0</v>
      </c>
      <c r="M550">
        <v>0</v>
      </c>
      <c r="N550">
        <v>2.891</v>
      </c>
      <c r="O550">
        <v>208.15</v>
      </c>
      <c r="P550">
        <v>72</v>
      </c>
      <c r="Q550">
        <v>202226</v>
      </c>
      <c r="R550">
        <v>202326</v>
      </c>
      <c r="U550">
        <v>686</v>
      </c>
      <c r="V550">
        <v>224</v>
      </c>
      <c r="AG550" t="s">
        <v>54</v>
      </c>
      <c r="AH550" t="s">
        <v>55</v>
      </c>
      <c r="AO550" t="s">
        <v>39</v>
      </c>
      <c r="AP550" t="s">
        <v>40</v>
      </c>
      <c r="BC550" t="s">
        <v>43</v>
      </c>
      <c r="BD550" t="s">
        <v>44</v>
      </c>
      <c r="BM550" t="s">
        <v>43</v>
      </c>
    </row>
    <row r="551" spans="1:65">
      <c r="A551">
        <v>84636</v>
      </c>
      <c r="B551" t="s">
        <v>567</v>
      </c>
      <c r="C551">
        <v>722</v>
      </c>
      <c r="D551" t="s">
        <v>299</v>
      </c>
      <c r="E551" t="s">
        <v>300</v>
      </c>
      <c r="G551">
        <v>2.266</v>
      </c>
      <c r="H551">
        <v>163.15</v>
      </c>
      <c r="I551">
        <v>0.216</v>
      </c>
      <c r="J551">
        <v>2.891</v>
      </c>
      <c r="K551">
        <v>8.35</v>
      </c>
      <c r="L551">
        <v>0</v>
      </c>
      <c r="M551">
        <v>0</v>
      </c>
      <c r="N551">
        <v>2.891</v>
      </c>
      <c r="O551">
        <v>208.15</v>
      </c>
      <c r="P551">
        <v>72</v>
      </c>
      <c r="Q551">
        <v>202226</v>
      </c>
      <c r="R551">
        <v>202326</v>
      </c>
      <c r="U551">
        <v>4316</v>
      </c>
      <c r="V551">
        <v>224</v>
      </c>
      <c r="AG551" t="s">
        <v>54</v>
      </c>
      <c r="AH551" t="s">
        <v>55</v>
      </c>
      <c r="AO551" t="s">
        <v>39</v>
      </c>
      <c r="AP551" t="s">
        <v>40</v>
      </c>
      <c r="BC551" t="s">
        <v>43</v>
      </c>
      <c r="BD551" t="s">
        <v>44</v>
      </c>
      <c r="BM551" t="s">
        <v>43</v>
      </c>
    </row>
    <row r="552" spans="1:65">
      <c r="A552">
        <v>84590</v>
      </c>
      <c r="B552" t="s">
        <v>568</v>
      </c>
      <c r="C552">
        <v>722</v>
      </c>
      <c r="D552" t="s">
        <v>299</v>
      </c>
      <c r="E552" t="s">
        <v>300</v>
      </c>
      <c r="G552">
        <v>2.266</v>
      </c>
      <c r="H552">
        <v>163.15</v>
      </c>
      <c r="I552">
        <v>0.216</v>
      </c>
      <c r="J552">
        <v>2.891</v>
      </c>
      <c r="K552">
        <v>8.35</v>
      </c>
      <c r="L552">
        <v>0</v>
      </c>
      <c r="M552">
        <v>0</v>
      </c>
      <c r="N552">
        <v>2.891</v>
      </c>
      <c r="O552">
        <v>208.15</v>
      </c>
      <c r="P552">
        <v>72</v>
      </c>
      <c r="Q552">
        <v>202226</v>
      </c>
      <c r="R552">
        <v>202326</v>
      </c>
      <c r="U552">
        <v>693</v>
      </c>
      <c r="V552">
        <v>224</v>
      </c>
      <c r="AG552" t="s">
        <v>54</v>
      </c>
      <c r="AH552" t="s">
        <v>55</v>
      </c>
      <c r="AO552" t="s">
        <v>39</v>
      </c>
      <c r="AP552" t="s">
        <v>40</v>
      </c>
      <c r="BC552" t="s">
        <v>43</v>
      </c>
      <c r="BD552" t="s">
        <v>44</v>
      </c>
      <c r="BM552" t="s">
        <v>43</v>
      </c>
    </row>
    <row r="553" spans="1:65">
      <c r="A553">
        <v>79405</v>
      </c>
      <c r="B553" t="s">
        <v>569</v>
      </c>
      <c r="C553">
        <v>722</v>
      </c>
      <c r="D553" t="s">
        <v>299</v>
      </c>
      <c r="E553" t="s">
        <v>300</v>
      </c>
      <c r="G553">
        <v>2.266</v>
      </c>
      <c r="H553">
        <v>163.15</v>
      </c>
      <c r="I553">
        <v>0.216</v>
      </c>
      <c r="J553">
        <v>2.891</v>
      </c>
      <c r="K553">
        <v>8.35</v>
      </c>
      <c r="L553">
        <v>0</v>
      </c>
      <c r="M553">
        <v>0</v>
      </c>
      <c r="N553">
        <v>2.891</v>
      </c>
      <c r="O553">
        <v>208.15</v>
      </c>
      <c r="P553">
        <v>72</v>
      </c>
      <c r="Q553">
        <v>202226</v>
      </c>
      <c r="R553">
        <v>202326</v>
      </c>
      <c r="U553">
        <v>695</v>
      </c>
      <c r="V553">
        <v>224</v>
      </c>
      <c r="AG553" t="s">
        <v>54</v>
      </c>
      <c r="AH553" t="s">
        <v>55</v>
      </c>
      <c r="AO553" t="s">
        <v>39</v>
      </c>
      <c r="AP553" t="s">
        <v>40</v>
      </c>
      <c r="BC553" t="s">
        <v>43</v>
      </c>
      <c r="BD553" t="s">
        <v>44</v>
      </c>
      <c r="BM553" t="s">
        <v>43</v>
      </c>
    </row>
    <row r="554" spans="1:65">
      <c r="A554">
        <v>72065</v>
      </c>
      <c r="B554" t="s">
        <v>570</v>
      </c>
      <c r="C554">
        <v>722</v>
      </c>
      <c r="D554" t="s">
        <v>299</v>
      </c>
      <c r="E554" t="s">
        <v>300</v>
      </c>
      <c r="G554">
        <v>1.36</v>
      </c>
      <c r="H554">
        <v>97.92</v>
      </c>
      <c r="I554">
        <v>0.216</v>
      </c>
      <c r="J554">
        <v>1.7350000000000001</v>
      </c>
      <c r="K554">
        <v>3.01</v>
      </c>
      <c r="L554">
        <v>0</v>
      </c>
      <c r="M554">
        <v>0</v>
      </c>
      <c r="N554">
        <v>1.7350000000000001</v>
      </c>
      <c r="O554">
        <v>124.92</v>
      </c>
      <c r="P554">
        <v>72</v>
      </c>
      <c r="Q554">
        <v>202226</v>
      </c>
      <c r="R554">
        <v>202326</v>
      </c>
      <c r="U554">
        <v>3153</v>
      </c>
      <c r="V554">
        <v>151</v>
      </c>
      <c r="AO554" t="s">
        <v>39</v>
      </c>
      <c r="AP554" t="s">
        <v>40</v>
      </c>
      <c r="AW554" t="s">
        <v>301</v>
      </c>
      <c r="AX554" t="s">
        <v>302</v>
      </c>
      <c r="BC554" t="s">
        <v>43</v>
      </c>
      <c r="BD554" t="s">
        <v>44</v>
      </c>
      <c r="BM554" t="s">
        <v>43</v>
      </c>
    </row>
    <row r="555" spans="1:65">
      <c r="A555">
        <v>68662</v>
      </c>
      <c r="B555" t="s">
        <v>571</v>
      </c>
      <c r="C555">
        <v>722</v>
      </c>
      <c r="D555" t="s">
        <v>299</v>
      </c>
      <c r="E555" t="s">
        <v>300</v>
      </c>
      <c r="G555">
        <v>1.36</v>
      </c>
      <c r="H555">
        <v>97.92</v>
      </c>
      <c r="I555">
        <v>0.216</v>
      </c>
      <c r="J555">
        <v>1.7350000000000001</v>
      </c>
      <c r="K555">
        <v>3.01</v>
      </c>
      <c r="L555">
        <v>0</v>
      </c>
      <c r="M555">
        <v>0</v>
      </c>
      <c r="N555">
        <v>1.7350000000000001</v>
      </c>
      <c r="O555">
        <v>124.92</v>
      </c>
      <c r="P555">
        <v>72</v>
      </c>
      <c r="Q555">
        <v>202226</v>
      </c>
      <c r="R555">
        <v>202326</v>
      </c>
      <c r="U555">
        <v>3154</v>
      </c>
      <c r="V555">
        <v>151</v>
      </c>
      <c r="AO555" t="s">
        <v>39</v>
      </c>
      <c r="AP555" t="s">
        <v>40</v>
      </c>
      <c r="AW555" t="s">
        <v>301</v>
      </c>
      <c r="AX555" t="s">
        <v>302</v>
      </c>
      <c r="BC555" t="s">
        <v>43</v>
      </c>
      <c r="BD555" t="s">
        <v>44</v>
      </c>
      <c r="BM555" t="s">
        <v>43</v>
      </c>
    </row>
    <row r="556" spans="1:65">
      <c r="A556">
        <v>6574</v>
      </c>
      <c r="B556" t="s">
        <v>572</v>
      </c>
      <c r="C556">
        <v>722</v>
      </c>
      <c r="D556" t="s">
        <v>299</v>
      </c>
      <c r="E556" t="s">
        <v>300</v>
      </c>
      <c r="G556">
        <v>1.36</v>
      </c>
      <c r="H556">
        <v>97.92</v>
      </c>
      <c r="I556">
        <v>0.216</v>
      </c>
      <c r="J556">
        <v>1.7350000000000001</v>
      </c>
      <c r="K556">
        <v>3.01</v>
      </c>
      <c r="L556">
        <v>0</v>
      </c>
      <c r="M556">
        <v>0</v>
      </c>
      <c r="N556">
        <v>1.7350000000000001</v>
      </c>
      <c r="O556">
        <v>124.92</v>
      </c>
      <c r="P556">
        <v>72</v>
      </c>
      <c r="Q556">
        <v>202226</v>
      </c>
      <c r="R556">
        <v>202326</v>
      </c>
      <c r="U556">
        <v>3156</v>
      </c>
      <c r="V556">
        <v>151</v>
      </c>
      <c r="AO556" t="s">
        <v>39</v>
      </c>
      <c r="AP556" t="s">
        <v>40</v>
      </c>
      <c r="AW556" t="s">
        <v>301</v>
      </c>
      <c r="AX556" t="s">
        <v>302</v>
      </c>
      <c r="BC556" t="s">
        <v>43</v>
      </c>
      <c r="BD556" t="s">
        <v>44</v>
      </c>
      <c r="BM556" t="s">
        <v>43</v>
      </c>
    </row>
    <row r="557" spans="1:65">
      <c r="A557">
        <v>72066</v>
      </c>
      <c r="B557" t="s">
        <v>573</v>
      </c>
      <c r="C557">
        <v>722</v>
      </c>
      <c r="D557" t="s">
        <v>299</v>
      </c>
      <c r="E557" t="s">
        <v>300</v>
      </c>
      <c r="G557">
        <v>1.36</v>
      </c>
      <c r="H557">
        <v>97.92</v>
      </c>
      <c r="I557">
        <v>0.216</v>
      </c>
      <c r="J557">
        <v>1.7350000000000001</v>
      </c>
      <c r="K557">
        <v>3.01</v>
      </c>
      <c r="L557">
        <v>0</v>
      </c>
      <c r="M557">
        <v>0</v>
      </c>
      <c r="N557">
        <v>1.7350000000000001</v>
      </c>
      <c r="O557">
        <v>124.92</v>
      </c>
      <c r="P557">
        <v>72</v>
      </c>
      <c r="Q557">
        <v>202226</v>
      </c>
      <c r="R557">
        <v>202326</v>
      </c>
      <c r="U557">
        <v>3157</v>
      </c>
      <c r="V557">
        <v>151</v>
      </c>
      <c r="AO557" t="s">
        <v>39</v>
      </c>
      <c r="AP557" t="s">
        <v>40</v>
      </c>
      <c r="AW557" t="s">
        <v>301</v>
      </c>
      <c r="AX557" t="s">
        <v>302</v>
      </c>
      <c r="BC557" t="s">
        <v>43</v>
      </c>
      <c r="BD557" t="s">
        <v>44</v>
      </c>
      <c r="BM557" t="s">
        <v>43</v>
      </c>
    </row>
    <row r="558" spans="1:65">
      <c r="A558">
        <v>40197</v>
      </c>
      <c r="B558" t="s">
        <v>574</v>
      </c>
      <c r="C558">
        <v>722</v>
      </c>
      <c r="D558" t="s">
        <v>299</v>
      </c>
      <c r="E558" t="s">
        <v>300</v>
      </c>
      <c r="G558">
        <v>0.68</v>
      </c>
      <c r="H558">
        <v>48.96</v>
      </c>
      <c r="I558">
        <v>0.216</v>
      </c>
      <c r="J558">
        <v>0.86799999999999999</v>
      </c>
      <c r="K558">
        <v>0.75</v>
      </c>
      <c r="L558">
        <v>0</v>
      </c>
      <c r="M558">
        <v>0</v>
      </c>
      <c r="N558">
        <v>0.86799999999999999</v>
      </c>
      <c r="O558">
        <v>62.49</v>
      </c>
      <c r="P558">
        <v>72</v>
      </c>
      <c r="Q558">
        <v>202226</v>
      </c>
      <c r="R558">
        <v>202326</v>
      </c>
      <c r="U558">
        <v>42702</v>
      </c>
      <c r="V558">
        <v>27</v>
      </c>
      <c r="AO558" t="s">
        <v>39</v>
      </c>
      <c r="AP558" t="s">
        <v>40</v>
      </c>
      <c r="BC558" t="s">
        <v>43</v>
      </c>
      <c r="BD558" t="s">
        <v>44</v>
      </c>
      <c r="BM558" t="s">
        <v>43</v>
      </c>
    </row>
    <row r="559" spans="1:65">
      <c r="A559">
        <v>90031</v>
      </c>
      <c r="B559" t="s">
        <v>575</v>
      </c>
      <c r="C559">
        <v>722</v>
      </c>
      <c r="D559" t="s">
        <v>299</v>
      </c>
      <c r="E559" t="s">
        <v>300</v>
      </c>
      <c r="G559">
        <v>0.78800000000000003</v>
      </c>
      <c r="H559">
        <v>56.73</v>
      </c>
      <c r="I559">
        <v>0.216</v>
      </c>
      <c r="J559">
        <v>1.006</v>
      </c>
      <c r="K559">
        <v>1.01</v>
      </c>
      <c r="L559">
        <v>0</v>
      </c>
      <c r="M559">
        <v>0</v>
      </c>
      <c r="N559">
        <v>1.006</v>
      </c>
      <c r="O559">
        <v>72.430000000000007</v>
      </c>
      <c r="P559">
        <v>72</v>
      </c>
      <c r="Q559">
        <v>202226</v>
      </c>
      <c r="R559">
        <v>202326</v>
      </c>
      <c r="U559">
        <v>3838</v>
      </c>
      <c r="V559">
        <v>52</v>
      </c>
      <c r="AG559" t="s">
        <v>54</v>
      </c>
      <c r="AH559" t="s">
        <v>55</v>
      </c>
      <c r="AO559" t="s">
        <v>39</v>
      </c>
      <c r="AP559" t="s">
        <v>40</v>
      </c>
      <c r="BC559" t="s">
        <v>43</v>
      </c>
      <c r="BD559" t="s">
        <v>44</v>
      </c>
      <c r="BM559" t="s">
        <v>43</v>
      </c>
    </row>
    <row r="560" spans="1:65">
      <c r="A560">
        <v>30307</v>
      </c>
      <c r="B560" t="s">
        <v>576</v>
      </c>
      <c r="C560">
        <v>722</v>
      </c>
      <c r="D560" t="s">
        <v>299</v>
      </c>
      <c r="E560" t="s">
        <v>300</v>
      </c>
      <c r="G560">
        <v>0.68799999999999994</v>
      </c>
      <c r="H560">
        <v>49.53</v>
      </c>
      <c r="I560">
        <v>0.216</v>
      </c>
      <c r="J560">
        <v>0.878</v>
      </c>
      <c r="K560">
        <v>0.77</v>
      </c>
      <c r="L560">
        <v>0</v>
      </c>
      <c r="M560">
        <v>0</v>
      </c>
      <c r="N560">
        <v>0.878</v>
      </c>
      <c r="O560">
        <v>63.21</v>
      </c>
      <c r="P560">
        <v>72</v>
      </c>
      <c r="Q560">
        <v>202226</v>
      </c>
      <c r="R560">
        <v>202326</v>
      </c>
      <c r="U560">
        <v>42901</v>
      </c>
      <c r="V560">
        <v>28</v>
      </c>
      <c r="AO560" t="s">
        <v>39</v>
      </c>
      <c r="AP560" t="s">
        <v>40</v>
      </c>
      <c r="BC560" t="s">
        <v>43</v>
      </c>
      <c r="BD560" t="s">
        <v>44</v>
      </c>
      <c r="BM560" t="s">
        <v>43</v>
      </c>
    </row>
    <row r="561" spans="1:65">
      <c r="A561">
        <v>79708</v>
      </c>
      <c r="B561" t="s">
        <v>577</v>
      </c>
      <c r="C561">
        <v>722</v>
      </c>
      <c r="D561" t="s">
        <v>299</v>
      </c>
      <c r="E561" t="s">
        <v>300</v>
      </c>
      <c r="G561">
        <v>0.72799999999999998</v>
      </c>
      <c r="H561">
        <v>52.41</v>
      </c>
      <c r="I561">
        <v>0.216</v>
      </c>
      <c r="J561">
        <v>0.92900000000000005</v>
      </c>
      <c r="K561">
        <v>0.86</v>
      </c>
      <c r="L561">
        <v>0</v>
      </c>
      <c r="M561">
        <v>0</v>
      </c>
      <c r="N561">
        <v>0.92900000000000005</v>
      </c>
      <c r="O561">
        <v>66.88</v>
      </c>
      <c r="P561">
        <v>72</v>
      </c>
      <c r="Q561">
        <v>202226</v>
      </c>
      <c r="R561">
        <v>202326</v>
      </c>
      <c r="U561">
        <v>32910</v>
      </c>
      <c r="V561">
        <v>35</v>
      </c>
      <c r="AG561" t="s">
        <v>54</v>
      </c>
      <c r="AH561" t="s">
        <v>55</v>
      </c>
      <c r="AO561" t="s">
        <v>39</v>
      </c>
      <c r="AP561" t="s">
        <v>40</v>
      </c>
      <c r="BC561" t="s">
        <v>43</v>
      </c>
      <c r="BD561" t="s">
        <v>44</v>
      </c>
      <c r="BM561" t="s">
        <v>43</v>
      </c>
    </row>
    <row r="562" spans="1:65">
      <c r="A562">
        <v>55800</v>
      </c>
      <c r="B562" t="s">
        <v>578</v>
      </c>
      <c r="C562">
        <v>722</v>
      </c>
      <c r="D562" t="s">
        <v>299</v>
      </c>
      <c r="E562" t="s">
        <v>300</v>
      </c>
      <c r="G562">
        <v>0.64800000000000002</v>
      </c>
      <c r="H562">
        <v>46.65</v>
      </c>
      <c r="I562">
        <v>0.216</v>
      </c>
      <c r="J562">
        <v>0.82699999999999996</v>
      </c>
      <c r="K562">
        <v>0.68</v>
      </c>
      <c r="L562">
        <v>0</v>
      </c>
      <c r="M562">
        <v>0</v>
      </c>
      <c r="N562">
        <v>0.82699999999999996</v>
      </c>
      <c r="O562">
        <v>59.54</v>
      </c>
      <c r="P562">
        <v>72</v>
      </c>
      <c r="Q562">
        <v>202226</v>
      </c>
      <c r="R562">
        <v>202326</v>
      </c>
      <c r="U562">
        <v>943110</v>
      </c>
      <c r="V562">
        <v>23</v>
      </c>
      <c r="AO562" t="s">
        <v>39</v>
      </c>
      <c r="AP562" t="s">
        <v>40</v>
      </c>
      <c r="AQ562" t="s">
        <v>41</v>
      </c>
      <c r="AR562" t="s">
        <v>42</v>
      </c>
      <c r="AW562" t="s">
        <v>301</v>
      </c>
      <c r="AX562" t="s">
        <v>302</v>
      </c>
      <c r="BC562" t="s">
        <v>43</v>
      </c>
      <c r="BD562" t="s">
        <v>44</v>
      </c>
      <c r="BM562" t="s">
        <v>43</v>
      </c>
    </row>
    <row r="563" spans="1:65">
      <c r="A563">
        <v>30312</v>
      </c>
      <c r="B563" t="s">
        <v>579</v>
      </c>
      <c r="C563">
        <v>722</v>
      </c>
      <c r="D563" t="s">
        <v>299</v>
      </c>
      <c r="E563" t="s">
        <v>300</v>
      </c>
      <c r="G563">
        <v>0.59199999999999997</v>
      </c>
      <c r="H563">
        <v>42.62</v>
      </c>
      <c r="I563">
        <v>0.216</v>
      </c>
      <c r="J563">
        <v>0.75600000000000001</v>
      </c>
      <c r="K563">
        <v>0.56999999999999995</v>
      </c>
      <c r="L563">
        <v>0</v>
      </c>
      <c r="M563">
        <v>0</v>
      </c>
      <c r="N563">
        <v>0.75600000000000001</v>
      </c>
      <c r="O563">
        <v>54.43</v>
      </c>
      <c r="P563">
        <v>72</v>
      </c>
      <c r="Q563">
        <v>202226</v>
      </c>
      <c r="R563">
        <v>202326</v>
      </c>
      <c r="U563">
        <v>43270</v>
      </c>
      <c r="V563">
        <v>17</v>
      </c>
      <c r="AO563" t="s">
        <v>39</v>
      </c>
      <c r="AP563" t="s">
        <v>40</v>
      </c>
      <c r="BC563" t="s">
        <v>43</v>
      </c>
      <c r="BD563" t="s">
        <v>44</v>
      </c>
      <c r="BM563" t="s">
        <v>43</v>
      </c>
    </row>
    <row r="564" spans="1:65">
      <c r="A564">
        <v>30314</v>
      </c>
      <c r="B564" t="s">
        <v>580</v>
      </c>
      <c r="C564">
        <v>722</v>
      </c>
      <c r="D564" t="s">
        <v>299</v>
      </c>
      <c r="E564" t="s">
        <v>300</v>
      </c>
      <c r="G564">
        <v>0.59199999999999997</v>
      </c>
      <c r="H564">
        <v>42.62</v>
      </c>
      <c r="I564">
        <v>0.216</v>
      </c>
      <c r="J564">
        <v>0.75600000000000001</v>
      </c>
      <c r="K564">
        <v>0.56999999999999995</v>
      </c>
      <c r="L564">
        <v>0</v>
      </c>
      <c r="M564">
        <v>0</v>
      </c>
      <c r="N564">
        <v>0.75600000000000001</v>
      </c>
      <c r="O564">
        <v>54.43</v>
      </c>
      <c r="P564">
        <v>72</v>
      </c>
      <c r="Q564">
        <v>202226</v>
      </c>
      <c r="R564">
        <v>202326</v>
      </c>
      <c r="U564">
        <v>43280</v>
      </c>
      <c r="V564">
        <v>17</v>
      </c>
      <c r="AO564" t="s">
        <v>39</v>
      </c>
      <c r="AP564" t="s">
        <v>40</v>
      </c>
      <c r="AW564" t="s">
        <v>301</v>
      </c>
      <c r="AX564" t="s">
        <v>302</v>
      </c>
      <c r="BC564" t="s">
        <v>43</v>
      </c>
      <c r="BD564" t="s">
        <v>44</v>
      </c>
      <c r="BM564" t="s">
        <v>43</v>
      </c>
    </row>
    <row r="565" spans="1:65">
      <c r="A565">
        <v>62944</v>
      </c>
      <c r="B565" t="s">
        <v>581</v>
      </c>
      <c r="C565">
        <v>722</v>
      </c>
      <c r="D565" t="s">
        <v>299</v>
      </c>
      <c r="E565" t="s">
        <v>300</v>
      </c>
      <c r="G565">
        <v>0.59199999999999997</v>
      </c>
      <c r="H565">
        <v>42.62</v>
      </c>
      <c r="I565">
        <v>0.216</v>
      </c>
      <c r="J565">
        <v>0.75600000000000001</v>
      </c>
      <c r="K565">
        <v>0.56999999999999995</v>
      </c>
      <c r="L565">
        <v>0</v>
      </c>
      <c r="M565">
        <v>0</v>
      </c>
      <c r="N565">
        <v>0.75600000000000001</v>
      </c>
      <c r="O565">
        <v>54.43</v>
      </c>
      <c r="P565">
        <v>72</v>
      </c>
      <c r="Q565">
        <v>202226</v>
      </c>
      <c r="R565">
        <v>202326</v>
      </c>
      <c r="U565">
        <v>43310</v>
      </c>
      <c r="V565">
        <v>17</v>
      </c>
      <c r="AG565" t="s">
        <v>54</v>
      </c>
      <c r="AH565" t="s">
        <v>55</v>
      </c>
      <c r="AO565" t="s">
        <v>39</v>
      </c>
      <c r="AP565" t="s">
        <v>40</v>
      </c>
      <c r="AW565" t="s">
        <v>301</v>
      </c>
      <c r="AX565" t="s">
        <v>302</v>
      </c>
      <c r="BC565" t="s">
        <v>43</v>
      </c>
      <c r="BD565" t="s">
        <v>44</v>
      </c>
      <c r="BM565" t="s">
        <v>43</v>
      </c>
    </row>
    <row r="566" spans="1:65">
      <c r="A566">
        <v>30315</v>
      </c>
      <c r="B566" t="s">
        <v>582</v>
      </c>
      <c r="C566">
        <v>722</v>
      </c>
      <c r="D566" t="s">
        <v>299</v>
      </c>
      <c r="E566" t="s">
        <v>300</v>
      </c>
      <c r="G566">
        <v>0.59199999999999997</v>
      </c>
      <c r="H566">
        <v>42.62</v>
      </c>
      <c r="I566">
        <v>0.216</v>
      </c>
      <c r="J566">
        <v>0.75600000000000001</v>
      </c>
      <c r="K566">
        <v>0.56999999999999995</v>
      </c>
      <c r="L566">
        <v>0</v>
      </c>
      <c r="M566">
        <v>0</v>
      </c>
      <c r="N566">
        <v>0.75600000000000001</v>
      </c>
      <c r="O566">
        <v>54.43</v>
      </c>
      <c r="P566">
        <v>72</v>
      </c>
      <c r="Q566">
        <v>202226</v>
      </c>
      <c r="R566">
        <v>202326</v>
      </c>
      <c r="U566">
        <v>43325</v>
      </c>
      <c r="V566">
        <v>17</v>
      </c>
      <c r="AO566" t="s">
        <v>39</v>
      </c>
      <c r="AP566" t="s">
        <v>40</v>
      </c>
      <c r="AW566" t="s">
        <v>301</v>
      </c>
      <c r="AX566" t="s">
        <v>302</v>
      </c>
      <c r="BC566" t="s">
        <v>43</v>
      </c>
      <c r="BD566" t="s">
        <v>44</v>
      </c>
      <c r="BM566" t="s">
        <v>43</v>
      </c>
    </row>
    <row r="567" spans="1:65">
      <c r="A567">
        <v>69152</v>
      </c>
      <c r="B567" t="s">
        <v>583</v>
      </c>
      <c r="C567">
        <v>722</v>
      </c>
      <c r="D567" t="s">
        <v>299</v>
      </c>
      <c r="E567" t="s">
        <v>300</v>
      </c>
      <c r="G567">
        <v>0.61599999999999999</v>
      </c>
      <c r="H567">
        <v>44.35</v>
      </c>
      <c r="I567">
        <v>0.216</v>
      </c>
      <c r="J567">
        <v>0.78600000000000003</v>
      </c>
      <c r="K567">
        <v>0.61</v>
      </c>
      <c r="L567">
        <v>0</v>
      </c>
      <c r="M567">
        <v>0</v>
      </c>
      <c r="N567">
        <v>0.78600000000000003</v>
      </c>
      <c r="O567">
        <v>56.59</v>
      </c>
      <c r="P567">
        <v>72</v>
      </c>
      <c r="Q567">
        <v>202226</v>
      </c>
      <c r="R567">
        <v>202326</v>
      </c>
      <c r="U567">
        <v>43598</v>
      </c>
      <c r="V567">
        <v>20</v>
      </c>
      <c r="AO567" t="s">
        <v>39</v>
      </c>
      <c r="AP567" t="s">
        <v>40</v>
      </c>
      <c r="BC567" t="s">
        <v>43</v>
      </c>
      <c r="BD567" t="s">
        <v>44</v>
      </c>
      <c r="BM567" t="s">
        <v>43</v>
      </c>
    </row>
    <row r="568" spans="1:65">
      <c r="A568">
        <v>5747</v>
      </c>
      <c r="B568" t="s">
        <v>584</v>
      </c>
      <c r="C568">
        <v>722</v>
      </c>
      <c r="D568" t="s">
        <v>299</v>
      </c>
      <c r="E568" t="s">
        <v>300</v>
      </c>
      <c r="G568">
        <v>0.60799999999999998</v>
      </c>
      <c r="H568">
        <v>43.77</v>
      </c>
      <c r="I568">
        <v>0.216</v>
      </c>
      <c r="J568">
        <v>0.77600000000000002</v>
      </c>
      <c r="K568">
        <v>0.6</v>
      </c>
      <c r="L568">
        <v>0</v>
      </c>
      <c r="M568">
        <v>0</v>
      </c>
      <c r="N568">
        <v>0.77600000000000002</v>
      </c>
      <c r="O568">
        <v>55.87</v>
      </c>
      <c r="P568">
        <v>72</v>
      </c>
      <c r="Q568">
        <v>202226</v>
      </c>
      <c r="R568">
        <v>202326</v>
      </c>
      <c r="U568">
        <v>943501</v>
      </c>
      <c r="V568">
        <v>19</v>
      </c>
      <c r="AO568" t="s">
        <v>39</v>
      </c>
      <c r="AP568" t="s">
        <v>40</v>
      </c>
      <c r="AQ568" t="s">
        <v>41</v>
      </c>
      <c r="AR568" t="s">
        <v>42</v>
      </c>
      <c r="BC568" t="s">
        <v>43</v>
      </c>
      <c r="BD568" t="s">
        <v>44</v>
      </c>
      <c r="BM568" t="s">
        <v>43</v>
      </c>
    </row>
    <row r="569" spans="1:65">
      <c r="A569">
        <v>94430</v>
      </c>
      <c r="B569" t="s">
        <v>585</v>
      </c>
      <c r="C569">
        <v>722</v>
      </c>
      <c r="D569" t="s">
        <v>299</v>
      </c>
      <c r="E569" t="s">
        <v>300</v>
      </c>
      <c r="G569">
        <v>1.1220000000000001</v>
      </c>
      <c r="H569">
        <v>80.78</v>
      </c>
      <c r="I569">
        <v>0.216</v>
      </c>
      <c r="J569">
        <v>1.4319999999999999</v>
      </c>
      <c r="K569">
        <v>2.0499999999999998</v>
      </c>
      <c r="L569">
        <v>0</v>
      </c>
      <c r="M569">
        <v>0</v>
      </c>
      <c r="N569">
        <v>1.4319999999999999</v>
      </c>
      <c r="O569">
        <v>103.1</v>
      </c>
      <c r="P569">
        <v>72</v>
      </c>
      <c r="Q569">
        <v>202226</v>
      </c>
      <c r="R569">
        <v>202326</v>
      </c>
      <c r="U569">
        <v>4892</v>
      </c>
      <c r="V569">
        <v>125</v>
      </c>
      <c r="AE569" t="s">
        <v>52</v>
      </c>
      <c r="AF569" t="s">
        <v>53</v>
      </c>
      <c r="AG569" t="s">
        <v>54</v>
      </c>
      <c r="AH569" t="s">
        <v>55</v>
      </c>
      <c r="AO569" t="s">
        <v>39</v>
      </c>
      <c r="AP569" t="s">
        <v>40</v>
      </c>
      <c r="BC569" t="s">
        <v>43</v>
      </c>
      <c r="BD569" t="s">
        <v>44</v>
      </c>
      <c r="BM569" t="s">
        <v>43</v>
      </c>
    </row>
    <row r="570" spans="1:65">
      <c r="A570">
        <v>30129</v>
      </c>
      <c r="B570" t="s">
        <v>586</v>
      </c>
      <c r="C570">
        <v>722</v>
      </c>
      <c r="D570" t="s">
        <v>299</v>
      </c>
      <c r="E570" t="s">
        <v>300</v>
      </c>
      <c r="G570">
        <v>0.73599999999999999</v>
      </c>
      <c r="H570">
        <v>52.99</v>
      </c>
      <c r="I570">
        <v>0.216</v>
      </c>
      <c r="J570">
        <v>0.93899999999999995</v>
      </c>
      <c r="K570">
        <v>0.88</v>
      </c>
      <c r="L570">
        <v>0</v>
      </c>
      <c r="M570">
        <v>0</v>
      </c>
      <c r="N570">
        <v>0.93899999999999995</v>
      </c>
      <c r="O570">
        <v>67.599999999999994</v>
      </c>
      <c r="P570">
        <v>72</v>
      </c>
      <c r="Q570">
        <v>202226</v>
      </c>
      <c r="R570">
        <v>202326</v>
      </c>
      <c r="U570">
        <v>43795</v>
      </c>
      <c r="V570">
        <v>36</v>
      </c>
      <c r="AO570" t="s">
        <v>39</v>
      </c>
      <c r="AP570" t="s">
        <v>40</v>
      </c>
      <c r="BC570" t="s">
        <v>43</v>
      </c>
      <c r="BD570" t="s">
        <v>44</v>
      </c>
      <c r="BM570" t="s">
        <v>43</v>
      </c>
    </row>
    <row r="571" spans="1:65">
      <c r="A571">
        <v>40198</v>
      </c>
      <c r="B571" t="s">
        <v>587</v>
      </c>
      <c r="C571">
        <v>722</v>
      </c>
      <c r="D571" t="s">
        <v>299</v>
      </c>
      <c r="E571" t="s">
        <v>300</v>
      </c>
      <c r="G571">
        <v>0.60799999999999998</v>
      </c>
      <c r="H571">
        <v>43.77</v>
      </c>
      <c r="I571">
        <v>0.216</v>
      </c>
      <c r="J571">
        <v>0.77600000000000002</v>
      </c>
      <c r="K571">
        <v>0.6</v>
      </c>
      <c r="L571">
        <v>0</v>
      </c>
      <c r="M571">
        <v>0</v>
      </c>
      <c r="N571">
        <v>0.77600000000000002</v>
      </c>
      <c r="O571">
        <v>55.87</v>
      </c>
      <c r="P571">
        <v>72</v>
      </c>
      <c r="Q571">
        <v>202226</v>
      </c>
      <c r="R571">
        <v>202326</v>
      </c>
      <c r="U571">
        <v>943800</v>
      </c>
      <c r="V571">
        <v>19</v>
      </c>
      <c r="AO571" t="s">
        <v>39</v>
      </c>
      <c r="AP571" t="s">
        <v>40</v>
      </c>
      <c r="AW571" t="s">
        <v>301</v>
      </c>
      <c r="AX571" t="s">
        <v>302</v>
      </c>
      <c r="BC571" t="s">
        <v>43</v>
      </c>
      <c r="BD571" t="s">
        <v>44</v>
      </c>
      <c r="BM571" t="s">
        <v>43</v>
      </c>
    </row>
    <row r="572" spans="1:65">
      <c r="A572">
        <v>90032</v>
      </c>
      <c r="B572" t="s">
        <v>588</v>
      </c>
      <c r="C572">
        <v>722</v>
      </c>
      <c r="D572" t="s">
        <v>299</v>
      </c>
      <c r="E572" t="s">
        <v>300</v>
      </c>
      <c r="G572">
        <v>0.92800000000000005</v>
      </c>
      <c r="H572">
        <v>66.81</v>
      </c>
      <c r="I572">
        <v>0.216</v>
      </c>
      <c r="J572">
        <v>1.1839999999999999</v>
      </c>
      <c r="K572">
        <v>1.4</v>
      </c>
      <c r="L572">
        <v>0</v>
      </c>
      <c r="M572">
        <v>0</v>
      </c>
      <c r="N572">
        <v>1.1839999999999999</v>
      </c>
      <c r="O572">
        <v>85.24</v>
      </c>
      <c r="P572">
        <v>72</v>
      </c>
      <c r="Q572">
        <v>202226</v>
      </c>
      <c r="R572">
        <v>202326</v>
      </c>
      <c r="U572">
        <v>4336</v>
      </c>
      <c r="V572">
        <v>90</v>
      </c>
      <c r="AG572" t="s">
        <v>54</v>
      </c>
      <c r="AH572" t="s">
        <v>55</v>
      </c>
      <c r="AO572" t="s">
        <v>39</v>
      </c>
      <c r="AP572" t="s">
        <v>40</v>
      </c>
      <c r="BC572" t="s">
        <v>43</v>
      </c>
      <c r="BD572" t="s">
        <v>44</v>
      </c>
      <c r="BM572" t="s">
        <v>43</v>
      </c>
    </row>
    <row r="573" spans="1:65">
      <c r="A573">
        <v>64971</v>
      </c>
      <c r="B573" t="s">
        <v>589</v>
      </c>
      <c r="C573">
        <v>722</v>
      </c>
      <c r="D573" t="s">
        <v>299</v>
      </c>
      <c r="E573" t="s">
        <v>300</v>
      </c>
      <c r="G573">
        <v>0.64800000000000002</v>
      </c>
      <c r="H573">
        <v>46.65</v>
      </c>
      <c r="I573">
        <v>0.216</v>
      </c>
      <c r="J573">
        <v>0.82699999999999996</v>
      </c>
      <c r="K573">
        <v>0.68</v>
      </c>
      <c r="L573">
        <v>0</v>
      </c>
      <c r="M573">
        <v>0</v>
      </c>
      <c r="N573">
        <v>0.82699999999999996</v>
      </c>
      <c r="O573">
        <v>59.54</v>
      </c>
      <c r="P573">
        <v>72</v>
      </c>
      <c r="Q573">
        <v>202226</v>
      </c>
      <c r="R573">
        <v>202326</v>
      </c>
      <c r="U573">
        <v>943950</v>
      </c>
      <c r="V573">
        <v>23</v>
      </c>
      <c r="BC573" t="s">
        <v>43</v>
      </c>
      <c r="BD573" t="s">
        <v>44</v>
      </c>
      <c r="BM573" t="s">
        <v>43</v>
      </c>
    </row>
    <row r="574" spans="1:65">
      <c r="A574">
        <v>90163</v>
      </c>
      <c r="B574" t="s">
        <v>590</v>
      </c>
      <c r="C574">
        <v>722</v>
      </c>
      <c r="D574" t="s">
        <v>299</v>
      </c>
      <c r="E574" t="s">
        <v>300</v>
      </c>
      <c r="G574">
        <v>0.64800000000000002</v>
      </c>
      <c r="H574">
        <v>46.65</v>
      </c>
      <c r="I574">
        <v>0.216</v>
      </c>
      <c r="J574">
        <v>0.82699999999999996</v>
      </c>
      <c r="K574">
        <v>0.68</v>
      </c>
      <c r="L574">
        <v>0</v>
      </c>
      <c r="M574">
        <v>0</v>
      </c>
      <c r="N574">
        <v>0.82699999999999996</v>
      </c>
      <c r="O574">
        <v>59.54</v>
      </c>
      <c r="P574">
        <v>72</v>
      </c>
      <c r="Q574">
        <v>202226</v>
      </c>
      <c r="R574">
        <v>202326</v>
      </c>
      <c r="U574">
        <v>4499</v>
      </c>
      <c r="V574">
        <v>23</v>
      </c>
      <c r="AO574" t="s">
        <v>39</v>
      </c>
      <c r="AP574" t="s">
        <v>40</v>
      </c>
      <c r="BC574" t="s">
        <v>43</v>
      </c>
      <c r="BD574" t="s">
        <v>44</v>
      </c>
      <c r="BM574" t="s">
        <v>43</v>
      </c>
    </row>
    <row r="575" spans="1:65">
      <c r="A575">
        <v>73418</v>
      </c>
      <c r="B575" t="s">
        <v>591</v>
      </c>
      <c r="C575">
        <v>722</v>
      </c>
      <c r="D575" t="s">
        <v>299</v>
      </c>
      <c r="E575" t="s">
        <v>300</v>
      </c>
      <c r="G575">
        <v>0.64800000000000002</v>
      </c>
      <c r="H575">
        <v>46.65</v>
      </c>
      <c r="I575">
        <v>0.216</v>
      </c>
      <c r="J575">
        <v>0.82699999999999996</v>
      </c>
      <c r="K575">
        <v>0.68</v>
      </c>
      <c r="L575">
        <v>0</v>
      </c>
      <c r="M575">
        <v>0</v>
      </c>
      <c r="N575">
        <v>0.82699999999999996</v>
      </c>
      <c r="O575">
        <v>59.54</v>
      </c>
      <c r="P575">
        <v>72</v>
      </c>
      <c r="Q575">
        <v>202226</v>
      </c>
      <c r="R575">
        <v>202326</v>
      </c>
      <c r="U575">
        <v>943960</v>
      </c>
      <c r="V575">
        <v>23</v>
      </c>
      <c r="AO575" t="s">
        <v>39</v>
      </c>
      <c r="AP575" t="s">
        <v>40</v>
      </c>
      <c r="BC575" t="s">
        <v>43</v>
      </c>
      <c r="BD575" t="s">
        <v>44</v>
      </c>
      <c r="BM575" t="s">
        <v>43</v>
      </c>
    </row>
    <row r="576" spans="1:65">
      <c r="A576">
        <v>60461</v>
      </c>
      <c r="B576" t="s">
        <v>592</v>
      </c>
      <c r="C576">
        <v>722</v>
      </c>
      <c r="D576" t="s">
        <v>299</v>
      </c>
      <c r="E576" t="s">
        <v>300</v>
      </c>
      <c r="G576">
        <v>0.64800000000000002</v>
      </c>
      <c r="H576">
        <v>46.65</v>
      </c>
      <c r="I576">
        <v>0.216</v>
      </c>
      <c r="J576">
        <v>0.82699999999999996</v>
      </c>
      <c r="K576">
        <v>0.68</v>
      </c>
      <c r="L576">
        <v>0</v>
      </c>
      <c r="M576">
        <v>0</v>
      </c>
      <c r="N576">
        <v>0.82699999999999996</v>
      </c>
      <c r="O576">
        <v>59.54</v>
      </c>
      <c r="P576">
        <v>72</v>
      </c>
      <c r="Q576">
        <v>202226</v>
      </c>
      <c r="R576">
        <v>202326</v>
      </c>
      <c r="U576">
        <v>943901</v>
      </c>
      <c r="V576">
        <v>23</v>
      </c>
      <c r="AO576" t="s">
        <v>39</v>
      </c>
      <c r="AP576" t="s">
        <v>40</v>
      </c>
      <c r="BC576" t="s">
        <v>43</v>
      </c>
      <c r="BD576" t="s">
        <v>44</v>
      </c>
      <c r="BM576" t="s">
        <v>43</v>
      </c>
    </row>
    <row r="577" spans="1:65">
      <c r="A577">
        <v>30761</v>
      </c>
      <c r="B577" t="s">
        <v>593</v>
      </c>
      <c r="C577">
        <v>722</v>
      </c>
      <c r="D577" t="s">
        <v>299</v>
      </c>
      <c r="E577" t="s">
        <v>300</v>
      </c>
      <c r="G577">
        <v>0.63200000000000001</v>
      </c>
      <c r="H577">
        <v>45.5</v>
      </c>
      <c r="I577">
        <v>0.216</v>
      </c>
      <c r="J577">
        <v>0.80700000000000005</v>
      </c>
      <c r="K577">
        <v>0.65</v>
      </c>
      <c r="L577">
        <v>0</v>
      </c>
      <c r="M577">
        <v>0</v>
      </c>
      <c r="N577">
        <v>0.80700000000000005</v>
      </c>
      <c r="O577">
        <v>58.1</v>
      </c>
      <c r="P577">
        <v>72</v>
      </c>
      <c r="Q577">
        <v>202226</v>
      </c>
      <c r="R577">
        <v>202326</v>
      </c>
      <c r="U577">
        <v>44050</v>
      </c>
      <c r="V577">
        <v>21</v>
      </c>
      <c r="AO577" t="s">
        <v>39</v>
      </c>
      <c r="AP577" t="s">
        <v>40</v>
      </c>
      <c r="AQ577" t="s">
        <v>41</v>
      </c>
      <c r="AR577" t="s">
        <v>42</v>
      </c>
      <c r="BC577" t="s">
        <v>43</v>
      </c>
      <c r="BD577" t="s">
        <v>44</v>
      </c>
      <c r="BM577" t="s">
        <v>43</v>
      </c>
    </row>
    <row r="578" spans="1:65">
      <c r="A578">
        <v>6051</v>
      </c>
      <c r="B578" t="s">
        <v>594</v>
      </c>
      <c r="C578">
        <v>722</v>
      </c>
      <c r="D578" t="s">
        <v>299</v>
      </c>
      <c r="E578" t="s">
        <v>300</v>
      </c>
      <c r="G578">
        <v>0.60799999999999998</v>
      </c>
      <c r="H578">
        <v>43.77</v>
      </c>
      <c r="I578">
        <v>0.216</v>
      </c>
      <c r="J578">
        <v>0.77600000000000002</v>
      </c>
      <c r="K578">
        <v>0.6</v>
      </c>
      <c r="L578">
        <v>0</v>
      </c>
      <c r="M578">
        <v>0</v>
      </c>
      <c r="N578">
        <v>0.77600000000000002</v>
      </c>
      <c r="O578">
        <v>55.87</v>
      </c>
      <c r="P578">
        <v>72</v>
      </c>
      <c r="Q578">
        <v>202226</v>
      </c>
      <c r="R578">
        <v>202326</v>
      </c>
      <c r="U578">
        <v>44310</v>
      </c>
      <c r="V578">
        <v>19</v>
      </c>
      <c r="AO578" t="s">
        <v>39</v>
      </c>
      <c r="AP578" t="s">
        <v>40</v>
      </c>
      <c r="AQ578" t="s">
        <v>41</v>
      </c>
      <c r="AR578" t="s">
        <v>42</v>
      </c>
      <c r="BC578" t="s">
        <v>43</v>
      </c>
      <c r="BD578" t="s">
        <v>44</v>
      </c>
      <c r="BM578" t="s">
        <v>43</v>
      </c>
    </row>
    <row r="579" spans="1:65">
      <c r="A579">
        <v>84339</v>
      </c>
      <c r="B579" t="s">
        <v>595</v>
      </c>
      <c r="C579">
        <v>722</v>
      </c>
      <c r="D579" t="s">
        <v>299</v>
      </c>
      <c r="E579" t="s">
        <v>300</v>
      </c>
      <c r="G579">
        <v>1.5940000000000001</v>
      </c>
      <c r="H579">
        <v>114.76</v>
      </c>
      <c r="I579">
        <v>0.216</v>
      </c>
      <c r="J579">
        <v>2.0339999999999998</v>
      </c>
      <c r="K579">
        <v>4.13</v>
      </c>
      <c r="L579">
        <v>0</v>
      </c>
      <c r="M579">
        <v>0</v>
      </c>
      <c r="N579">
        <v>2.0339999999999998</v>
      </c>
      <c r="O579">
        <v>146.44</v>
      </c>
      <c r="P579">
        <v>72</v>
      </c>
      <c r="Q579">
        <v>202226</v>
      </c>
      <c r="R579">
        <v>202326</v>
      </c>
      <c r="U579">
        <v>3839</v>
      </c>
      <c r="V579">
        <v>177</v>
      </c>
      <c r="AG579" t="s">
        <v>54</v>
      </c>
      <c r="AH579" t="s">
        <v>55</v>
      </c>
      <c r="AO579" t="s">
        <v>39</v>
      </c>
      <c r="AP579" t="s">
        <v>40</v>
      </c>
      <c r="BC579" t="s">
        <v>43</v>
      </c>
      <c r="BD579" t="s">
        <v>44</v>
      </c>
      <c r="BM579" t="s">
        <v>43</v>
      </c>
    </row>
    <row r="580" spans="1:65">
      <c r="A580">
        <v>91677</v>
      </c>
      <c r="B580" t="s">
        <v>596</v>
      </c>
      <c r="C580">
        <v>722</v>
      </c>
      <c r="D580" t="s">
        <v>299</v>
      </c>
      <c r="E580" t="s">
        <v>300</v>
      </c>
      <c r="G580">
        <v>0.82399999999999995</v>
      </c>
      <c r="H580">
        <v>59.32</v>
      </c>
      <c r="I580">
        <v>0.216</v>
      </c>
      <c r="J580">
        <v>1.0509999999999999</v>
      </c>
      <c r="K580">
        <v>1.1000000000000001</v>
      </c>
      <c r="L580">
        <v>0</v>
      </c>
      <c r="M580">
        <v>0</v>
      </c>
      <c r="N580">
        <v>1.0509999999999999</v>
      </c>
      <c r="O580">
        <v>75.67</v>
      </c>
      <c r="P580">
        <v>72</v>
      </c>
      <c r="Q580">
        <v>202226</v>
      </c>
      <c r="R580">
        <v>202326</v>
      </c>
      <c r="U580">
        <v>4535</v>
      </c>
      <c r="V580">
        <v>60</v>
      </c>
      <c r="AO580" t="s">
        <v>39</v>
      </c>
      <c r="AP580" t="s">
        <v>40</v>
      </c>
      <c r="AW580" t="s">
        <v>301</v>
      </c>
      <c r="AX580" t="s">
        <v>302</v>
      </c>
      <c r="BC580" t="s">
        <v>43</v>
      </c>
      <c r="BD580" t="s">
        <v>44</v>
      </c>
      <c r="BM580" t="s">
        <v>43</v>
      </c>
    </row>
    <row r="581" spans="1:65">
      <c r="A581">
        <v>91678</v>
      </c>
      <c r="B581" t="s">
        <v>597</v>
      </c>
      <c r="C581">
        <v>722</v>
      </c>
      <c r="D581" t="s">
        <v>299</v>
      </c>
      <c r="E581" t="s">
        <v>300</v>
      </c>
      <c r="G581">
        <v>0.82399999999999995</v>
      </c>
      <c r="H581">
        <v>59.32</v>
      </c>
      <c r="I581">
        <v>0.216</v>
      </c>
      <c r="J581">
        <v>1.0509999999999999</v>
      </c>
      <c r="K581">
        <v>1.1000000000000001</v>
      </c>
      <c r="L581">
        <v>0</v>
      </c>
      <c r="M581">
        <v>0</v>
      </c>
      <c r="N581">
        <v>1.0509999999999999</v>
      </c>
      <c r="O581">
        <v>75.67</v>
      </c>
      <c r="P581">
        <v>72</v>
      </c>
      <c r="Q581">
        <v>202226</v>
      </c>
      <c r="R581">
        <v>202326</v>
      </c>
      <c r="U581">
        <v>4536</v>
      </c>
      <c r="V581">
        <v>60</v>
      </c>
      <c r="AO581" t="s">
        <v>39</v>
      </c>
      <c r="AP581" t="s">
        <v>40</v>
      </c>
      <c r="AW581" t="s">
        <v>301</v>
      </c>
      <c r="AX581" t="s">
        <v>302</v>
      </c>
      <c r="BC581" t="s">
        <v>43</v>
      </c>
      <c r="BD581" t="s">
        <v>44</v>
      </c>
      <c r="BM581" t="s">
        <v>43</v>
      </c>
    </row>
    <row r="582" spans="1:65">
      <c r="A582">
        <v>30773</v>
      </c>
      <c r="B582" t="s">
        <v>598</v>
      </c>
      <c r="C582">
        <v>722</v>
      </c>
      <c r="D582" t="s">
        <v>299</v>
      </c>
      <c r="E582" t="s">
        <v>300</v>
      </c>
      <c r="G582">
        <v>0.59199999999999997</v>
      </c>
      <c r="H582">
        <v>42.62</v>
      </c>
      <c r="I582">
        <v>0.216</v>
      </c>
      <c r="J582">
        <v>0.75600000000000001</v>
      </c>
      <c r="K582">
        <v>0.56999999999999995</v>
      </c>
      <c r="L582">
        <v>0</v>
      </c>
      <c r="M582">
        <v>0</v>
      </c>
      <c r="N582">
        <v>0.75600000000000001</v>
      </c>
      <c r="O582">
        <v>54.43</v>
      </c>
      <c r="P582">
        <v>72</v>
      </c>
      <c r="Q582">
        <v>202226</v>
      </c>
      <c r="R582">
        <v>202326</v>
      </c>
      <c r="U582">
        <v>3947</v>
      </c>
      <c r="V582">
        <v>17</v>
      </c>
      <c r="AO582" t="s">
        <v>39</v>
      </c>
      <c r="AP582" t="s">
        <v>40</v>
      </c>
      <c r="BC582" t="s">
        <v>43</v>
      </c>
      <c r="BD582" t="s">
        <v>44</v>
      </c>
      <c r="BM582" t="s">
        <v>43</v>
      </c>
    </row>
    <row r="583" spans="1:65">
      <c r="A583">
        <v>55442</v>
      </c>
      <c r="B583" t="s">
        <v>599</v>
      </c>
      <c r="C583">
        <v>722</v>
      </c>
      <c r="D583" t="s">
        <v>299</v>
      </c>
      <c r="E583" t="s">
        <v>300</v>
      </c>
      <c r="G583">
        <v>0.94599999999999995</v>
      </c>
      <c r="H583">
        <v>68.11</v>
      </c>
      <c r="I583">
        <v>0.216</v>
      </c>
      <c r="J583">
        <v>1.2070000000000001</v>
      </c>
      <c r="K583">
        <v>1.45</v>
      </c>
      <c r="L583">
        <v>0</v>
      </c>
      <c r="M583">
        <v>0</v>
      </c>
      <c r="N583">
        <v>1.2070000000000001</v>
      </c>
      <c r="O583">
        <v>86.9</v>
      </c>
      <c r="P583">
        <v>72</v>
      </c>
      <c r="Q583">
        <v>202226</v>
      </c>
      <c r="R583">
        <v>202326</v>
      </c>
      <c r="U583">
        <v>2820</v>
      </c>
      <c r="V583">
        <v>99</v>
      </c>
      <c r="AG583" t="s">
        <v>54</v>
      </c>
      <c r="AH583" t="s">
        <v>55</v>
      </c>
      <c r="AO583" t="s">
        <v>39</v>
      </c>
      <c r="AP583" t="s">
        <v>40</v>
      </c>
      <c r="BC583" t="s">
        <v>43</v>
      </c>
      <c r="BD583" t="s">
        <v>44</v>
      </c>
      <c r="BM583" t="s">
        <v>43</v>
      </c>
    </row>
    <row r="584" spans="1:65">
      <c r="A584">
        <v>55443</v>
      </c>
      <c r="B584" t="s">
        <v>600</v>
      </c>
      <c r="C584">
        <v>722</v>
      </c>
      <c r="D584" t="s">
        <v>299</v>
      </c>
      <c r="E584" t="s">
        <v>300</v>
      </c>
      <c r="G584">
        <v>0.94599999999999995</v>
      </c>
      <c r="H584">
        <v>68.11</v>
      </c>
      <c r="I584">
        <v>0.216</v>
      </c>
      <c r="J584">
        <v>1.2070000000000001</v>
      </c>
      <c r="K584">
        <v>1.45</v>
      </c>
      <c r="L584">
        <v>0</v>
      </c>
      <c r="M584">
        <v>0</v>
      </c>
      <c r="N584">
        <v>1.2070000000000001</v>
      </c>
      <c r="O584">
        <v>86.9</v>
      </c>
      <c r="P584">
        <v>72</v>
      </c>
      <c r="Q584">
        <v>202226</v>
      </c>
      <c r="R584">
        <v>202326</v>
      </c>
      <c r="U584">
        <v>2817</v>
      </c>
      <c r="V584">
        <v>99</v>
      </c>
      <c r="AG584" t="s">
        <v>54</v>
      </c>
      <c r="AH584" t="s">
        <v>55</v>
      </c>
      <c r="AO584" t="s">
        <v>39</v>
      </c>
      <c r="AP584" t="s">
        <v>40</v>
      </c>
      <c r="BC584" t="s">
        <v>43</v>
      </c>
      <c r="BD584" t="s">
        <v>44</v>
      </c>
      <c r="BM584" t="s">
        <v>43</v>
      </c>
    </row>
    <row r="585" spans="1:65">
      <c r="A585">
        <v>55444</v>
      </c>
      <c r="B585" t="s">
        <v>601</v>
      </c>
      <c r="C585">
        <v>722</v>
      </c>
      <c r="D585" t="s">
        <v>299</v>
      </c>
      <c r="E585" t="s">
        <v>300</v>
      </c>
      <c r="G585">
        <v>0.94599999999999995</v>
      </c>
      <c r="H585">
        <v>68.11</v>
      </c>
      <c r="I585">
        <v>0.216</v>
      </c>
      <c r="J585">
        <v>1.2070000000000001</v>
      </c>
      <c r="K585">
        <v>1.45</v>
      </c>
      <c r="L585">
        <v>0</v>
      </c>
      <c r="M585">
        <v>0</v>
      </c>
      <c r="N585">
        <v>1.2070000000000001</v>
      </c>
      <c r="O585">
        <v>86.9</v>
      </c>
      <c r="P585">
        <v>72</v>
      </c>
      <c r="Q585">
        <v>202226</v>
      </c>
      <c r="R585">
        <v>202326</v>
      </c>
      <c r="U585">
        <v>2818</v>
      </c>
      <c r="V585">
        <v>99</v>
      </c>
      <c r="AG585" t="s">
        <v>54</v>
      </c>
      <c r="AH585" t="s">
        <v>55</v>
      </c>
      <c r="AO585" t="s">
        <v>39</v>
      </c>
      <c r="AP585" t="s">
        <v>40</v>
      </c>
      <c r="BC585" t="s">
        <v>43</v>
      </c>
      <c r="BD585" t="s">
        <v>44</v>
      </c>
      <c r="BM585" t="s">
        <v>43</v>
      </c>
    </row>
    <row r="586" spans="1:65">
      <c r="A586">
        <v>55446</v>
      </c>
      <c r="B586" t="s">
        <v>602</v>
      </c>
      <c r="C586">
        <v>722</v>
      </c>
      <c r="D586" t="s">
        <v>299</v>
      </c>
      <c r="E586" t="s">
        <v>300</v>
      </c>
      <c r="G586">
        <v>0.94599999999999995</v>
      </c>
      <c r="H586">
        <v>68.11</v>
      </c>
      <c r="I586">
        <v>0.216</v>
      </c>
      <c r="J586">
        <v>1.2070000000000001</v>
      </c>
      <c r="K586">
        <v>1.45</v>
      </c>
      <c r="L586">
        <v>0</v>
      </c>
      <c r="M586">
        <v>0</v>
      </c>
      <c r="N586">
        <v>1.2070000000000001</v>
      </c>
      <c r="O586">
        <v>86.9</v>
      </c>
      <c r="P586">
        <v>72</v>
      </c>
      <c r="Q586">
        <v>202226</v>
      </c>
      <c r="R586">
        <v>202326</v>
      </c>
      <c r="U586">
        <v>2821</v>
      </c>
      <c r="V586">
        <v>99</v>
      </c>
      <c r="AG586" t="s">
        <v>54</v>
      </c>
      <c r="AH586" t="s">
        <v>55</v>
      </c>
      <c r="AO586" t="s">
        <v>39</v>
      </c>
      <c r="AP586" t="s">
        <v>40</v>
      </c>
      <c r="BC586" t="s">
        <v>43</v>
      </c>
      <c r="BD586" t="s">
        <v>44</v>
      </c>
      <c r="BM586" t="s">
        <v>43</v>
      </c>
    </row>
    <row r="587" spans="1:65">
      <c r="A587">
        <v>55448</v>
      </c>
      <c r="B587" t="s">
        <v>603</v>
      </c>
      <c r="C587">
        <v>722</v>
      </c>
      <c r="D587" t="s">
        <v>299</v>
      </c>
      <c r="E587" t="s">
        <v>300</v>
      </c>
      <c r="G587">
        <v>0.94599999999999995</v>
      </c>
      <c r="H587">
        <v>68.11</v>
      </c>
      <c r="I587">
        <v>0.216</v>
      </c>
      <c r="J587">
        <v>1.2070000000000001</v>
      </c>
      <c r="K587">
        <v>1.45</v>
      </c>
      <c r="L587">
        <v>0</v>
      </c>
      <c r="M587">
        <v>0</v>
      </c>
      <c r="N587">
        <v>1.2070000000000001</v>
      </c>
      <c r="O587">
        <v>86.9</v>
      </c>
      <c r="P587">
        <v>72</v>
      </c>
      <c r="Q587">
        <v>202226</v>
      </c>
      <c r="R587">
        <v>202326</v>
      </c>
      <c r="U587">
        <v>2819</v>
      </c>
      <c r="V587">
        <v>99</v>
      </c>
      <c r="AG587" t="s">
        <v>54</v>
      </c>
      <c r="AH587" t="s">
        <v>55</v>
      </c>
      <c r="AO587" t="s">
        <v>39</v>
      </c>
      <c r="AP587" t="s">
        <v>40</v>
      </c>
      <c r="BC587" t="s">
        <v>43</v>
      </c>
      <c r="BD587" t="s">
        <v>44</v>
      </c>
      <c r="BM587" t="s">
        <v>43</v>
      </c>
    </row>
    <row r="588" spans="1:65">
      <c r="A588">
        <v>87694</v>
      </c>
      <c r="B588" t="s">
        <v>604</v>
      </c>
      <c r="C588">
        <v>722</v>
      </c>
      <c r="D588" t="s">
        <v>299</v>
      </c>
      <c r="E588" t="s">
        <v>300</v>
      </c>
      <c r="G588">
        <v>0.81399999999999995</v>
      </c>
      <c r="H588">
        <v>58.6</v>
      </c>
      <c r="I588">
        <v>0.216</v>
      </c>
      <c r="J588">
        <v>1.0389999999999999</v>
      </c>
      <c r="K588">
        <v>1.07</v>
      </c>
      <c r="L588">
        <v>0</v>
      </c>
      <c r="M588">
        <v>0</v>
      </c>
      <c r="N588">
        <v>1.0389999999999999</v>
      </c>
      <c r="O588">
        <v>74.8</v>
      </c>
      <c r="P588">
        <v>72</v>
      </c>
      <c r="Q588">
        <v>202226</v>
      </c>
      <c r="R588">
        <v>202326</v>
      </c>
      <c r="U588">
        <v>1859</v>
      </c>
      <c r="V588">
        <v>61</v>
      </c>
      <c r="AG588" t="s">
        <v>54</v>
      </c>
      <c r="AH588" t="s">
        <v>55</v>
      </c>
      <c r="AO588" t="s">
        <v>39</v>
      </c>
      <c r="AP588" t="s">
        <v>40</v>
      </c>
      <c r="BC588" t="s">
        <v>43</v>
      </c>
      <c r="BD588" t="s">
        <v>44</v>
      </c>
      <c r="BM588" t="s">
        <v>43</v>
      </c>
    </row>
    <row r="589" spans="1:65">
      <c r="A589">
        <v>85982</v>
      </c>
      <c r="B589" t="s">
        <v>605</v>
      </c>
      <c r="C589">
        <v>722</v>
      </c>
      <c r="D589" t="s">
        <v>299</v>
      </c>
      <c r="E589" t="s">
        <v>300</v>
      </c>
      <c r="G589">
        <v>0.81399999999999995</v>
      </c>
      <c r="H589">
        <v>58.6</v>
      </c>
      <c r="I589">
        <v>0.216</v>
      </c>
      <c r="J589">
        <v>1.0389999999999999</v>
      </c>
      <c r="K589">
        <v>1.07</v>
      </c>
      <c r="L589">
        <v>0</v>
      </c>
      <c r="M589">
        <v>0</v>
      </c>
      <c r="N589">
        <v>1.0389999999999999</v>
      </c>
      <c r="O589">
        <v>74.8</v>
      </c>
      <c r="P589">
        <v>72</v>
      </c>
      <c r="Q589">
        <v>202226</v>
      </c>
      <c r="R589">
        <v>202326</v>
      </c>
      <c r="U589">
        <v>1411</v>
      </c>
      <c r="V589">
        <v>61</v>
      </c>
      <c r="AG589" t="s">
        <v>54</v>
      </c>
      <c r="AH589" t="s">
        <v>55</v>
      </c>
      <c r="AO589" t="s">
        <v>39</v>
      </c>
      <c r="AP589" t="s">
        <v>40</v>
      </c>
      <c r="BC589" t="s">
        <v>43</v>
      </c>
      <c r="BD589" t="s">
        <v>44</v>
      </c>
      <c r="BM589" t="s">
        <v>43</v>
      </c>
    </row>
    <row r="590" spans="1:65">
      <c r="A590">
        <v>84614</v>
      </c>
      <c r="B590" t="s">
        <v>606</v>
      </c>
      <c r="C590">
        <v>722</v>
      </c>
      <c r="D590" t="s">
        <v>299</v>
      </c>
      <c r="E590" t="s">
        <v>300</v>
      </c>
      <c r="G590">
        <v>0.81399999999999995</v>
      </c>
      <c r="H590">
        <v>58.6</v>
      </c>
      <c r="I590">
        <v>0.216</v>
      </c>
      <c r="J590">
        <v>1.0389999999999999</v>
      </c>
      <c r="K590">
        <v>1.07</v>
      </c>
      <c r="L590">
        <v>0</v>
      </c>
      <c r="M590">
        <v>0</v>
      </c>
      <c r="N590">
        <v>1.0389999999999999</v>
      </c>
      <c r="O590">
        <v>74.8</v>
      </c>
      <c r="P590">
        <v>72</v>
      </c>
      <c r="Q590">
        <v>202226</v>
      </c>
      <c r="R590">
        <v>202326</v>
      </c>
      <c r="U590">
        <v>842</v>
      </c>
      <c r="V590">
        <v>61</v>
      </c>
      <c r="AG590" t="s">
        <v>54</v>
      </c>
      <c r="AH590" t="s">
        <v>55</v>
      </c>
      <c r="AO590" t="s">
        <v>39</v>
      </c>
      <c r="AP590" t="s">
        <v>40</v>
      </c>
      <c r="BC590" t="s">
        <v>43</v>
      </c>
      <c r="BD590" t="s">
        <v>44</v>
      </c>
      <c r="BM590" t="s">
        <v>43</v>
      </c>
    </row>
    <row r="591" spans="1:65">
      <c r="A591">
        <v>86619</v>
      </c>
      <c r="B591" t="s">
        <v>607</v>
      </c>
      <c r="C591">
        <v>722</v>
      </c>
      <c r="D591" t="s">
        <v>299</v>
      </c>
      <c r="E591" t="s">
        <v>300</v>
      </c>
      <c r="G591">
        <v>0.81399999999999995</v>
      </c>
      <c r="H591">
        <v>58.6</v>
      </c>
      <c r="I591">
        <v>0.216</v>
      </c>
      <c r="J591">
        <v>1.0389999999999999</v>
      </c>
      <c r="K591">
        <v>1.07</v>
      </c>
      <c r="L591">
        <v>0</v>
      </c>
      <c r="M591">
        <v>0</v>
      </c>
      <c r="N591">
        <v>1.0389999999999999</v>
      </c>
      <c r="O591">
        <v>74.8</v>
      </c>
      <c r="P591">
        <v>72</v>
      </c>
      <c r="Q591">
        <v>202226</v>
      </c>
      <c r="R591">
        <v>202326</v>
      </c>
      <c r="U591">
        <v>1866</v>
      </c>
      <c r="V591">
        <v>61</v>
      </c>
      <c r="AG591" t="s">
        <v>54</v>
      </c>
      <c r="AH591" t="s">
        <v>55</v>
      </c>
      <c r="AO591" t="s">
        <v>39</v>
      </c>
      <c r="AP591" t="s">
        <v>40</v>
      </c>
      <c r="BC591" t="s">
        <v>43</v>
      </c>
      <c r="BD591" t="s">
        <v>44</v>
      </c>
      <c r="BM591" t="s">
        <v>43</v>
      </c>
    </row>
    <row r="592" spans="1:65">
      <c r="A592">
        <v>94711</v>
      </c>
      <c r="B592" t="s">
        <v>608</v>
      </c>
      <c r="C592">
        <v>722</v>
      </c>
      <c r="D592" t="s">
        <v>299</v>
      </c>
      <c r="E592" t="s">
        <v>300</v>
      </c>
      <c r="G592">
        <v>0.81399999999999995</v>
      </c>
      <c r="H592">
        <v>58.6</v>
      </c>
      <c r="I592">
        <v>0.216</v>
      </c>
      <c r="J592">
        <v>1.0389999999999999</v>
      </c>
      <c r="K592">
        <v>1.07</v>
      </c>
      <c r="L592">
        <v>0</v>
      </c>
      <c r="M592">
        <v>0</v>
      </c>
      <c r="N592">
        <v>1.0389999999999999</v>
      </c>
      <c r="O592">
        <v>74.8</v>
      </c>
      <c r="P592">
        <v>72</v>
      </c>
      <c r="Q592">
        <v>202226</v>
      </c>
      <c r="R592">
        <v>202326</v>
      </c>
      <c r="U592">
        <v>4702</v>
      </c>
      <c r="V592">
        <v>61</v>
      </c>
      <c r="AG592" t="s">
        <v>54</v>
      </c>
      <c r="AH592" t="s">
        <v>55</v>
      </c>
      <c r="BC592" t="s">
        <v>43</v>
      </c>
      <c r="BD592" t="s">
        <v>44</v>
      </c>
      <c r="BM592" t="s">
        <v>43</v>
      </c>
    </row>
    <row r="593" spans="1:65">
      <c r="A593">
        <v>53017</v>
      </c>
      <c r="B593" t="s">
        <v>609</v>
      </c>
      <c r="C593">
        <v>722</v>
      </c>
      <c r="D593" t="s">
        <v>299</v>
      </c>
      <c r="E593" t="s">
        <v>300</v>
      </c>
      <c r="G593">
        <v>0.65600000000000003</v>
      </c>
      <c r="H593">
        <v>47.23</v>
      </c>
      <c r="I593">
        <v>0.216</v>
      </c>
      <c r="J593">
        <v>0.83699999999999997</v>
      </c>
      <c r="K593">
        <v>0.7</v>
      </c>
      <c r="L593">
        <v>0</v>
      </c>
      <c r="M593">
        <v>0</v>
      </c>
      <c r="N593">
        <v>0.83699999999999997</v>
      </c>
      <c r="O593">
        <v>60.26</v>
      </c>
      <c r="P593">
        <v>72</v>
      </c>
      <c r="Q593">
        <v>202226</v>
      </c>
      <c r="R593">
        <v>202326</v>
      </c>
      <c r="U593">
        <v>44899</v>
      </c>
      <c r="V593">
        <v>24</v>
      </c>
      <c r="AO593" t="s">
        <v>39</v>
      </c>
      <c r="AP593" t="s">
        <v>40</v>
      </c>
      <c r="AQ593" t="s">
        <v>41</v>
      </c>
      <c r="AR593" t="s">
        <v>42</v>
      </c>
      <c r="BC593" t="s">
        <v>43</v>
      </c>
      <c r="BD593" t="s">
        <v>44</v>
      </c>
      <c r="BM593" t="s">
        <v>43</v>
      </c>
    </row>
    <row r="594" spans="1:65">
      <c r="A594">
        <v>55480</v>
      </c>
      <c r="B594" t="s">
        <v>610</v>
      </c>
      <c r="C594">
        <v>722</v>
      </c>
      <c r="D594" t="s">
        <v>299</v>
      </c>
      <c r="E594" t="s">
        <v>300</v>
      </c>
      <c r="G594">
        <v>0.77600000000000002</v>
      </c>
      <c r="H594">
        <v>55.87</v>
      </c>
      <c r="I594">
        <v>0.216</v>
      </c>
      <c r="J594">
        <v>0.99</v>
      </c>
      <c r="K594">
        <v>0.98</v>
      </c>
      <c r="L594">
        <v>0</v>
      </c>
      <c r="M594">
        <v>0</v>
      </c>
      <c r="N594">
        <v>0.99</v>
      </c>
      <c r="O594">
        <v>71.28</v>
      </c>
      <c r="P594">
        <v>72</v>
      </c>
      <c r="Q594">
        <v>202226</v>
      </c>
      <c r="R594">
        <v>202326</v>
      </c>
      <c r="U594">
        <v>2804</v>
      </c>
      <c r="V594">
        <v>50</v>
      </c>
      <c r="AG594" t="s">
        <v>54</v>
      </c>
      <c r="AH594" t="s">
        <v>55</v>
      </c>
      <c r="AO594" t="s">
        <v>39</v>
      </c>
      <c r="AP594" t="s">
        <v>40</v>
      </c>
      <c r="BC594" t="s">
        <v>43</v>
      </c>
      <c r="BD594" t="s">
        <v>44</v>
      </c>
      <c r="BM594" t="s">
        <v>43</v>
      </c>
    </row>
    <row r="595" spans="1:65">
      <c r="A595">
        <v>56939</v>
      </c>
      <c r="B595" t="s">
        <v>611</v>
      </c>
      <c r="C595">
        <v>722</v>
      </c>
      <c r="D595" t="s">
        <v>299</v>
      </c>
      <c r="E595" t="s">
        <v>300</v>
      </c>
      <c r="G595">
        <v>0.65600000000000003</v>
      </c>
      <c r="H595">
        <v>47.23</v>
      </c>
      <c r="I595">
        <v>0.216</v>
      </c>
      <c r="J595">
        <v>0.83699999999999997</v>
      </c>
      <c r="K595">
        <v>0.7</v>
      </c>
      <c r="L595">
        <v>0</v>
      </c>
      <c r="M595">
        <v>0</v>
      </c>
      <c r="N595">
        <v>0.83699999999999997</v>
      </c>
      <c r="O595">
        <v>60.26</v>
      </c>
      <c r="P595">
        <v>72</v>
      </c>
      <c r="Q595">
        <v>202226</v>
      </c>
      <c r="R595">
        <v>202326</v>
      </c>
      <c r="U595">
        <v>45200</v>
      </c>
      <c r="V595">
        <v>24</v>
      </c>
      <c r="AO595" t="s">
        <v>39</v>
      </c>
      <c r="AP595" t="s">
        <v>40</v>
      </c>
      <c r="AQ595" t="s">
        <v>41</v>
      </c>
      <c r="AR595" t="s">
        <v>42</v>
      </c>
      <c r="BC595" t="s">
        <v>43</v>
      </c>
      <c r="BD595" t="s">
        <v>44</v>
      </c>
      <c r="BM595" t="s">
        <v>43</v>
      </c>
    </row>
    <row r="596" spans="1:65">
      <c r="A596">
        <v>91042</v>
      </c>
      <c r="B596" t="s">
        <v>612</v>
      </c>
      <c r="C596">
        <v>722</v>
      </c>
      <c r="D596" t="s">
        <v>299</v>
      </c>
      <c r="E596" t="s">
        <v>300</v>
      </c>
      <c r="G596">
        <v>0.85399999999999998</v>
      </c>
      <c r="H596">
        <v>61.48</v>
      </c>
      <c r="I596">
        <v>0.216</v>
      </c>
      <c r="J596">
        <v>1.0900000000000001</v>
      </c>
      <c r="K596">
        <v>1.18</v>
      </c>
      <c r="L596">
        <v>0</v>
      </c>
      <c r="M596">
        <v>0</v>
      </c>
      <c r="N596">
        <v>1.0900000000000001</v>
      </c>
      <c r="O596">
        <v>78.48</v>
      </c>
      <c r="P596">
        <v>72</v>
      </c>
      <c r="Q596">
        <v>202226</v>
      </c>
      <c r="R596">
        <v>202326</v>
      </c>
      <c r="U596">
        <v>3761</v>
      </c>
      <c r="V596">
        <v>72</v>
      </c>
      <c r="AG596" t="s">
        <v>54</v>
      </c>
      <c r="AH596" t="s">
        <v>55</v>
      </c>
      <c r="AO596" t="s">
        <v>39</v>
      </c>
      <c r="AP596" t="s">
        <v>40</v>
      </c>
      <c r="BC596" t="s">
        <v>43</v>
      </c>
      <c r="BD596" t="s">
        <v>44</v>
      </c>
      <c r="BM596" t="s">
        <v>43</v>
      </c>
    </row>
    <row r="597" spans="1:65">
      <c r="A597">
        <v>91360</v>
      </c>
      <c r="B597" t="s">
        <v>613</v>
      </c>
      <c r="C597">
        <v>722</v>
      </c>
      <c r="D597" t="s">
        <v>299</v>
      </c>
      <c r="E597" t="s">
        <v>300</v>
      </c>
      <c r="G597">
        <v>0.83599999999999997</v>
      </c>
      <c r="H597">
        <v>60.19</v>
      </c>
      <c r="I597">
        <v>0.216</v>
      </c>
      <c r="J597">
        <v>1.0669999999999999</v>
      </c>
      <c r="K597">
        <v>1.1299999999999999</v>
      </c>
      <c r="L597">
        <v>0</v>
      </c>
      <c r="M597">
        <v>0</v>
      </c>
      <c r="N597">
        <v>1.0669999999999999</v>
      </c>
      <c r="O597">
        <v>76.819999999999993</v>
      </c>
      <c r="P597">
        <v>72</v>
      </c>
      <c r="Q597">
        <v>202226</v>
      </c>
      <c r="R597">
        <v>202326</v>
      </c>
      <c r="U597">
        <v>3840</v>
      </c>
      <c r="V597">
        <v>67</v>
      </c>
      <c r="AG597" t="s">
        <v>54</v>
      </c>
      <c r="AH597" t="s">
        <v>55</v>
      </c>
      <c r="BC597" t="s">
        <v>43</v>
      </c>
      <c r="BD597" t="s">
        <v>44</v>
      </c>
      <c r="BM597" t="s">
        <v>43</v>
      </c>
    </row>
    <row r="598" spans="1:65">
      <c r="A598">
        <v>84468</v>
      </c>
      <c r="B598" t="s">
        <v>614</v>
      </c>
      <c r="C598">
        <v>722</v>
      </c>
      <c r="D598" t="s">
        <v>299</v>
      </c>
      <c r="E598" t="s">
        <v>300</v>
      </c>
      <c r="G598">
        <v>0.78600000000000003</v>
      </c>
      <c r="H598">
        <v>56.59</v>
      </c>
      <c r="I598">
        <v>0.216</v>
      </c>
      <c r="J598">
        <v>1.0029999999999999</v>
      </c>
      <c r="K598">
        <v>1</v>
      </c>
      <c r="L598">
        <v>0</v>
      </c>
      <c r="M598">
        <v>0</v>
      </c>
      <c r="N598">
        <v>1.0029999999999999</v>
      </c>
      <c r="O598">
        <v>72.209999999999994</v>
      </c>
      <c r="P598">
        <v>72</v>
      </c>
      <c r="Q598">
        <v>202226</v>
      </c>
      <c r="R598">
        <v>202326</v>
      </c>
      <c r="U598">
        <v>660</v>
      </c>
      <c r="V598">
        <v>54</v>
      </c>
      <c r="AG598" t="s">
        <v>54</v>
      </c>
      <c r="AH598" t="s">
        <v>55</v>
      </c>
      <c r="AO598" t="s">
        <v>39</v>
      </c>
      <c r="AP598" t="s">
        <v>40</v>
      </c>
      <c r="BC598" t="s">
        <v>43</v>
      </c>
      <c r="BD598" t="s">
        <v>44</v>
      </c>
      <c r="BM598" t="s">
        <v>43</v>
      </c>
    </row>
    <row r="599" spans="1:65">
      <c r="A599">
        <v>84412</v>
      </c>
      <c r="B599" t="s">
        <v>615</v>
      </c>
      <c r="C599">
        <v>722</v>
      </c>
      <c r="D599" t="s">
        <v>299</v>
      </c>
      <c r="E599" t="s">
        <v>300</v>
      </c>
      <c r="G599">
        <v>0.80600000000000005</v>
      </c>
      <c r="H599">
        <v>58.03</v>
      </c>
      <c r="I599">
        <v>0.216</v>
      </c>
      <c r="J599">
        <v>1.0289999999999999</v>
      </c>
      <c r="K599">
        <v>1.05</v>
      </c>
      <c r="L599">
        <v>0</v>
      </c>
      <c r="M599">
        <v>0</v>
      </c>
      <c r="N599">
        <v>1.0289999999999999</v>
      </c>
      <c r="O599">
        <v>74.08</v>
      </c>
      <c r="P599">
        <v>72</v>
      </c>
      <c r="Q599">
        <v>202226</v>
      </c>
      <c r="R599">
        <v>202326</v>
      </c>
      <c r="U599">
        <v>4893</v>
      </c>
      <c r="V599">
        <v>59</v>
      </c>
      <c r="AE599" t="s">
        <v>52</v>
      </c>
      <c r="AF599" t="s">
        <v>53</v>
      </c>
      <c r="AG599" t="s">
        <v>54</v>
      </c>
      <c r="AH599" t="s">
        <v>55</v>
      </c>
      <c r="AO599" t="s">
        <v>39</v>
      </c>
      <c r="AP599" t="s">
        <v>40</v>
      </c>
      <c r="BC599" t="s">
        <v>43</v>
      </c>
      <c r="BD599" t="s">
        <v>44</v>
      </c>
      <c r="BM599" t="s">
        <v>43</v>
      </c>
    </row>
    <row r="600" spans="1:65">
      <c r="A600">
        <v>58830</v>
      </c>
      <c r="B600" t="s">
        <v>616</v>
      </c>
      <c r="C600">
        <v>722</v>
      </c>
      <c r="D600" t="s">
        <v>299</v>
      </c>
      <c r="E600" t="s">
        <v>300</v>
      </c>
      <c r="G600">
        <v>0.65600000000000003</v>
      </c>
      <c r="H600">
        <v>47.23</v>
      </c>
      <c r="I600">
        <v>0.216</v>
      </c>
      <c r="J600">
        <v>0.83699999999999997</v>
      </c>
      <c r="K600">
        <v>0.7</v>
      </c>
      <c r="L600">
        <v>0</v>
      </c>
      <c r="M600">
        <v>0</v>
      </c>
      <c r="N600">
        <v>0.83699999999999997</v>
      </c>
      <c r="O600">
        <v>60.26</v>
      </c>
      <c r="P600">
        <v>72</v>
      </c>
      <c r="Q600">
        <v>202226</v>
      </c>
      <c r="R600">
        <v>202326</v>
      </c>
      <c r="U600">
        <v>45280</v>
      </c>
      <c r="V600">
        <v>24</v>
      </c>
      <c r="AO600" t="s">
        <v>39</v>
      </c>
      <c r="AP600" t="s">
        <v>40</v>
      </c>
      <c r="AW600" t="s">
        <v>301</v>
      </c>
      <c r="AX600" t="s">
        <v>302</v>
      </c>
      <c r="BC600" t="s">
        <v>43</v>
      </c>
      <c r="BD600" t="s">
        <v>44</v>
      </c>
      <c r="BM600" t="s">
        <v>43</v>
      </c>
    </row>
    <row r="601" spans="1:65">
      <c r="A601">
        <v>91935</v>
      </c>
      <c r="B601" t="s">
        <v>617</v>
      </c>
      <c r="C601">
        <v>722</v>
      </c>
      <c r="D601" t="s">
        <v>299</v>
      </c>
      <c r="E601" t="s">
        <v>300</v>
      </c>
      <c r="G601">
        <v>0.80600000000000005</v>
      </c>
      <c r="H601">
        <v>58.03</v>
      </c>
      <c r="I601">
        <v>0.216</v>
      </c>
      <c r="J601">
        <v>1.0289999999999999</v>
      </c>
      <c r="K601">
        <v>1.05</v>
      </c>
      <c r="L601">
        <v>0</v>
      </c>
      <c r="M601">
        <v>0</v>
      </c>
      <c r="N601">
        <v>1.0289999999999999</v>
      </c>
      <c r="O601">
        <v>74.08</v>
      </c>
      <c r="P601">
        <v>72</v>
      </c>
      <c r="Q601">
        <v>202226</v>
      </c>
      <c r="R601">
        <v>202326</v>
      </c>
      <c r="U601">
        <v>4537</v>
      </c>
      <c r="V601">
        <v>59</v>
      </c>
      <c r="AG601" t="s">
        <v>54</v>
      </c>
      <c r="AH601" t="s">
        <v>55</v>
      </c>
      <c r="AO601" t="s">
        <v>39</v>
      </c>
      <c r="AP601" t="s">
        <v>40</v>
      </c>
      <c r="BC601" t="s">
        <v>43</v>
      </c>
      <c r="BD601" t="s">
        <v>44</v>
      </c>
      <c r="BM601" t="s">
        <v>43</v>
      </c>
    </row>
    <row r="602" spans="1:65">
      <c r="A602">
        <v>91936</v>
      </c>
      <c r="B602" t="s">
        <v>618</v>
      </c>
      <c r="C602">
        <v>722</v>
      </c>
      <c r="D602" t="s">
        <v>299</v>
      </c>
      <c r="E602" t="s">
        <v>300</v>
      </c>
      <c r="G602">
        <v>0.80600000000000005</v>
      </c>
      <c r="H602">
        <v>58.03</v>
      </c>
      <c r="I602">
        <v>0.216</v>
      </c>
      <c r="J602">
        <v>1.0289999999999999</v>
      </c>
      <c r="K602">
        <v>1.05</v>
      </c>
      <c r="L602">
        <v>0</v>
      </c>
      <c r="M602">
        <v>0</v>
      </c>
      <c r="N602">
        <v>1.0289999999999999</v>
      </c>
      <c r="O602">
        <v>74.08</v>
      </c>
      <c r="P602">
        <v>72</v>
      </c>
      <c r="Q602">
        <v>202226</v>
      </c>
      <c r="R602">
        <v>202326</v>
      </c>
      <c r="U602">
        <v>4538</v>
      </c>
      <c r="V602">
        <v>59</v>
      </c>
      <c r="AG602" t="s">
        <v>54</v>
      </c>
      <c r="AH602" t="s">
        <v>55</v>
      </c>
      <c r="AO602" t="s">
        <v>39</v>
      </c>
      <c r="AP602" t="s">
        <v>40</v>
      </c>
      <c r="BC602" t="s">
        <v>43</v>
      </c>
      <c r="BD602" t="s">
        <v>44</v>
      </c>
      <c r="BM602" t="s">
        <v>43</v>
      </c>
    </row>
    <row r="603" spans="1:65">
      <c r="A603">
        <v>94713</v>
      </c>
      <c r="B603" t="s">
        <v>619</v>
      </c>
      <c r="C603">
        <v>722</v>
      </c>
      <c r="D603" t="s">
        <v>299</v>
      </c>
      <c r="E603" t="s">
        <v>300</v>
      </c>
      <c r="G603">
        <v>0.82199999999999995</v>
      </c>
      <c r="H603">
        <v>59.18</v>
      </c>
      <c r="I603">
        <v>0.216</v>
      </c>
      <c r="J603">
        <v>1.0489999999999999</v>
      </c>
      <c r="K603">
        <v>1.1000000000000001</v>
      </c>
      <c r="L603">
        <v>0</v>
      </c>
      <c r="M603">
        <v>0</v>
      </c>
      <c r="N603">
        <v>1.0489999999999999</v>
      </c>
      <c r="O603">
        <v>75.52</v>
      </c>
      <c r="P603">
        <v>72</v>
      </c>
      <c r="Q603">
        <v>202226</v>
      </c>
      <c r="R603">
        <v>202326</v>
      </c>
      <c r="U603">
        <v>4894</v>
      </c>
      <c r="V603">
        <v>62</v>
      </c>
      <c r="AE603" t="s">
        <v>52</v>
      </c>
      <c r="AF603" t="s">
        <v>53</v>
      </c>
      <c r="AG603" t="s">
        <v>54</v>
      </c>
      <c r="AH603" t="s">
        <v>55</v>
      </c>
      <c r="BC603" t="s">
        <v>43</v>
      </c>
      <c r="BD603" t="s">
        <v>44</v>
      </c>
      <c r="BM603" t="s">
        <v>43</v>
      </c>
    </row>
    <row r="604" spans="1:65">
      <c r="A604">
        <v>88190</v>
      </c>
      <c r="B604" t="s">
        <v>620</v>
      </c>
      <c r="C604">
        <v>722</v>
      </c>
      <c r="D604" t="s">
        <v>299</v>
      </c>
      <c r="E604" t="s">
        <v>300</v>
      </c>
      <c r="G604">
        <v>1.044</v>
      </c>
      <c r="H604">
        <v>75.16</v>
      </c>
      <c r="I604">
        <v>0.216</v>
      </c>
      <c r="J604">
        <v>1.3320000000000001</v>
      </c>
      <c r="K604">
        <v>1.77</v>
      </c>
      <c r="L604">
        <v>0</v>
      </c>
      <c r="M604">
        <v>0</v>
      </c>
      <c r="N604">
        <v>1.3320000000000001</v>
      </c>
      <c r="O604">
        <v>95.9</v>
      </c>
      <c r="P604">
        <v>72</v>
      </c>
      <c r="Q604">
        <v>202226</v>
      </c>
      <c r="R604">
        <v>202326</v>
      </c>
      <c r="U604">
        <v>4342</v>
      </c>
      <c r="V604">
        <v>110</v>
      </c>
      <c r="AG604" t="s">
        <v>54</v>
      </c>
      <c r="AH604" t="s">
        <v>55</v>
      </c>
      <c r="AO604" t="s">
        <v>39</v>
      </c>
      <c r="AP604" t="s">
        <v>40</v>
      </c>
      <c r="BC604" t="s">
        <v>43</v>
      </c>
      <c r="BD604" t="s">
        <v>44</v>
      </c>
      <c r="BM604" t="s">
        <v>43</v>
      </c>
    </row>
    <row r="605" spans="1:65">
      <c r="A605">
        <v>88191</v>
      </c>
      <c r="B605" t="s">
        <v>621</v>
      </c>
      <c r="C605">
        <v>722</v>
      </c>
      <c r="D605" t="s">
        <v>299</v>
      </c>
      <c r="E605" t="s">
        <v>300</v>
      </c>
      <c r="G605">
        <v>1.044</v>
      </c>
      <c r="H605">
        <v>75.16</v>
      </c>
      <c r="I605">
        <v>0.216</v>
      </c>
      <c r="J605">
        <v>1.3320000000000001</v>
      </c>
      <c r="K605">
        <v>1.77</v>
      </c>
      <c r="L605">
        <v>0</v>
      </c>
      <c r="M605">
        <v>0</v>
      </c>
      <c r="N605">
        <v>1.3320000000000001</v>
      </c>
      <c r="O605">
        <v>95.9</v>
      </c>
      <c r="P605">
        <v>72</v>
      </c>
      <c r="Q605">
        <v>202226</v>
      </c>
      <c r="R605">
        <v>202326</v>
      </c>
      <c r="U605">
        <v>4343</v>
      </c>
      <c r="V605">
        <v>110</v>
      </c>
      <c r="AG605" t="s">
        <v>54</v>
      </c>
      <c r="AH605" t="s">
        <v>55</v>
      </c>
      <c r="AO605" t="s">
        <v>39</v>
      </c>
      <c r="AP605" t="s">
        <v>40</v>
      </c>
      <c r="BC605" t="s">
        <v>43</v>
      </c>
      <c r="BD605" t="s">
        <v>44</v>
      </c>
      <c r="BM605" t="s">
        <v>43</v>
      </c>
    </row>
    <row r="606" spans="1:65">
      <c r="A606">
        <v>88192</v>
      </c>
      <c r="B606" t="s">
        <v>622</v>
      </c>
      <c r="C606">
        <v>722</v>
      </c>
      <c r="D606" t="s">
        <v>299</v>
      </c>
      <c r="E606" t="s">
        <v>300</v>
      </c>
      <c r="G606">
        <v>1.044</v>
      </c>
      <c r="H606">
        <v>75.16</v>
      </c>
      <c r="I606">
        <v>0.216</v>
      </c>
      <c r="J606">
        <v>1.3320000000000001</v>
      </c>
      <c r="K606">
        <v>1.77</v>
      </c>
      <c r="L606">
        <v>0</v>
      </c>
      <c r="M606">
        <v>0</v>
      </c>
      <c r="N606">
        <v>1.3320000000000001</v>
      </c>
      <c r="O606">
        <v>95.9</v>
      </c>
      <c r="P606">
        <v>72</v>
      </c>
      <c r="Q606">
        <v>202226</v>
      </c>
      <c r="R606">
        <v>202326</v>
      </c>
      <c r="U606">
        <v>4344</v>
      </c>
      <c r="V606">
        <v>110</v>
      </c>
      <c r="AG606" t="s">
        <v>54</v>
      </c>
      <c r="AH606" t="s">
        <v>55</v>
      </c>
      <c r="AO606" t="s">
        <v>39</v>
      </c>
      <c r="AP606" t="s">
        <v>40</v>
      </c>
      <c r="BC606" t="s">
        <v>43</v>
      </c>
      <c r="BD606" t="s">
        <v>44</v>
      </c>
      <c r="BM606" t="s">
        <v>43</v>
      </c>
    </row>
    <row r="607" spans="1:65">
      <c r="A607">
        <v>88194</v>
      </c>
      <c r="B607" t="s">
        <v>623</v>
      </c>
      <c r="C607">
        <v>722</v>
      </c>
      <c r="D607" t="s">
        <v>299</v>
      </c>
      <c r="E607" t="s">
        <v>300</v>
      </c>
      <c r="G607">
        <v>1.044</v>
      </c>
      <c r="H607">
        <v>75.16</v>
      </c>
      <c r="I607">
        <v>0.216</v>
      </c>
      <c r="J607">
        <v>1.3320000000000001</v>
      </c>
      <c r="K607">
        <v>1.77</v>
      </c>
      <c r="L607">
        <v>0</v>
      </c>
      <c r="M607">
        <v>0</v>
      </c>
      <c r="N607">
        <v>1.3320000000000001</v>
      </c>
      <c r="O607">
        <v>95.9</v>
      </c>
      <c r="P607">
        <v>72</v>
      </c>
      <c r="Q607">
        <v>202226</v>
      </c>
      <c r="R607">
        <v>202326</v>
      </c>
      <c r="U607">
        <v>4345</v>
      </c>
      <c r="V607">
        <v>110</v>
      </c>
      <c r="AG607" t="s">
        <v>54</v>
      </c>
      <c r="AH607" t="s">
        <v>55</v>
      </c>
      <c r="AO607" t="s">
        <v>39</v>
      </c>
      <c r="AP607" t="s">
        <v>40</v>
      </c>
      <c r="BC607" t="s">
        <v>43</v>
      </c>
      <c r="BD607" t="s">
        <v>44</v>
      </c>
      <c r="BM607" t="s">
        <v>43</v>
      </c>
    </row>
    <row r="608" spans="1:65">
      <c r="A608">
        <v>55481</v>
      </c>
      <c r="B608" t="s">
        <v>624</v>
      </c>
      <c r="C608">
        <v>722</v>
      </c>
      <c r="D608" t="s">
        <v>299</v>
      </c>
      <c r="E608" t="s">
        <v>300</v>
      </c>
      <c r="G608">
        <v>0.98399999999999999</v>
      </c>
      <c r="H608">
        <v>70.84</v>
      </c>
      <c r="I608">
        <v>0.216</v>
      </c>
      <c r="J608">
        <v>1.256</v>
      </c>
      <c r="K608">
        <v>1.57</v>
      </c>
      <c r="L608">
        <v>0</v>
      </c>
      <c r="M608">
        <v>0</v>
      </c>
      <c r="N608">
        <v>1.256</v>
      </c>
      <c r="O608">
        <v>90.43</v>
      </c>
      <c r="P608">
        <v>72</v>
      </c>
      <c r="Q608">
        <v>202226</v>
      </c>
      <c r="R608">
        <v>202326</v>
      </c>
      <c r="U608">
        <v>2805</v>
      </c>
      <c r="V608">
        <v>103</v>
      </c>
      <c r="AG608" t="s">
        <v>54</v>
      </c>
      <c r="AH608" t="s">
        <v>55</v>
      </c>
      <c r="AO608" t="s">
        <v>39</v>
      </c>
      <c r="AP608" t="s">
        <v>40</v>
      </c>
      <c r="BC608" t="s">
        <v>43</v>
      </c>
      <c r="BD608" t="s">
        <v>44</v>
      </c>
      <c r="BM608" t="s">
        <v>43</v>
      </c>
    </row>
    <row r="609" spans="1:65">
      <c r="A609">
        <v>77189</v>
      </c>
      <c r="B609" t="s">
        <v>625</v>
      </c>
      <c r="C609">
        <v>722</v>
      </c>
      <c r="D609" t="s">
        <v>299</v>
      </c>
      <c r="E609" t="s">
        <v>300</v>
      </c>
      <c r="G609">
        <v>1.0720000000000001</v>
      </c>
      <c r="H609">
        <v>77.180000000000007</v>
      </c>
      <c r="I609">
        <v>0.216</v>
      </c>
      <c r="J609">
        <v>1.3680000000000001</v>
      </c>
      <c r="K609">
        <v>1.87</v>
      </c>
      <c r="L609">
        <v>0</v>
      </c>
      <c r="M609">
        <v>0</v>
      </c>
      <c r="N609">
        <v>1.3680000000000001</v>
      </c>
      <c r="O609">
        <v>98.49</v>
      </c>
      <c r="P609">
        <v>72</v>
      </c>
      <c r="Q609">
        <v>202226</v>
      </c>
      <c r="R609">
        <v>202326</v>
      </c>
      <c r="U609">
        <v>45700</v>
      </c>
      <c r="V609">
        <v>116</v>
      </c>
      <c r="AG609" t="s">
        <v>54</v>
      </c>
      <c r="AH609" t="s">
        <v>55</v>
      </c>
      <c r="AO609" t="s">
        <v>39</v>
      </c>
      <c r="AP609" t="s">
        <v>40</v>
      </c>
      <c r="BC609" t="s">
        <v>43</v>
      </c>
      <c r="BD609" t="s">
        <v>44</v>
      </c>
      <c r="BM609" t="s">
        <v>43</v>
      </c>
    </row>
    <row r="610" spans="1:65">
      <c r="A610">
        <v>30359</v>
      </c>
      <c r="B610" t="s">
        <v>626</v>
      </c>
      <c r="C610">
        <v>722</v>
      </c>
      <c r="D610" t="s">
        <v>299</v>
      </c>
      <c r="E610" t="s">
        <v>300</v>
      </c>
      <c r="G610">
        <v>0.67200000000000004</v>
      </c>
      <c r="H610">
        <v>48.38</v>
      </c>
      <c r="I610">
        <v>0.216</v>
      </c>
      <c r="J610">
        <v>0.85799999999999998</v>
      </c>
      <c r="K610">
        <v>0.73</v>
      </c>
      <c r="L610">
        <v>0</v>
      </c>
      <c r="M610">
        <v>0</v>
      </c>
      <c r="N610">
        <v>0.85799999999999998</v>
      </c>
      <c r="O610">
        <v>61.77</v>
      </c>
      <c r="P610">
        <v>72</v>
      </c>
      <c r="Q610">
        <v>202226</v>
      </c>
      <c r="R610">
        <v>202326</v>
      </c>
      <c r="U610">
        <v>945702</v>
      </c>
      <c r="V610">
        <v>26</v>
      </c>
      <c r="AO610" t="s">
        <v>39</v>
      </c>
      <c r="AP610" t="s">
        <v>40</v>
      </c>
      <c r="AQ610" t="s">
        <v>41</v>
      </c>
      <c r="AR610" t="s">
        <v>42</v>
      </c>
      <c r="BC610" t="s">
        <v>43</v>
      </c>
      <c r="BD610" t="s">
        <v>44</v>
      </c>
      <c r="BM610" t="s">
        <v>43</v>
      </c>
    </row>
    <row r="611" spans="1:65">
      <c r="A611">
        <v>96690</v>
      </c>
      <c r="B611" t="s">
        <v>627</v>
      </c>
      <c r="C611">
        <v>722</v>
      </c>
      <c r="D611" t="s">
        <v>299</v>
      </c>
      <c r="E611" t="s">
        <v>300</v>
      </c>
      <c r="G611">
        <v>1.512</v>
      </c>
      <c r="H611">
        <v>108.86</v>
      </c>
      <c r="I611">
        <v>0.216</v>
      </c>
      <c r="J611">
        <v>1.929</v>
      </c>
      <c r="K611">
        <v>3.72</v>
      </c>
      <c r="L611">
        <v>0</v>
      </c>
      <c r="M611">
        <v>0</v>
      </c>
      <c r="N611">
        <v>1.929</v>
      </c>
      <c r="O611">
        <v>138.88</v>
      </c>
      <c r="P611">
        <v>72</v>
      </c>
      <c r="Q611">
        <v>202226</v>
      </c>
      <c r="R611">
        <v>202326</v>
      </c>
      <c r="U611">
        <v>4955</v>
      </c>
      <c r="V611">
        <v>167</v>
      </c>
      <c r="AE611" t="s">
        <v>52</v>
      </c>
      <c r="AF611" t="s">
        <v>53</v>
      </c>
      <c r="AO611" t="s">
        <v>39</v>
      </c>
      <c r="AP611" t="s">
        <v>40</v>
      </c>
      <c r="BC611" t="s">
        <v>43</v>
      </c>
      <c r="BD611" t="s">
        <v>44</v>
      </c>
      <c r="BM611" t="s">
        <v>43</v>
      </c>
    </row>
    <row r="612" spans="1:65">
      <c r="A612">
        <v>60479</v>
      </c>
      <c r="B612" t="s">
        <v>628</v>
      </c>
      <c r="C612">
        <v>722</v>
      </c>
      <c r="D612" t="s">
        <v>299</v>
      </c>
      <c r="E612" t="s">
        <v>300</v>
      </c>
      <c r="G612">
        <v>0.73599999999999999</v>
      </c>
      <c r="H612">
        <v>52.99</v>
      </c>
      <c r="I612">
        <v>0.216</v>
      </c>
      <c r="J612">
        <v>0.93899999999999995</v>
      </c>
      <c r="K612">
        <v>0.88</v>
      </c>
      <c r="L612">
        <v>0</v>
      </c>
      <c r="M612">
        <v>0</v>
      </c>
      <c r="N612">
        <v>0.93899999999999995</v>
      </c>
      <c r="O612">
        <v>67.599999999999994</v>
      </c>
      <c r="P612">
        <v>72</v>
      </c>
      <c r="Q612">
        <v>202226</v>
      </c>
      <c r="R612">
        <v>202326</v>
      </c>
      <c r="U612">
        <v>45880</v>
      </c>
      <c r="V612">
        <v>36</v>
      </c>
      <c r="AG612" t="s">
        <v>54</v>
      </c>
      <c r="AH612" t="s">
        <v>55</v>
      </c>
      <c r="AO612" t="s">
        <v>39</v>
      </c>
      <c r="AP612" t="s">
        <v>40</v>
      </c>
      <c r="BC612" t="s">
        <v>43</v>
      </c>
      <c r="BD612" t="s">
        <v>44</v>
      </c>
      <c r="BM612" t="s">
        <v>43</v>
      </c>
    </row>
    <row r="613" spans="1:65">
      <c r="A613">
        <v>30365</v>
      </c>
      <c r="B613" t="s">
        <v>629</v>
      </c>
      <c r="C613">
        <v>722</v>
      </c>
      <c r="D613" t="s">
        <v>299</v>
      </c>
      <c r="E613" t="s">
        <v>300</v>
      </c>
      <c r="G613">
        <v>0.69599999999999995</v>
      </c>
      <c r="H613">
        <v>50.11</v>
      </c>
      <c r="I613">
        <v>0.216</v>
      </c>
      <c r="J613">
        <v>0.88800000000000001</v>
      </c>
      <c r="K613">
        <v>0.78</v>
      </c>
      <c r="L613">
        <v>0</v>
      </c>
      <c r="M613">
        <v>0</v>
      </c>
      <c r="N613">
        <v>0.88800000000000001</v>
      </c>
      <c r="O613">
        <v>63.93</v>
      </c>
      <c r="P613">
        <v>72</v>
      </c>
      <c r="Q613">
        <v>202226</v>
      </c>
      <c r="R613">
        <v>202326</v>
      </c>
      <c r="U613">
        <v>45899</v>
      </c>
      <c r="V613">
        <v>29</v>
      </c>
      <c r="AO613" t="s">
        <v>39</v>
      </c>
      <c r="AP613" t="s">
        <v>40</v>
      </c>
      <c r="AQ613" t="s">
        <v>41</v>
      </c>
      <c r="AR613" t="s">
        <v>42</v>
      </c>
      <c r="BC613" t="s">
        <v>43</v>
      </c>
      <c r="BD613" t="s">
        <v>44</v>
      </c>
      <c r="BM613" t="s">
        <v>43</v>
      </c>
    </row>
    <row r="614" spans="1:65">
      <c r="A614">
        <v>67558</v>
      </c>
      <c r="B614" t="s">
        <v>630</v>
      </c>
      <c r="C614">
        <v>722</v>
      </c>
      <c r="D614" t="s">
        <v>299</v>
      </c>
      <c r="E614" t="s">
        <v>300</v>
      </c>
      <c r="G614">
        <v>0.67200000000000004</v>
      </c>
      <c r="H614">
        <v>48.38</v>
      </c>
      <c r="I614">
        <v>0.216</v>
      </c>
      <c r="J614">
        <v>0.85799999999999998</v>
      </c>
      <c r="K614">
        <v>0.73</v>
      </c>
      <c r="L614">
        <v>0</v>
      </c>
      <c r="M614">
        <v>0</v>
      </c>
      <c r="N614">
        <v>0.85799999999999998</v>
      </c>
      <c r="O614">
        <v>61.77</v>
      </c>
      <c r="P614">
        <v>72</v>
      </c>
      <c r="Q614">
        <v>202226</v>
      </c>
      <c r="R614">
        <v>202326</v>
      </c>
      <c r="U614">
        <v>45980</v>
      </c>
      <c r="V614">
        <v>26</v>
      </c>
      <c r="AO614" t="s">
        <v>39</v>
      </c>
      <c r="AP614" t="s">
        <v>40</v>
      </c>
      <c r="BC614" t="s">
        <v>43</v>
      </c>
      <c r="BD614" t="s">
        <v>44</v>
      </c>
      <c r="BM614" t="s">
        <v>43</v>
      </c>
    </row>
    <row r="615" spans="1:65">
      <c r="A615">
        <v>68313</v>
      </c>
      <c r="B615" t="s">
        <v>631</v>
      </c>
      <c r="C615">
        <v>722</v>
      </c>
      <c r="D615" t="s">
        <v>299</v>
      </c>
      <c r="E615" t="s">
        <v>300</v>
      </c>
      <c r="G615">
        <v>0.96</v>
      </c>
      <c r="H615">
        <v>69.12</v>
      </c>
      <c r="I615">
        <v>0.216</v>
      </c>
      <c r="J615">
        <v>1.2250000000000001</v>
      </c>
      <c r="K615">
        <v>1.5</v>
      </c>
      <c r="L615">
        <v>0</v>
      </c>
      <c r="M615">
        <v>0</v>
      </c>
      <c r="N615">
        <v>1.2250000000000001</v>
      </c>
      <c r="O615">
        <v>88.2</v>
      </c>
      <c r="P615">
        <v>72</v>
      </c>
      <c r="Q615">
        <v>202226</v>
      </c>
      <c r="R615">
        <v>202326</v>
      </c>
      <c r="U615">
        <v>4324</v>
      </c>
      <c r="V615">
        <v>100</v>
      </c>
      <c r="AG615" t="s">
        <v>54</v>
      </c>
      <c r="AH615" t="s">
        <v>55</v>
      </c>
      <c r="AO615" t="s">
        <v>39</v>
      </c>
      <c r="AP615" t="s">
        <v>40</v>
      </c>
      <c r="BC615" t="s">
        <v>43</v>
      </c>
      <c r="BD615" t="s">
        <v>44</v>
      </c>
      <c r="BM615" t="s">
        <v>43</v>
      </c>
    </row>
    <row r="616" spans="1:65">
      <c r="A616">
        <v>68314</v>
      </c>
      <c r="B616" t="s">
        <v>632</v>
      </c>
      <c r="C616">
        <v>722</v>
      </c>
      <c r="D616" t="s">
        <v>299</v>
      </c>
      <c r="E616" t="s">
        <v>300</v>
      </c>
      <c r="G616">
        <v>0.96</v>
      </c>
      <c r="H616">
        <v>69.12</v>
      </c>
      <c r="I616">
        <v>0.216</v>
      </c>
      <c r="J616">
        <v>1.2250000000000001</v>
      </c>
      <c r="K616">
        <v>1.5</v>
      </c>
      <c r="L616">
        <v>0</v>
      </c>
      <c r="M616">
        <v>0</v>
      </c>
      <c r="N616">
        <v>1.2250000000000001</v>
      </c>
      <c r="O616">
        <v>88.2</v>
      </c>
      <c r="P616">
        <v>72</v>
      </c>
      <c r="Q616">
        <v>202226</v>
      </c>
      <c r="R616">
        <v>202326</v>
      </c>
      <c r="U616">
        <v>4325</v>
      </c>
      <c r="V616">
        <v>100</v>
      </c>
      <c r="AG616" t="s">
        <v>54</v>
      </c>
      <c r="AH616" t="s">
        <v>55</v>
      </c>
      <c r="AO616" t="s">
        <v>39</v>
      </c>
      <c r="AP616" t="s">
        <v>40</v>
      </c>
      <c r="BC616" t="s">
        <v>43</v>
      </c>
      <c r="BD616" t="s">
        <v>44</v>
      </c>
      <c r="BM616" t="s">
        <v>43</v>
      </c>
    </row>
    <row r="617" spans="1:65">
      <c r="A617">
        <v>68315</v>
      </c>
      <c r="B617" t="s">
        <v>633</v>
      </c>
      <c r="C617">
        <v>722</v>
      </c>
      <c r="D617" t="s">
        <v>299</v>
      </c>
      <c r="E617" t="s">
        <v>300</v>
      </c>
      <c r="G617">
        <v>0.96</v>
      </c>
      <c r="H617">
        <v>69.12</v>
      </c>
      <c r="I617">
        <v>0.216</v>
      </c>
      <c r="J617">
        <v>1.2250000000000001</v>
      </c>
      <c r="K617">
        <v>1.5</v>
      </c>
      <c r="L617">
        <v>0</v>
      </c>
      <c r="M617">
        <v>0</v>
      </c>
      <c r="N617">
        <v>1.2250000000000001</v>
      </c>
      <c r="O617">
        <v>88.2</v>
      </c>
      <c r="P617">
        <v>72</v>
      </c>
      <c r="Q617">
        <v>202226</v>
      </c>
      <c r="R617">
        <v>202326</v>
      </c>
      <c r="U617">
        <v>4326</v>
      </c>
      <c r="V617">
        <v>100</v>
      </c>
      <c r="AG617" t="s">
        <v>54</v>
      </c>
      <c r="AH617" t="s">
        <v>55</v>
      </c>
      <c r="AO617" t="s">
        <v>39</v>
      </c>
      <c r="AP617" t="s">
        <v>40</v>
      </c>
      <c r="BC617" t="s">
        <v>43</v>
      </c>
      <c r="BD617" t="s">
        <v>44</v>
      </c>
      <c r="BM617" t="s">
        <v>43</v>
      </c>
    </row>
    <row r="618" spans="1:65">
      <c r="A618">
        <v>74508</v>
      </c>
      <c r="B618" t="s">
        <v>634</v>
      </c>
      <c r="C618">
        <v>722</v>
      </c>
      <c r="D618" t="s">
        <v>299</v>
      </c>
      <c r="E618" t="s">
        <v>300</v>
      </c>
      <c r="G618">
        <v>0.96</v>
      </c>
      <c r="H618">
        <v>69.12</v>
      </c>
      <c r="I618">
        <v>0.216</v>
      </c>
      <c r="J618">
        <v>1.2250000000000001</v>
      </c>
      <c r="K618">
        <v>1.5</v>
      </c>
      <c r="L618">
        <v>0</v>
      </c>
      <c r="M618">
        <v>0</v>
      </c>
      <c r="N618">
        <v>1.2250000000000001</v>
      </c>
      <c r="O618">
        <v>88.2</v>
      </c>
      <c r="P618">
        <v>72</v>
      </c>
      <c r="Q618">
        <v>202226</v>
      </c>
      <c r="R618">
        <v>202326</v>
      </c>
      <c r="U618">
        <v>4327</v>
      </c>
      <c r="V618">
        <v>100</v>
      </c>
      <c r="AG618" t="s">
        <v>54</v>
      </c>
      <c r="AH618" t="s">
        <v>55</v>
      </c>
      <c r="AO618" t="s">
        <v>39</v>
      </c>
      <c r="AP618" t="s">
        <v>40</v>
      </c>
      <c r="BC618" t="s">
        <v>43</v>
      </c>
      <c r="BD618" t="s">
        <v>44</v>
      </c>
      <c r="BM618" t="s">
        <v>43</v>
      </c>
    </row>
    <row r="619" spans="1:65">
      <c r="A619">
        <v>30376</v>
      </c>
      <c r="B619" t="s">
        <v>635</v>
      </c>
      <c r="C619">
        <v>722</v>
      </c>
      <c r="D619" t="s">
        <v>299</v>
      </c>
      <c r="E619" t="s">
        <v>300</v>
      </c>
      <c r="G619">
        <v>0.67200000000000004</v>
      </c>
      <c r="H619">
        <v>48.38</v>
      </c>
      <c r="I619">
        <v>0.216</v>
      </c>
      <c r="J619">
        <v>0.85799999999999998</v>
      </c>
      <c r="K619">
        <v>0.73</v>
      </c>
      <c r="L619">
        <v>0</v>
      </c>
      <c r="M619">
        <v>0</v>
      </c>
      <c r="N619">
        <v>0.85799999999999998</v>
      </c>
      <c r="O619">
        <v>61.77</v>
      </c>
      <c r="P619">
        <v>72</v>
      </c>
      <c r="Q619">
        <v>202226</v>
      </c>
      <c r="R619">
        <v>202326</v>
      </c>
      <c r="U619">
        <v>46299</v>
      </c>
      <c r="V619">
        <v>26</v>
      </c>
      <c r="AQ619" t="s">
        <v>41</v>
      </c>
      <c r="AR619" t="s">
        <v>42</v>
      </c>
      <c r="BC619" t="s">
        <v>43</v>
      </c>
      <c r="BD619" t="s">
        <v>44</v>
      </c>
      <c r="BM619" t="s">
        <v>43</v>
      </c>
    </row>
    <row r="620" spans="1:65">
      <c r="A620">
        <v>56795</v>
      </c>
      <c r="B620" t="s">
        <v>636</v>
      </c>
      <c r="C620">
        <v>722</v>
      </c>
      <c r="D620" t="s">
        <v>299</v>
      </c>
      <c r="E620" t="s">
        <v>300</v>
      </c>
      <c r="G620">
        <v>0.67200000000000004</v>
      </c>
      <c r="H620">
        <v>48.38</v>
      </c>
      <c r="I620">
        <v>0.216</v>
      </c>
      <c r="J620">
        <v>0.85799999999999998</v>
      </c>
      <c r="K620">
        <v>0.73</v>
      </c>
      <c r="L620">
        <v>0</v>
      </c>
      <c r="M620">
        <v>0</v>
      </c>
      <c r="N620">
        <v>0.85799999999999998</v>
      </c>
      <c r="O620">
        <v>61.77</v>
      </c>
      <c r="P620">
        <v>72</v>
      </c>
      <c r="Q620">
        <v>202226</v>
      </c>
      <c r="R620">
        <v>202326</v>
      </c>
      <c r="U620">
        <v>46750</v>
      </c>
      <c r="V620">
        <v>26</v>
      </c>
      <c r="AO620" t="s">
        <v>39</v>
      </c>
      <c r="AP620" t="s">
        <v>40</v>
      </c>
      <c r="AQ620" t="s">
        <v>41</v>
      </c>
      <c r="AR620" t="s">
        <v>42</v>
      </c>
      <c r="BC620" t="s">
        <v>43</v>
      </c>
      <c r="BD620" t="s">
        <v>44</v>
      </c>
      <c r="BM620" t="s">
        <v>43</v>
      </c>
    </row>
    <row r="621" spans="1:65">
      <c r="A621">
        <v>74203</v>
      </c>
      <c r="B621" t="s">
        <v>637</v>
      </c>
      <c r="C621">
        <v>722</v>
      </c>
      <c r="D621" t="s">
        <v>299</v>
      </c>
      <c r="E621" t="s">
        <v>300</v>
      </c>
      <c r="G621">
        <v>0.60799999999999998</v>
      </c>
      <c r="H621">
        <v>43.77</v>
      </c>
      <c r="I621">
        <v>0.216</v>
      </c>
      <c r="J621">
        <v>0.77600000000000002</v>
      </c>
      <c r="K621">
        <v>0.6</v>
      </c>
      <c r="L621">
        <v>0</v>
      </c>
      <c r="M621">
        <v>0</v>
      </c>
      <c r="N621">
        <v>0.77600000000000002</v>
      </c>
      <c r="O621">
        <v>55.87</v>
      </c>
      <c r="P621">
        <v>72</v>
      </c>
      <c r="Q621">
        <v>202226</v>
      </c>
      <c r="R621">
        <v>202326</v>
      </c>
      <c r="U621">
        <v>46320</v>
      </c>
      <c r="V621">
        <v>19</v>
      </c>
      <c r="AO621" t="s">
        <v>39</v>
      </c>
      <c r="AP621" t="s">
        <v>40</v>
      </c>
      <c r="BC621" t="s">
        <v>43</v>
      </c>
      <c r="BD621" t="s">
        <v>44</v>
      </c>
      <c r="BM621" t="s">
        <v>43</v>
      </c>
    </row>
    <row r="622" spans="1:65">
      <c r="A622">
        <v>30397</v>
      </c>
      <c r="B622" t="s">
        <v>638</v>
      </c>
      <c r="C622">
        <v>722</v>
      </c>
      <c r="D622" t="s">
        <v>299</v>
      </c>
      <c r="E622" t="s">
        <v>300</v>
      </c>
      <c r="G622">
        <v>0.60799999999999998</v>
      </c>
      <c r="H622">
        <v>43.77</v>
      </c>
      <c r="I622">
        <v>0.216</v>
      </c>
      <c r="J622">
        <v>0.77600000000000002</v>
      </c>
      <c r="K622">
        <v>0.6</v>
      </c>
      <c r="L622">
        <v>0</v>
      </c>
      <c r="M622">
        <v>0</v>
      </c>
      <c r="N622">
        <v>0.77600000000000002</v>
      </c>
      <c r="O622">
        <v>55.87</v>
      </c>
      <c r="P622">
        <v>72</v>
      </c>
      <c r="Q622">
        <v>202226</v>
      </c>
      <c r="R622">
        <v>202326</v>
      </c>
      <c r="U622">
        <v>47101</v>
      </c>
      <c r="V622">
        <v>19</v>
      </c>
      <c r="AO622" t="s">
        <v>39</v>
      </c>
      <c r="AP622" t="s">
        <v>40</v>
      </c>
      <c r="BC622" t="s">
        <v>43</v>
      </c>
      <c r="BD622" t="s">
        <v>44</v>
      </c>
      <c r="BM622" t="s">
        <v>43</v>
      </c>
    </row>
    <row r="623" spans="1:65">
      <c r="A623">
        <v>30399</v>
      </c>
      <c r="B623" t="s">
        <v>639</v>
      </c>
      <c r="C623">
        <v>722</v>
      </c>
      <c r="D623" t="s">
        <v>299</v>
      </c>
      <c r="E623" t="s">
        <v>300</v>
      </c>
      <c r="G623">
        <v>0.60799999999999998</v>
      </c>
      <c r="H623">
        <v>43.77</v>
      </c>
      <c r="I623">
        <v>0.216</v>
      </c>
      <c r="J623">
        <v>0.77600000000000002</v>
      </c>
      <c r="K623">
        <v>0.6</v>
      </c>
      <c r="L623">
        <v>0</v>
      </c>
      <c r="M623">
        <v>0</v>
      </c>
      <c r="N623">
        <v>0.77600000000000002</v>
      </c>
      <c r="O623">
        <v>55.87</v>
      </c>
      <c r="P623">
        <v>72</v>
      </c>
      <c r="Q623">
        <v>202226</v>
      </c>
      <c r="R623">
        <v>202326</v>
      </c>
      <c r="U623">
        <v>47150</v>
      </c>
      <c r="V623">
        <v>19</v>
      </c>
      <c r="AO623" t="s">
        <v>39</v>
      </c>
      <c r="AP623" t="s">
        <v>40</v>
      </c>
      <c r="BC623" t="s">
        <v>43</v>
      </c>
      <c r="BD623" t="s">
        <v>44</v>
      </c>
      <c r="BM623" t="s">
        <v>43</v>
      </c>
    </row>
    <row r="624" spans="1:65">
      <c r="A624">
        <v>74054</v>
      </c>
      <c r="B624" t="s">
        <v>640</v>
      </c>
      <c r="C624">
        <v>722</v>
      </c>
      <c r="D624" t="s">
        <v>299</v>
      </c>
      <c r="E624" t="s">
        <v>300</v>
      </c>
      <c r="G624">
        <v>0.60799999999999998</v>
      </c>
      <c r="H624">
        <v>43.77</v>
      </c>
      <c r="I624">
        <v>0.216</v>
      </c>
      <c r="J624">
        <v>0.77600000000000002</v>
      </c>
      <c r="K624">
        <v>0.6</v>
      </c>
      <c r="L624">
        <v>0</v>
      </c>
      <c r="M624">
        <v>0</v>
      </c>
      <c r="N624">
        <v>0.77600000000000002</v>
      </c>
      <c r="O624">
        <v>55.87</v>
      </c>
      <c r="P624">
        <v>72</v>
      </c>
      <c r="Q624">
        <v>202226</v>
      </c>
      <c r="R624">
        <v>202326</v>
      </c>
      <c r="U624">
        <v>47200</v>
      </c>
      <c r="V624">
        <v>19</v>
      </c>
      <c r="AO624" t="s">
        <v>39</v>
      </c>
      <c r="AP624" t="s">
        <v>40</v>
      </c>
      <c r="BC624" t="s">
        <v>43</v>
      </c>
      <c r="BD624" t="s">
        <v>44</v>
      </c>
      <c r="BM624" t="s">
        <v>43</v>
      </c>
    </row>
    <row r="625" spans="1:65">
      <c r="A625">
        <v>30400</v>
      </c>
      <c r="B625" t="s">
        <v>641</v>
      </c>
      <c r="C625">
        <v>722</v>
      </c>
      <c r="D625" t="s">
        <v>299</v>
      </c>
      <c r="E625" t="s">
        <v>300</v>
      </c>
      <c r="G625">
        <v>0.60799999999999998</v>
      </c>
      <c r="H625">
        <v>43.77</v>
      </c>
      <c r="I625">
        <v>0.216</v>
      </c>
      <c r="J625">
        <v>0.77600000000000002</v>
      </c>
      <c r="K625">
        <v>0.6</v>
      </c>
      <c r="L625">
        <v>0</v>
      </c>
      <c r="M625">
        <v>0</v>
      </c>
      <c r="N625">
        <v>0.77600000000000002</v>
      </c>
      <c r="O625">
        <v>55.87</v>
      </c>
      <c r="P625">
        <v>72</v>
      </c>
      <c r="Q625">
        <v>202226</v>
      </c>
      <c r="R625">
        <v>202326</v>
      </c>
      <c r="U625">
        <v>47301</v>
      </c>
      <c r="V625">
        <v>19</v>
      </c>
      <c r="AO625" t="s">
        <v>39</v>
      </c>
      <c r="AP625" t="s">
        <v>40</v>
      </c>
      <c r="BC625" t="s">
        <v>43</v>
      </c>
      <c r="BD625" t="s">
        <v>44</v>
      </c>
      <c r="BM625" t="s">
        <v>43</v>
      </c>
    </row>
    <row r="626" spans="1:65">
      <c r="A626">
        <v>89915</v>
      </c>
      <c r="B626" t="s">
        <v>642</v>
      </c>
      <c r="C626">
        <v>722</v>
      </c>
      <c r="D626" t="s">
        <v>299</v>
      </c>
      <c r="E626" t="s">
        <v>300</v>
      </c>
      <c r="G626">
        <v>0.80600000000000005</v>
      </c>
      <c r="H626">
        <v>58.03</v>
      </c>
      <c r="I626">
        <v>0.216</v>
      </c>
      <c r="J626">
        <v>1.0289999999999999</v>
      </c>
      <c r="K626">
        <v>1.05</v>
      </c>
      <c r="L626">
        <v>0</v>
      </c>
      <c r="M626">
        <v>0</v>
      </c>
      <c r="N626">
        <v>1.0289999999999999</v>
      </c>
      <c r="O626">
        <v>74.08</v>
      </c>
      <c r="P626">
        <v>72</v>
      </c>
      <c r="Q626">
        <v>202226</v>
      </c>
      <c r="R626">
        <v>202326</v>
      </c>
      <c r="U626">
        <v>4896</v>
      </c>
      <c r="V626">
        <v>59</v>
      </c>
      <c r="AE626" t="s">
        <v>52</v>
      </c>
      <c r="AF626" t="s">
        <v>53</v>
      </c>
      <c r="AG626" t="s">
        <v>54</v>
      </c>
      <c r="AH626" t="s">
        <v>55</v>
      </c>
      <c r="AO626" t="s">
        <v>39</v>
      </c>
      <c r="AP626" t="s">
        <v>40</v>
      </c>
      <c r="BC626" t="s">
        <v>43</v>
      </c>
      <c r="BD626" t="s">
        <v>44</v>
      </c>
      <c r="BM626" t="s">
        <v>43</v>
      </c>
    </row>
    <row r="627" spans="1:65">
      <c r="A627">
        <v>91724</v>
      </c>
      <c r="B627" t="s">
        <v>643</v>
      </c>
      <c r="C627">
        <v>722</v>
      </c>
      <c r="D627" t="s">
        <v>299</v>
      </c>
      <c r="E627" t="s">
        <v>300</v>
      </c>
      <c r="G627">
        <v>0.80600000000000005</v>
      </c>
      <c r="H627">
        <v>58.03</v>
      </c>
      <c r="I627">
        <v>0.216</v>
      </c>
      <c r="J627">
        <v>1.0289999999999999</v>
      </c>
      <c r="K627">
        <v>1.05</v>
      </c>
      <c r="L627">
        <v>0</v>
      </c>
      <c r="M627">
        <v>0</v>
      </c>
      <c r="N627">
        <v>1.0289999999999999</v>
      </c>
      <c r="O627">
        <v>74.08</v>
      </c>
      <c r="P627">
        <v>72</v>
      </c>
      <c r="Q627">
        <v>202226</v>
      </c>
      <c r="R627">
        <v>202326</v>
      </c>
      <c r="U627">
        <v>4897</v>
      </c>
      <c r="V627">
        <v>59</v>
      </c>
      <c r="AE627" t="s">
        <v>52</v>
      </c>
      <c r="AF627" t="s">
        <v>53</v>
      </c>
      <c r="AG627" t="s">
        <v>54</v>
      </c>
      <c r="AH627" t="s">
        <v>55</v>
      </c>
      <c r="AO627" t="s">
        <v>39</v>
      </c>
      <c r="AP627" t="s">
        <v>40</v>
      </c>
      <c r="BC627" t="s">
        <v>43</v>
      </c>
      <c r="BD627" t="s">
        <v>44</v>
      </c>
      <c r="BM627" t="s">
        <v>43</v>
      </c>
    </row>
    <row r="628" spans="1:65">
      <c r="A628">
        <v>89916</v>
      </c>
      <c r="B628" t="s">
        <v>644</v>
      </c>
      <c r="C628">
        <v>722</v>
      </c>
      <c r="D628" t="s">
        <v>299</v>
      </c>
      <c r="E628" t="s">
        <v>300</v>
      </c>
      <c r="G628">
        <v>0.80600000000000005</v>
      </c>
      <c r="H628">
        <v>58.03</v>
      </c>
      <c r="I628">
        <v>0.216</v>
      </c>
      <c r="J628">
        <v>1.0289999999999999</v>
      </c>
      <c r="K628">
        <v>1.05</v>
      </c>
      <c r="L628">
        <v>0</v>
      </c>
      <c r="M628">
        <v>0</v>
      </c>
      <c r="N628">
        <v>1.0289999999999999</v>
      </c>
      <c r="O628">
        <v>74.08</v>
      </c>
      <c r="P628">
        <v>72</v>
      </c>
      <c r="Q628">
        <v>202226</v>
      </c>
      <c r="R628">
        <v>202326</v>
      </c>
      <c r="U628">
        <v>4898</v>
      </c>
      <c r="V628">
        <v>59</v>
      </c>
      <c r="AE628" t="s">
        <v>52</v>
      </c>
      <c r="AF628" t="s">
        <v>53</v>
      </c>
      <c r="AG628" t="s">
        <v>54</v>
      </c>
      <c r="AH628" t="s">
        <v>55</v>
      </c>
      <c r="AO628" t="s">
        <v>39</v>
      </c>
      <c r="AP628" t="s">
        <v>40</v>
      </c>
      <c r="BC628" t="s">
        <v>43</v>
      </c>
      <c r="BD628" t="s">
        <v>44</v>
      </c>
      <c r="BM628" t="s">
        <v>43</v>
      </c>
    </row>
    <row r="629" spans="1:65">
      <c r="A629">
        <v>30402</v>
      </c>
      <c r="B629" t="s">
        <v>645</v>
      </c>
      <c r="C629">
        <v>722</v>
      </c>
      <c r="D629" t="s">
        <v>299</v>
      </c>
      <c r="E629" t="s">
        <v>300</v>
      </c>
      <c r="G629">
        <v>0.60799999999999998</v>
      </c>
      <c r="H629">
        <v>43.77</v>
      </c>
      <c r="I629">
        <v>0.216</v>
      </c>
      <c r="J629">
        <v>0.77600000000000002</v>
      </c>
      <c r="K629">
        <v>0.6</v>
      </c>
      <c r="L629">
        <v>0</v>
      </c>
      <c r="M629">
        <v>0</v>
      </c>
      <c r="N629">
        <v>0.77600000000000002</v>
      </c>
      <c r="O629">
        <v>55.87</v>
      </c>
      <c r="P629">
        <v>72</v>
      </c>
      <c r="Q629">
        <v>202226</v>
      </c>
      <c r="R629">
        <v>202326</v>
      </c>
      <c r="U629">
        <v>47505</v>
      </c>
      <c r="V629">
        <v>19</v>
      </c>
      <c r="AO629" t="s">
        <v>39</v>
      </c>
      <c r="AP629" t="s">
        <v>40</v>
      </c>
      <c r="BC629" t="s">
        <v>43</v>
      </c>
      <c r="BD629" t="s">
        <v>44</v>
      </c>
      <c r="BM629" t="s">
        <v>43</v>
      </c>
    </row>
    <row r="630" spans="1:65">
      <c r="A630">
        <v>52935</v>
      </c>
      <c r="B630" t="s">
        <v>646</v>
      </c>
      <c r="C630">
        <v>722</v>
      </c>
      <c r="D630" t="s">
        <v>299</v>
      </c>
      <c r="E630" t="s">
        <v>300</v>
      </c>
      <c r="G630">
        <v>0.60799999999999998</v>
      </c>
      <c r="H630">
        <v>43.77</v>
      </c>
      <c r="I630">
        <v>0.216</v>
      </c>
      <c r="J630">
        <v>0.77600000000000002</v>
      </c>
      <c r="K630">
        <v>0.6</v>
      </c>
      <c r="L630">
        <v>0</v>
      </c>
      <c r="M630">
        <v>0</v>
      </c>
      <c r="N630">
        <v>0.77600000000000002</v>
      </c>
      <c r="O630">
        <v>55.87</v>
      </c>
      <c r="P630">
        <v>72</v>
      </c>
      <c r="Q630">
        <v>202226</v>
      </c>
      <c r="R630">
        <v>202326</v>
      </c>
      <c r="U630">
        <v>47501</v>
      </c>
      <c r="V630">
        <v>19</v>
      </c>
      <c r="AO630" t="s">
        <v>39</v>
      </c>
      <c r="AP630" t="s">
        <v>40</v>
      </c>
      <c r="BC630" t="s">
        <v>43</v>
      </c>
      <c r="BD630" t="s">
        <v>44</v>
      </c>
      <c r="BM630" t="s">
        <v>43</v>
      </c>
    </row>
    <row r="631" spans="1:65">
      <c r="A631">
        <v>30407</v>
      </c>
      <c r="B631" t="s">
        <v>647</v>
      </c>
      <c r="C631">
        <v>722</v>
      </c>
      <c r="D631" t="s">
        <v>299</v>
      </c>
      <c r="E631" t="s">
        <v>300</v>
      </c>
      <c r="G631">
        <v>0.60799999999999998</v>
      </c>
      <c r="H631">
        <v>43.77</v>
      </c>
      <c r="I631">
        <v>0.216</v>
      </c>
      <c r="J631">
        <v>0.77600000000000002</v>
      </c>
      <c r="K631">
        <v>0.6</v>
      </c>
      <c r="L631">
        <v>0</v>
      </c>
      <c r="M631">
        <v>0</v>
      </c>
      <c r="N631">
        <v>0.77600000000000002</v>
      </c>
      <c r="O631">
        <v>55.87</v>
      </c>
      <c r="P631">
        <v>72</v>
      </c>
      <c r="Q631">
        <v>202226</v>
      </c>
      <c r="R631">
        <v>202326</v>
      </c>
      <c r="U631">
        <v>47507</v>
      </c>
      <c r="V631">
        <v>19</v>
      </c>
      <c r="AO631" t="s">
        <v>39</v>
      </c>
      <c r="AP631" t="s">
        <v>40</v>
      </c>
      <c r="BC631" t="s">
        <v>43</v>
      </c>
      <c r="BD631" t="s">
        <v>44</v>
      </c>
      <c r="BM631" t="s">
        <v>43</v>
      </c>
    </row>
    <row r="632" spans="1:65">
      <c r="A632">
        <v>30409</v>
      </c>
      <c r="B632" t="s">
        <v>648</v>
      </c>
      <c r="C632">
        <v>722</v>
      </c>
      <c r="D632" t="s">
        <v>299</v>
      </c>
      <c r="E632" t="s">
        <v>300</v>
      </c>
      <c r="G632">
        <v>0.60799999999999998</v>
      </c>
      <c r="H632">
        <v>43.77</v>
      </c>
      <c r="I632">
        <v>0.216</v>
      </c>
      <c r="J632">
        <v>0.77600000000000002</v>
      </c>
      <c r="K632">
        <v>0.6</v>
      </c>
      <c r="L632">
        <v>0</v>
      </c>
      <c r="M632">
        <v>0</v>
      </c>
      <c r="N632">
        <v>0.77600000000000002</v>
      </c>
      <c r="O632">
        <v>55.87</v>
      </c>
      <c r="P632">
        <v>72</v>
      </c>
      <c r="Q632">
        <v>202226</v>
      </c>
      <c r="R632">
        <v>202326</v>
      </c>
      <c r="U632">
        <v>47509</v>
      </c>
      <c r="V632">
        <v>19</v>
      </c>
      <c r="AO632" t="s">
        <v>39</v>
      </c>
      <c r="AP632" t="s">
        <v>40</v>
      </c>
      <c r="BC632" t="s">
        <v>43</v>
      </c>
      <c r="BD632" t="s">
        <v>44</v>
      </c>
      <c r="BM632" t="s">
        <v>43</v>
      </c>
    </row>
    <row r="633" spans="1:65">
      <c r="A633">
        <v>54335</v>
      </c>
      <c r="B633" t="s">
        <v>649</v>
      </c>
      <c r="C633">
        <v>722</v>
      </c>
      <c r="D633" t="s">
        <v>299</v>
      </c>
      <c r="E633" t="s">
        <v>300</v>
      </c>
      <c r="G633">
        <v>0.60799999999999998</v>
      </c>
      <c r="H633">
        <v>43.77</v>
      </c>
      <c r="I633">
        <v>0.216</v>
      </c>
      <c r="J633">
        <v>0.77600000000000002</v>
      </c>
      <c r="K633">
        <v>0.6</v>
      </c>
      <c r="L633">
        <v>0</v>
      </c>
      <c r="M633">
        <v>0</v>
      </c>
      <c r="N633">
        <v>0.77600000000000002</v>
      </c>
      <c r="O633">
        <v>55.87</v>
      </c>
      <c r="P633">
        <v>72</v>
      </c>
      <c r="Q633">
        <v>202226</v>
      </c>
      <c r="R633">
        <v>202326</v>
      </c>
      <c r="U633">
        <v>47510</v>
      </c>
      <c r="V633">
        <v>19</v>
      </c>
      <c r="AO633" t="s">
        <v>39</v>
      </c>
      <c r="AP633" t="s">
        <v>40</v>
      </c>
      <c r="BC633" t="s">
        <v>43</v>
      </c>
      <c r="BD633" t="s">
        <v>44</v>
      </c>
      <c r="BM633" t="s">
        <v>43</v>
      </c>
    </row>
    <row r="634" spans="1:65">
      <c r="A634">
        <v>81899</v>
      </c>
      <c r="B634" t="s">
        <v>650</v>
      </c>
      <c r="C634">
        <v>722</v>
      </c>
      <c r="D634" t="s">
        <v>299</v>
      </c>
      <c r="E634" t="s">
        <v>300</v>
      </c>
      <c r="G634">
        <v>0.83199999999999996</v>
      </c>
      <c r="H634">
        <v>59.9</v>
      </c>
      <c r="I634">
        <v>0.216</v>
      </c>
      <c r="J634">
        <v>1.0620000000000001</v>
      </c>
      <c r="K634">
        <v>1.1200000000000001</v>
      </c>
      <c r="L634">
        <v>0</v>
      </c>
      <c r="M634">
        <v>0</v>
      </c>
      <c r="N634">
        <v>1.0620000000000001</v>
      </c>
      <c r="O634">
        <v>76.459999999999994</v>
      </c>
      <c r="P634">
        <v>72</v>
      </c>
      <c r="Q634">
        <v>202226</v>
      </c>
      <c r="R634">
        <v>202326</v>
      </c>
      <c r="U634">
        <v>2720</v>
      </c>
      <c r="V634">
        <v>63</v>
      </c>
      <c r="AG634" t="s">
        <v>54</v>
      </c>
      <c r="AH634" t="s">
        <v>55</v>
      </c>
      <c r="AO634" t="s">
        <v>39</v>
      </c>
      <c r="AP634" t="s">
        <v>40</v>
      </c>
      <c r="BC634" t="s">
        <v>43</v>
      </c>
      <c r="BD634" t="s">
        <v>44</v>
      </c>
      <c r="BM634" t="s">
        <v>43</v>
      </c>
    </row>
    <row r="635" spans="1:65">
      <c r="A635">
        <v>61715</v>
      </c>
      <c r="B635" t="s">
        <v>651</v>
      </c>
      <c r="C635">
        <v>722</v>
      </c>
      <c r="D635" t="s">
        <v>299</v>
      </c>
      <c r="E635" t="s">
        <v>300</v>
      </c>
      <c r="G635">
        <v>0.60799999999999998</v>
      </c>
      <c r="H635">
        <v>43.77</v>
      </c>
      <c r="I635">
        <v>0.216</v>
      </c>
      <c r="J635">
        <v>0.77600000000000002</v>
      </c>
      <c r="K635">
        <v>0.6</v>
      </c>
      <c r="L635">
        <v>0</v>
      </c>
      <c r="M635">
        <v>0</v>
      </c>
      <c r="N635">
        <v>0.77600000000000002</v>
      </c>
      <c r="O635">
        <v>55.87</v>
      </c>
      <c r="P635">
        <v>72</v>
      </c>
      <c r="Q635">
        <v>202226</v>
      </c>
      <c r="R635">
        <v>202326</v>
      </c>
      <c r="U635">
        <v>3395</v>
      </c>
      <c r="V635">
        <v>19</v>
      </c>
      <c r="AO635" t="s">
        <v>39</v>
      </c>
      <c r="AP635" t="s">
        <v>40</v>
      </c>
      <c r="AW635" t="s">
        <v>301</v>
      </c>
      <c r="AX635" t="s">
        <v>302</v>
      </c>
      <c r="BC635" t="s">
        <v>43</v>
      </c>
      <c r="BD635" t="s">
        <v>44</v>
      </c>
      <c r="BM635" t="s">
        <v>43</v>
      </c>
    </row>
    <row r="636" spans="1:65">
      <c r="A636">
        <v>96691</v>
      </c>
      <c r="B636" t="s">
        <v>652</v>
      </c>
      <c r="C636">
        <v>722</v>
      </c>
      <c r="D636" t="s">
        <v>299</v>
      </c>
      <c r="E636" t="s">
        <v>300</v>
      </c>
      <c r="G636">
        <v>3.1520000000000001</v>
      </c>
      <c r="H636">
        <v>226.94</v>
      </c>
      <c r="I636">
        <v>0.216</v>
      </c>
      <c r="J636">
        <v>4.0209999999999999</v>
      </c>
      <c r="K636">
        <v>16.16</v>
      </c>
      <c r="L636">
        <v>0</v>
      </c>
      <c r="M636">
        <v>0</v>
      </c>
      <c r="N636">
        <v>4.0209999999999999</v>
      </c>
      <c r="O636">
        <v>289.51</v>
      </c>
      <c r="P636">
        <v>72</v>
      </c>
      <c r="Q636">
        <v>202226</v>
      </c>
      <c r="R636">
        <v>202326</v>
      </c>
      <c r="U636">
        <v>4899</v>
      </c>
      <c r="V636">
        <v>233</v>
      </c>
      <c r="AE636" t="s">
        <v>52</v>
      </c>
      <c r="AF636" t="s">
        <v>53</v>
      </c>
      <c r="AG636" t="s">
        <v>54</v>
      </c>
      <c r="AH636" t="s">
        <v>55</v>
      </c>
      <c r="AO636" t="s">
        <v>39</v>
      </c>
      <c r="AP636" t="s">
        <v>40</v>
      </c>
      <c r="BC636" t="s">
        <v>43</v>
      </c>
      <c r="BD636" t="s">
        <v>44</v>
      </c>
      <c r="BM636" t="s">
        <v>43</v>
      </c>
    </row>
    <row r="637" spans="1:65">
      <c r="A637">
        <v>58197</v>
      </c>
      <c r="B637" t="s">
        <v>653</v>
      </c>
      <c r="C637">
        <v>722</v>
      </c>
      <c r="D637" t="s">
        <v>299</v>
      </c>
      <c r="E637" t="s">
        <v>300</v>
      </c>
      <c r="G637">
        <v>0.60799999999999998</v>
      </c>
      <c r="H637">
        <v>43.77</v>
      </c>
      <c r="I637">
        <v>0.216</v>
      </c>
      <c r="J637">
        <v>0.77600000000000002</v>
      </c>
      <c r="K637">
        <v>0.6</v>
      </c>
      <c r="L637">
        <v>0</v>
      </c>
      <c r="M637">
        <v>0</v>
      </c>
      <c r="N637">
        <v>0.77600000000000002</v>
      </c>
      <c r="O637">
        <v>55.87</v>
      </c>
      <c r="P637">
        <v>72</v>
      </c>
      <c r="Q637">
        <v>202226</v>
      </c>
      <c r="R637">
        <v>202326</v>
      </c>
      <c r="U637">
        <v>947901</v>
      </c>
      <c r="V637">
        <v>19</v>
      </c>
      <c r="AO637" t="s">
        <v>39</v>
      </c>
      <c r="AP637" t="s">
        <v>40</v>
      </c>
      <c r="BC637" t="s">
        <v>43</v>
      </c>
      <c r="BD637" t="s">
        <v>44</v>
      </c>
      <c r="BM637" t="s">
        <v>43</v>
      </c>
    </row>
    <row r="638" spans="1:65">
      <c r="A638">
        <v>55667</v>
      </c>
      <c r="B638" t="s">
        <v>654</v>
      </c>
      <c r="C638">
        <v>722</v>
      </c>
      <c r="D638" t="s">
        <v>299</v>
      </c>
      <c r="E638" t="s">
        <v>300</v>
      </c>
      <c r="G638">
        <v>1.4319999999999999</v>
      </c>
      <c r="H638">
        <v>103.1</v>
      </c>
      <c r="I638">
        <v>0.216</v>
      </c>
      <c r="J638">
        <v>1.827</v>
      </c>
      <c r="K638">
        <v>3.33</v>
      </c>
      <c r="L638">
        <v>0</v>
      </c>
      <c r="M638">
        <v>0</v>
      </c>
      <c r="N638">
        <v>1.827</v>
      </c>
      <c r="O638">
        <v>131.54</v>
      </c>
      <c r="P638">
        <v>72</v>
      </c>
      <c r="Q638">
        <v>202226</v>
      </c>
      <c r="R638">
        <v>202326</v>
      </c>
      <c r="U638">
        <v>4539</v>
      </c>
      <c r="V638">
        <v>159</v>
      </c>
      <c r="AG638" t="s">
        <v>54</v>
      </c>
      <c r="AH638" t="s">
        <v>55</v>
      </c>
      <c r="AO638" t="s">
        <v>39</v>
      </c>
      <c r="AP638" t="s">
        <v>40</v>
      </c>
      <c r="BC638" t="s">
        <v>43</v>
      </c>
      <c r="BD638" t="s">
        <v>44</v>
      </c>
      <c r="BM638" t="s">
        <v>43</v>
      </c>
    </row>
    <row r="639" spans="1:65">
      <c r="A639">
        <v>88491</v>
      </c>
      <c r="B639" t="s">
        <v>655</v>
      </c>
      <c r="C639">
        <v>722</v>
      </c>
      <c r="D639" t="s">
        <v>299</v>
      </c>
      <c r="E639" t="s">
        <v>300</v>
      </c>
      <c r="G639">
        <v>1.8580000000000001</v>
      </c>
      <c r="H639">
        <v>133.77000000000001</v>
      </c>
      <c r="I639">
        <v>0.216</v>
      </c>
      <c r="J639">
        <v>2.37</v>
      </c>
      <c r="K639">
        <v>5.61</v>
      </c>
      <c r="L639">
        <v>0</v>
      </c>
      <c r="M639">
        <v>0</v>
      </c>
      <c r="N639">
        <v>2.37</v>
      </c>
      <c r="O639">
        <v>170.64</v>
      </c>
      <c r="P639">
        <v>72</v>
      </c>
      <c r="Q639">
        <v>202226</v>
      </c>
      <c r="R639">
        <v>202326</v>
      </c>
      <c r="U639">
        <v>2568</v>
      </c>
      <c r="V639">
        <v>198</v>
      </c>
      <c r="AG639" t="s">
        <v>54</v>
      </c>
      <c r="AH639" t="s">
        <v>55</v>
      </c>
      <c r="AO639" t="s">
        <v>39</v>
      </c>
      <c r="AP639" t="s">
        <v>40</v>
      </c>
      <c r="BC639" t="s">
        <v>43</v>
      </c>
      <c r="BD639" t="s">
        <v>44</v>
      </c>
      <c r="BM639" t="s">
        <v>43</v>
      </c>
    </row>
    <row r="640" spans="1:65">
      <c r="A640">
        <v>96471</v>
      </c>
      <c r="B640" t="s">
        <v>656</v>
      </c>
      <c r="C640">
        <v>722</v>
      </c>
      <c r="D640" t="s">
        <v>299</v>
      </c>
      <c r="E640" t="s">
        <v>300</v>
      </c>
      <c r="G640">
        <v>1.1120000000000001</v>
      </c>
      <c r="H640">
        <v>80.06</v>
      </c>
      <c r="I640">
        <v>0.216</v>
      </c>
      <c r="J640">
        <v>1.419</v>
      </c>
      <c r="K640">
        <v>2.0099999999999998</v>
      </c>
      <c r="L640">
        <v>0</v>
      </c>
      <c r="M640">
        <v>0</v>
      </c>
      <c r="N640">
        <v>1.419</v>
      </c>
      <c r="O640">
        <v>102.16</v>
      </c>
      <c r="P640">
        <v>72</v>
      </c>
      <c r="Q640">
        <v>202226</v>
      </c>
      <c r="R640">
        <v>202326</v>
      </c>
      <c r="U640">
        <v>4956</v>
      </c>
      <c r="V640">
        <v>121</v>
      </c>
      <c r="AE640" t="s">
        <v>52</v>
      </c>
      <c r="AF640" t="s">
        <v>53</v>
      </c>
      <c r="AO640" t="s">
        <v>39</v>
      </c>
      <c r="AP640" t="s">
        <v>40</v>
      </c>
      <c r="BC640" t="s">
        <v>43</v>
      </c>
      <c r="BD640" t="s">
        <v>44</v>
      </c>
      <c r="BM640" t="s">
        <v>43</v>
      </c>
    </row>
    <row r="641" spans="1:65">
      <c r="A641">
        <v>40192</v>
      </c>
      <c r="B641" t="s">
        <v>657</v>
      </c>
      <c r="C641">
        <v>722</v>
      </c>
      <c r="D641" t="s">
        <v>299</v>
      </c>
      <c r="E641" t="s">
        <v>300</v>
      </c>
      <c r="G641">
        <v>0.60799999999999998</v>
      </c>
      <c r="H641">
        <v>43.77</v>
      </c>
      <c r="I641">
        <v>0.216</v>
      </c>
      <c r="J641">
        <v>0.77600000000000002</v>
      </c>
      <c r="K641">
        <v>0.6</v>
      </c>
      <c r="L641">
        <v>0</v>
      </c>
      <c r="M641">
        <v>0</v>
      </c>
      <c r="N641">
        <v>0.77600000000000002</v>
      </c>
      <c r="O641">
        <v>55.87</v>
      </c>
      <c r="P641">
        <v>72</v>
      </c>
      <c r="Q641">
        <v>202226</v>
      </c>
      <c r="R641">
        <v>202326</v>
      </c>
      <c r="U641">
        <v>48101</v>
      </c>
      <c r="V641">
        <v>19</v>
      </c>
      <c r="AO641" t="s">
        <v>39</v>
      </c>
      <c r="AP641" t="s">
        <v>40</v>
      </c>
      <c r="AQ641" t="s">
        <v>41</v>
      </c>
      <c r="AR641" t="s">
        <v>42</v>
      </c>
      <c r="BC641" t="s">
        <v>43</v>
      </c>
      <c r="BD641" t="s">
        <v>44</v>
      </c>
      <c r="BM641" t="s">
        <v>43</v>
      </c>
    </row>
    <row r="642" spans="1:65">
      <c r="A642">
        <v>80542</v>
      </c>
      <c r="B642" t="s">
        <v>658</v>
      </c>
      <c r="C642">
        <v>722</v>
      </c>
      <c r="D642" t="s">
        <v>299</v>
      </c>
      <c r="E642" t="s">
        <v>300</v>
      </c>
      <c r="G642">
        <v>1.996</v>
      </c>
      <c r="H642">
        <v>143.71</v>
      </c>
      <c r="I642">
        <v>0.216</v>
      </c>
      <c r="J642">
        <v>2.5459999999999998</v>
      </c>
      <c r="K642">
        <v>6.48</v>
      </c>
      <c r="L642">
        <v>0</v>
      </c>
      <c r="M642">
        <v>0</v>
      </c>
      <c r="N642">
        <v>2.5459999999999998</v>
      </c>
      <c r="O642">
        <v>183.31</v>
      </c>
      <c r="P642">
        <v>72</v>
      </c>
      <c r="Q642">
        <v>202226</v>
      </c>
      <c r="R642">
        <v>202326</v>
      </c>
      <c r="U642">
        <v>704</v>
      </c>
      <c r="V642">
        <v>214</v>
      </c>
      <c r="AG642" t="s">
        <v>54</v>
      </c>
      <c r="AH642" t="s">
        <v>55</v>
      </c>
      <c r="AO642" t="s">
        <v>39</v>
      </c>
      <c r="AP642" t="s">
        <v>40</v>
      </c>
      <c r="BC642" t="s">
        <v>43</v>
      </c>
      <c r="BD642" t="s">
        <v>44</v>
      </c>
      <c r="BM642" t="s">
        <v>43</v>
      </c>
    </row>
    <row r="643" spans="1:65">
      <c r="A643">
        <v>61050</v>
      </c>
      <c r="B643" t="s">
        <v>659</v>
      </c>
      <c r="C643">
        <v>722</v>
      </c>
      <c r="D643" t="s">
        <v>299</v>
      </c>
      <c r="E643" t="s">
        <v>300</v>
      </c>
      <c r="G643">
        <v>0.74399999999999999</v>
      </c>
      <c r="H643">
        <v>53.56</v>
      </c>
      <c r="I643">
        <v>0.216</v>
      </c>
      <c r="J643">
        <v>0.94899999999999995</v>
      </c>
      <c r="K643">
        <v>0.9</v>
      </c>
      <c r="L643">
        <v>0</v>
      </c>
      <c r="M643">
        <v>0</v>
      </c>
      <c r="N643">
        <v>0.94899999999999995</v>
      </c>
      <c r="O643">
        <v>68.319999999999993</v>
      </c>
      <c r="P643">
        <v>72</v>
      </c>
      <c r="Q643">
        <v>202226</v>
      </c>
      <c r="R643">
        <v>202326</v>
      </c>
      <c r="U643">
        <v>48301</v>
      </c>
      <c r="V643">
        <v>38</v>
      </c>
      <c r="AO643" t="s">
        <v>39</v>
      </c>
      <c r="AP643" t="s">
        <v>40</v>
      </c>
      <c r="AQ643" t="s">
        <v>41</v>
      </c>
      <c r="AR643" t="s">
        <v>42</v>
      </c>
      <c r="BC643" t="s">
        <v>43</v>
      </c>
      <c r="BD643" t="s">
        <v>44</v>
      </c>
      <c r="BM643" t="s">
        <v>43</v>
      </c>
    </row>
    <row r="644" spans="1:65">
      <c r="A644">
        <v>88492</v>
      </c>
      <c r="B644" t="s">
        <v>660</v>
      </c>
      <c r="C644">
        <v>722</v>
      </c>
      <c r="D644" t="s">
        <v>299</v>
      </c>
      <c r="E644" t="s">
        <v>300</v>
      </c>
      <c r="G644">
        <v>2.0979999999999999</v>
      </c>
      <c r="H644">
        <v>151.05000000000001</v>
      </c>
      <c r="I644">
        <v>0.216</v>
      </c>
      <c r="J644">
        <v>2.6760000000000002</v>
      </c>
      <c r="K644">
        <v>7.16</v>
      </c>
      <c r="L644">
        <v>0</v>
      </c>
      <c r="M644">
        <v>0</v>
      </c>
      <c r="N644">
        <v>2.6760000000000002</v>
      </c>
      <c r="O644">
        <v>192.67</v>
      </c>
      <c r="P644">
        <v>72</v>
      </c>
      <c r="Q644">
        <v>202226</v>
      </c>
      <c r="R644">
        <v>202326</v>
      </c>
      <c r="U644">
        <v>3038</v>
      </c>
      <c r="V644">
        <v>218</v>
      </c>
      <c r="AG644" t="s">
        <v>54</v>
      </c>
      <c r="AH644" t="s">
        <v>55</v>
      </c>
      <c r="AO644" t="s">
        <v>39</v>
      </c>
      <c r="AP644" t="s">
        <v>40</v>
      </c>
      <c r="BC644" t="s">
        <v>43</v>
      </c>
      <c r="BD644" t="s">
        <v>44</v>
      </c>
      <c r="BM644" t="s">
        <v>43</v>
      </c>
    </row>
    <row r="645" spans="1:65">
      <c r="A645">
        <v>40167</v>
      </c>
      <c r="B645" t="s">
        <v>661</v>
      </c>
      <c r="C645">
        <v>722</v>
      </c>
      <c r="D645" t="s">
        <v>299</v>
      </c>
      <c r="E645" t="s">
        <v>300</v>
      </c>
      <c r="G645">
        <v>0.72799999999999998</v>
      </c>
      <c r="H645">
        <v>52.41</v>
      </c>
      <c r="I645">
        <v>0.216</v>
      </c>
      <c r="J645">
        <v>0.92900000000000005</v>
      </c>
      <c r="K645">
        <v>0.86</v>
      </c>
      <c r="L645">
        <v>0</v>
      </c>
      <c r="M645">
        <v>0</v>
      </c>
      <c r="N645">
        <v>0.92900000000000005</v>
      </c>
      <c r="O645">
        <v>66.88</v>
      </c>
      <c r="P645">
        <v>72</v>
      </c>
      <c r="Q645">
        <v>202226</v>
      </c>
      <c r="R645">
        <v>202326</v>
      </c>
      <c r="U645">
        <v>48304</v>
      </c>
      <c r="V645">
        <v>35</v>
      </c>
      <c r="AM645" t="s">
        <v>71</v>
      </c>
      <c r="AN645" t="s">
        <v>72</v>
      </c>
      <c r="AQ645" t="s">
        <v>41</v>
      </c>
      <c r="AR645" t="s">
        <v>42</v>
      </c>
      <c r="AW645" t="s">
        <v>301</v>
      </c>
      <c r="AX645" t="s">
        <v>302</v>
      </c>
      <c r="BC645" t="s">
        <v>43</v>
      </c>
      <c r="BD645" t="s">
        <v>44</v>
      </c>
      <c r="BM645" t="s">
        <v>43</v>
      </c>
    </row>
    <row r="646" spans="1:65">
      <c r="A646">
        <v>76047</v>
      </c>
      <c r="B646" t="s">
        <v>662</v>
      </c>
      <c r="C646">
        <v>722</v>
      </c>
      <c r="D646" t="s">
        <v>299</v>
      </c>
      <c r="E646" t="s">
        <v>300</v>
      </c>
      <c r="G646">
        <v>0.73799999999999999</v>
      </c>
      <c r="H646">
        <v>53.13</v>
      </c>
      <c r="I646">
        <v>0.216</v>
      </c>
      <c r="J646">
        <v>0.94199999999999995</v>
      </c>
      <c r="K646">
        <v>0.88</v>
      </c>
      <c r="L646">
        <v>0</v>
      </c>
      <c r="M646">
        <v>0</v>
      </c>
      <c r="N646">
        <v>0.94199999999999995</v>
      </c>
      <c r="O646">
        <v>67.819999999999993</v>
      </c>
      <c r="P646">
        <v>72</v>
      </c>
      <c r="Q646">
        <v>202226</v>
      </c>
      <c r="R646">
        <v>202326</v>
      </c>
      <c r="U646">
        <v>48305</v>
      </c>
      <c r="V646">
        <v>37</v>
      </c>
      <c r="AG646" t="s">
        <v>54</v>
      </c>
      <c r="AH646" t="s">
        <v>55</v>
      </c>
      <c r="AM646" t="s">
        <v>71</v>
      </c>
      <c r="AN646" t="s">
        <v>72</v>
      </c>
      <c r="AO646" t="s">
        <v>39</v>
      </c>
      <c r="AP646" t="s">
        <v>40</v>
      </c>
      <c r="AQ646" t="s">
        <v>41</v>
      </c>
      <c r="AR646" t="s">
        <v>42</v>
      </c>
      <c r="BC646" t="s">
        <v>43</v>
      </c>
      <c r="BD646" t="s">
        <v>44</v>
      </c>
      <c r="BM646" t="s">
        <v>43</v>
      </c>
    </row>
    <row r="647" spans="1:65">
      <c r="A647">
        <v>3707</v>
      </c>
      <c r="B647" t="s">
        <v>663</v>
      </c>
      <c r="C647">
        <v>722</v>
      </c>
      <c r="D647" t="s">
        <v>299</v>
      </c>
      <c r="E647" t="s">
        <v>300</v>
      </c>
      <c r="G647">
        <v>0.72799999999999998</v>
      </c>
      <c r="H647">
        <v>52.41</v>
      </c>
      <c r="I647">
        <v>0.216</v>
      </c>
      <c r="J647">
        <v>0.92900000000000005</v>
      </c>
      <c r="K647">
        <v>0.86</v>
      </c>
      <c r="L647">
        <v>0</v>
      </c>
      <c r="M647">
        <v>0</v>
      </c>
      <c r="N647">
        <v>0.92900000000000005</v>
      </c>
      <c r="O647">
        <v>66.88</v>
      </c>
      <c r="P647">
        <v>72</v>
      </c>
      <c r="Q647">
        <v>202226</v>
      </c>
      <c r="R647">
        <v>202326</v>
      </c>
      <c r="U647">
        <v>48306</v>
      </c>
      <c r="V647">
        <v>35</v>
      </c>
      <c r="AM647" t="s">
        <v>71</v>
      </c>
      <c r="AN647" t="s">
        <v>72</v>
      </c>
      <c r="AQ647" t="s">
        <v>41</v>
      </c>
      <c r="AR647" t="s">
        <v>42</v>
      </c>
      <c r="AW647" t="s">
        <v>301</v>
      </c>
      <c r="AX647" t="s">
        <v>302</v>
      </c>
      <c r="BC647" t="s">
        <v>43</v>
      </c>
      <c r="BD647" t="s">
        <v>44</v>
      </c>
      <c r="BM647" t="s">
        <v>43</v>
      </c>
    </row>
    <row r="648" spans="1:65">
      <c r="A648">
        <v>94726</v>
      </c>
      <c r="B648" t="s">
        <v>664</v>
      </c>
      <c r="C648">
        <v>722</v>
      </c>
      <c r="D648" t="s">
        <v>299</v>
      </c>
      <c r="E648" t="s">
        <v>300</v>
      </c>
      <c r="G648">
        <v>1.6819999999999999</v>
      </c>
      <c r="H648">
        <v>121.1</v>
      </c>
      <c r="I648">
        <v>0.216</v>
      </c>
      <c r="J648">
        <v>2.1459999999999999</v>
      </c>
      <c r="K648">
        <v>4.5999999999999996</v>
      </c>
      <c r="L648">
        <v>0</v>
      </c>
      <c r="M648">
        <v>0</v>
      </c>
      <c r="N648">
        <v>2.1459999999999999</v>
      </c>
      <c r="O648">
        <v>154.51</v>
      </c>
      <c r="P648">
        <v>72</v>
      </c>
      <c r="Q648">
        <v>202226</v>
      </c>
      <c r="R648">
        <v>202326</v>
      </c>
      <c r="U648">
        <v>4904</v>
      </c>
      <c r="V648">
        <v>183</v>
      </c>
      <c r="AE648" t="s">
        <v>52</v>
      </c>
      <c r="AF648" t="s">
        <v>53</v>
      </c>
      <c r="AG648" t="s">
        <v>54</v>
      </c>
      <c r="AH648" t="s">
        <v>55</v>
      </c>
      <c r="BC648" t="s">
        <v>43</v>
      </c>
      <c r="BD648" t="s">
        <v>44</v>
      </c>
      <c r="BM648" t="s">
        <v>43</v>
      </c>
    </row>
    <row r="649" spans="1:65">
      <c r="A649">
        <v>92416</v>
      </c>
      <c r="B649" t="s">
        <v>665</v>
      </c>
      <c r="C649">
        <v>722</v>
      </c>
      <c r="D649" t="s">
        <v>299</v>
      </c>
      <c r="E649" t="s">
        <v>300</v>
      </c>
      <c r="G649">
        <v>1.962</v>
      </c>
      <c r="H649">
        <v>141.26</v>
      </c>
      <c r="I649">
        <v>0.216</v>
      </c>
      <c r="J649">
        <v>2.5030000000000001</v>
      </c>
      <c r="K649">
        <v>6.26</v>
      </c>
      <c r="L649">
        <v>0</v>
      </c>
      <c r="M649">
        <v>0</v>
      </c>
      <c r="N649">
        <v>2.5030000000000001</v>
      </c>
      <c r="O649">
        <v>180.21</v>
      </c>
      <c r="P649">
        <v>72</v>
      </c>
      <c r="Q649">
        <v>202226</v>
      </c>
      <c r="R649">
        <v>202326</v>
      </c>
      <c r="U649">
        <v>4708</v>
      </c>
      <c r="V649">
        <v>211</v>
      </c>
      <c r="AG649" t="s">
        <v>54</v>
      </c>
      <c r="AH649" t="s">
        <v>55</v>
      </c>
      <c r="AO649" t="s">
        <v>39</v>
      </c>
      <c r="AP649" t="s">
        <v>40</v>
      </c>
      <c r="BC649" t="s">
        <v>43</v>
      </c>
      <c r="BD649" t="s">
        <v>44</v>
      </c>
      <c r="BM649" t="s">
        <v>43</v>
      </c>
    </row>
    <row r="650" spans="1:65">
      <c r="A650">
        <v>91364</v>
      </c>
      <c r="B650" t="s">
        <v>666</v>
      </c>
      <c r="C650">
        <v>722</v>
      </c>
      <c r="D650" t="s">
        <v>299</v>
      </c>
      <c r="E650" t="s">
        <v>300</v>
      </c>
      <c r="G650">
        <v>1.962</v>
      </c>
      <c r="H650">
        <v>141.26</v>
      </c>
      <c r="I650">
        <v>0.216</v>
      </c>
      <c r="J650">
        <v>2.5030000000000001</v>
      </c>
      <c r="K650">
        <v>6.26</v>
      </c>
      <c r="L650">
        <v>0</v>
      </c>
      <c r="M650">
        <v>0</v>
      </c>
      <c r="N650">
        <v>2.5030000000000001</v>
      </c>
      <c r="O650">
        <v>180.21</v>
      </c>
      <c r="P650">
        <v>72</v>
      </c>
      <c r="Q650">
        <v>202226</v>
      </c>
      <c r="R650">
        <v>202326</v>
      </c>
      <c r="U650">
        <v>3845</v>
      </c>
      <c r="V650">
        <v>211</v>
      </c>
      <c r="AG650" t="s">
        <v>54</v>
      </c>
      <c r="AH650" t="s">
        <v>55</v>
      </c>
      <c r="BC650" t="s">
        <v>43</v>
      </c>
      <c r="BD650" t="s">
        <v>44</v>
      </c>
      <c r="BM650" t="s">
        <v>43</v>
      </c>
    </row>
    <row r="651" spans="1:65">
      <c r="A651">
        <v>91363</v>
      </c>
      <c r="B651" t="s">
        <v>667</v>
      </c>
      <c r="C651">
        <v>722</v>
      </c>
      <c r="D651" t="s">
        <v>299</v>
      </c>
      <c r="E651" t="s">
        <v>300</v>
      </c>
      <c r="G651">
        <v>1.962</v>
      </c>
      <c r="H651">
        <v>141.26</v>
      </c>
      <c r="I651">
        <v>0.216</v>
      </c>
      <c r="J651">
        <v>2.5030000000000001</v>
      </c>
      <c r="K651">
        <v>6.26</v>
      </c>
      <c r="L651">
        <v>0</v>
      </c>
      <c r="M651">
        <v>0</v>
      </c>
      <c r="N651">
        <v>2.5030000000000001</v>
      </c>
      <c r="O651">
        <v>180.21</v>
      </c>
      <c r="P651">
        <v>72</v>
      </c>
      <c r="Q651">
        <v>202226</v>
      </c>
      <c r="R651">
        <v>202326</v>
      </c>
      <c r="U651">
        <v>3844</v>
      </c>
      <c r="V651">
        <v>211</v>
      </c>
      <c r="AG651" t="s">
        <v>54</v>
      </c>
      <c r="AH651" t="s">
        <v>55</v>
      </c>
      <c r="BC651" t="s">
        <v>43</v>
      </c>
      <c r="BD651" t="s">
        <v>44</v>
      </c>
      <c r="BM651" t="s">
        <v>43</v>
      </c>
    </row>
    <row r="652" spans="1:65">
      <c r="A652">
        <v>91365</v>
      </c>
      <c r="B652" t="s">
        <v>668</v>
      </c>
      <c r="C652">
        <v>722</v>
      </c>
      <c r="D652" t="s">
        <v>299</v>
      </c>
      <c r="E652" t="s">
        <v>300</v>
      </c>
      <c r="G652">
        <v>1.962</v>
      </c>
      <c r="H652">
        <v>141.26</v>
      </c>
      <c r="I652">
        <v>0.216</v>
      </c>
      <c r="J652">
        <v>2.5030000000000001</v>
      </c>
      <c r="K652">
        <v>6.26</v>
      </c>
      <c r="L652">
        <v>0</v>
      </c>
      <c r="M652">
        <v>0</v>
      </c>
      <c r="N652">
        <v>2.5030000000000001</v>
      </c>
      <c r="O652">
        <v>180.21</v>
      </c>
      <c r="P652">
        <v>72</v>
      </c>
      <c r="Q652">
        <v>202226</v>
      </c>
      <c r="R652">
        <v>202326</v>
      </c>
      <c r="U652">
        <v>3846</v>
      </c>
      <c r="V652">
        <v>211</v>
      </c>
      <c r="AG652" t="s">
        <v>54</v>
      </c>
      <c r="AH652" t="s">
        <v>55</v>
      </c>
      <c r="BC652" t="s">
        <v>43</v>
      </c>
      <c r="BD652" t="s">
        <v>44</v>
      </c>
      <c r="BM652" t="s">
        <v>43</v>
      </c>
    </row>
    <row r="653" spans="1:65">
      <c r="A653">
        <v>91366</v>
      </c>
      <c r="B653" t="s">
        <v>669</v>
      </c>
      <c r="C653">
        <v>722</v>
      </c>
      <c r="D653" t="s">
        <v>299</v>
      </c>
      <c r="E653" t="s">
        <v>300</v>
      </c>
      <c r="G653">
        <v>1.962</v>
      </c>
      <c r="H653">
        <v>141.26</v>
      </c>
      <c r="I653">
        <v>0.216</v>
      </c>
      <c r="J653">
        <v>2.5030000000000001</v>
      </c>
      <c r="K653">
        <v>6.26</v>
      </c>
      <c r="L653">
        <v>0</v>
      </c>
      <c r="M653">
        <v>0</v>
      </c>
      <c r="N653">
        <v>2.5030000000000001</v>
      </c>
      <c r="O653">
        <v>180.21</v>
      </c>
      <c r="P653">
        <v>72</v>
      </c>
      <c r="Q653">
        <v>202226</v>
      </c>
      <c r="R653">
        <v>202326</v>
      </c>
      <c r="U653">
        <v>3847</v>
      </c>
      <c r="V653">
        <v>211</v>
      </c>
      <c r="AG653" t="s">
        <v>54</v>
      </c>
      <c r="AH653" t="s">
        <v>55</v>
      </c>
      <c r="BC653" t="s">
        <v>43</v>
      </c>
      <c r="BD653" t="s">
        <v>44</v>
      </c>
      <c r="BM653" t="s">
        <v>43</v>
      </c>
    </row>
    <row r="654" spans="1:65">
      <c r="A654">
        <v>91367</v>
      </c>
      <c r="B654" t="s">
        <v>670</v>
      </c>
      <c r="C654">
        <v>722</v>
      </c>
      <c r="D654" t="s">
        <v>299</v>
      </c>
      <c r="E654" t="s">
        <v>300</v>
      </c>
      <c r="G654">
        <v>1.962</v>
      </c>
      <c r="H654">
        <v>141.26</v>
      </c>
      <c r="I654">
        <v>0.216</v>
      </c>
      <c r="J654">
        <v>2.5030000000000001</v>
      </c>
      <c r="K654">
        <v>6.26</v>
      </c>
      <c r="L654">
        <v>0</v>
      </c>
      <c r="M654">
        <v>0</v>
      </c>
      <c r="N654">
        <v>2.5030000000000001</v>
      </c>
      <c r="O654">
        <v>180.21</v>
      </c>
      <c r="P654">
        <v>72</v>
      </c>
      <c r="Q654">
        <v>202226</v>
      </c>
      <c r="R654">
        <v>202326</v>
      </c>
      <c r="U654">
        <v>3848</v>
      </c>
      <c r="V654">
        <v>211</v>
      </c>
      <c r="AG654" t="s">
        <v>54</v>
      </c>
      <c r="AH654" t="s">
        <v>55</v>
      </c>
      <c r="BC654" t="s">
        <v>43</v>
      </c>
      <c r="BD654" t="s">
        <v>44</v>
      </c>
      <c r="BM654" t="s">
        <v>43</v>
      </c>
    </row>
    <row r="655" spans="1:65">
      <c r="A655">
        <v>95144</v>
      </c>
      <c r="B655" t="s">
        <v>671</v>
      </c>
      <c r="C655">
        <v>722</v>
      </c>
      <c r="D655" t="s">
        <v>299</v>
      </c>
      <c r="E655" t="s">
        <v>300</v>
      </c>
      <c r="G655">
        <v>1.962</v>
      </c>
      <c r="H655">
        <v>141.26</v>
      </c>
      <c r="I655">
        <v>0.216</v>
      </c>
      <c r="J655">
        <v>2.5030000000000001</v>
      </c>
      <c r="K655">
        <v>6.26</v>
      </c>
      <c r="L655">
        <v>0</v>
      </c>
      <c r="M655">
        <v>0</v>
      </c>
      <c r="N655">
        <v>2.5030000000000001</v>
      </c>
      <c r="O655">
        <v>180.21</v>
      </c>
      <c r="P655">
        <v>72</v>
      </c>
      <c r="Q655">
        <v>202226</v>
      </c>
      <c r="R655">
        <v>202326</v>
      </c>
      <c r="U655">
        <v>4709</v>
      </c>
      <c r="V655">
        <v>211</v>
      </c>
      <c r="AG655" t="s">
        <v>54</v>
      </c>
      <c r="AH655" t="s">
        <v>55</v>
      </c>
      <c r="AO655" t="s">
        <v>39</v>
      </c>
      <c r="AP655" t="s">
        <v>40</v>
      </c>
      <c r="BC655" t="s">
        <v>43</v>
      </c>
      <c r="BD655" t="s">
        <v>44</v>
      </c>
      <c r="BM655" t="s">
        <v>43</v>
      </c>
    </row>
    <row r="656" spans="1:65">
      <c r="A656">
        <v>91369</v>
      </c>
      <c r="B656" t="s">
        <v>672</v>
      </c>
      <c r="C656">
        <v>722</v>
      </c>
      <c r="D656" t="s">
        <v>299</v>
      </c>
      <c r="E656" t="s">
        <v>300</v>
      </c>
      <c r="G656">
        <v>1.962</v>
      </c>
      <c r="H656">
        <v>141.26</v>
      </c>
      <c r="I656">
        <v>0.216</v>
      </c>
      <c r="J656">
        <v>2.5030000000000001</v>
      </c>
      <c r="K656">
        <v>6.26</v>
      </c>
      <c r="L656">
        <v>0</v>
      </c>
      <c r="M656">
        <v>0</v>
      </c>
      <c r="N656">
        <v>2.5030000000000001</v>
      </c>
      <c r="O656">
        <v>180.21</v>
      </c>
      <c r="P656">
        <v>72</v>
      </c>
      <c r="Q656">
        <v>202226</v>
      </c>
      <c r="R656">
        <v>202326</v>
      </c>
      <c r="U656">
        <v>3850</v>
      </c>
      <c r="V656">
        <v>211</v>
      </c>
      <c r="AG656" t="s">
        <v>54</v>
      </c>
      <c r="AH656" t="s">
        <v>55</v>
      </c>
      <c r="BC656" t="s">
        <v>43</v>
      </c>
      <c r="BD656" t="s">
        <v>44</v>
      </c>
      <c r="BM656" t="s">
        <v>43</v>
      </c>
    </row>
    <row r="657" spans="1:65">
      <c r="A657">
        <v>95145</v>
      </c>
      <c r="B657" t="s">
        <v>673</v>
      </c>
      <c r="C657">
        <v>722</v>
      </c>
      <c r="D657" t="s">
        <v>299</v>
      </c>
      <c r="E657" t="s">
        <v>300</v>
      </c>
      <c r="G657">
        <v>1.962</v>
      </c>
      <c r="H657">
        <v>141.26</v>
      </c>
      <c r="I657">
        <v>0.216</v>
      </c>
      <c r="J657">
        <v>2.5030000000000001</v>
      </c>
      <c r="K657">
        <v>6.26</v>
      </c>
      <c r="L657">
        <v>0</v>
      </c>
      <c r="M657">
        <v>0</v>
      </c>
      <c r="N657">
        <v>2.5030000000000001</v>
      </c>
      <c r="O657">
        <v>180.21</v>
      </c>
      <c r="P657">
        <v>72</v>
      </c>
      <c r="Q657">
        <v>202226</v>
      </c>
      <c r="R657">
        <v>202326</v>
      </c>
      <c r="U657">
        <v>4710</v>
      </c>
      <c r="V657">
        <v>211</v>
      </c>
      <c r="AG657" t="s">
        <v>54</v>
      </c>
      <c r="AH657" t="s">
        <v>55</v>
      </c>
      <c r="AO657" t="s">
        <v>39</v>
      </c>
      <c r="AP657" t="s">
        <v>40</v>
      </c>
      <c r="BC657" t="s">
        <v>43</v>
      </c>
      <c r="BD657" t="s">
        <v>44</v>
      </c>
      <c r="BM657" t="s">
        <v>43</v>
      </c>
    </row>
    <row r="658" spans="1:65">
      <c r="A658">
        <v>96693</v>
      </c>
      <c r="B658" t="s">
        <v>674</v>
      </c>
      <c r="C658">
        <v>722</v>
      </c>
      <c r="D658" t="s">
        <v>299</v>
      </c>
      <c r="E658" t="s">
        <v>300</v>
      </c>
      <c r="G658">
        <v>1.95</v>
      </c>
      <c r="H658">
        <v>140.4</v>
      </c>
      <c r="I658">
        <v>0.216</v>
      </c>
      <c r="J658">
        <v>2.488</v>
      </c>
      <c r="K658">
        <v>6.19</v>
      </c>
      <c r="L658">
        <v>0</v>
      </c>
      <c r="M658">
        <v>0</v>
      </c>
      <c r="N658">
        <v>2.488</v>
      </c>
      <c r="O658">
        <v>179.13</v>
      </c>
      <c r="P658">
        <v>72</v>
      </c>
      <c r="Q658">
        <v>202226</v>
      </c>
      <c r="R658">
        <v>202326</v>
      </c>
      <c r="U658">
        <v>4903</v>
      </c>
      <c r="V658">
        <v>208</v>
      </c>
      <c r="AE658" t="s">
        <v>52</v>
      </c>
      <c r="AF658" t="s">
        <v>53</v>
      </c>
      <c r="AG658" t="s">
        <v>54</v>
      </c>
      <c r="AH658" t="s">
        <v>55</v>
      </c>
      <c r="AO658" t="s">
        <v>39</v>
      </c>
      <c r="AP658" t="s">
        <v>40</v>
      </c>
      <c r="BC658" t="s">
        <v>43</v>
      </c>
      <c r="BD658" t="s">
        <v>44</v>
      </c>
      <c r="BM658" t="s">
        <v>43</v>
      </c>
    </row>
    <row r="659" spans="1:65">
      <c r="A659">
        <v>65944</v>
      </c>
      <c r="B659" t="s">
        <v>675</v>
      </c>
      <c r="C659">
        <v>722</v>
      </c>
      <c r="D659" t="s">
        <v>299</v>
      </c>
      <c r="E659" t="s">
        <v>300</v>
      </c>
      <c r="G659">
        <v>0.58399999999999996</v>
      </c>
      <c r="H659">
        <v>42.04</v>
      </c>
      <c r="I659">
        <v>0.216</v>
      </c>
      <c r="J659">
        <v>0.745</v>
      </c>
      <c r="K659">
        <v>0.55000000000000004</v>
      </c>
      <c r="L659">
        <v>0</v>
      </c>
      <c r="M659">
        <v>0</v>
      </c>
      <c r="N659">
        <v>0.745</v>
      </c>
      <c r="O659">
        <v>53.64</v>
      </c>
      <c r="P659">
        <v>72</v>
      </c>
      <c r="Q659">
        <v>202226</v>
      </c>
      <c r="R659">
        <v>202326</v>
      </c>
      <c r="U659">
        <v>4319</v>
      </c>
      <c r="V659">
        <v>16</v>
      </c>
      <c r="AM659" t="s">
        <v>71</v>
      </c>
      <c r="AN659" t="s">
        <v>72</v>
      </c>
      <c r="BC659" t="s">
        <v>43</v>
      </c>
      <c r="BD659" t="s">
        <v>44</v>
      </c>
      <c r="BM659" t="s">
        <v>43</v>
      </c>
    </row>
    <row r="660" spans="1:65">
      <c r="A660">
        <v>30815</v>
      </c>
      <c r="B660" t="s">
        <v>676</v>
      </c>
      <c r="C660">
        <v>722</v>
      </c>
      <c r="D660" t="s">
        <v>299</v>
      </c>
      <c r="E660" t="s">
        <v>300</v>
      </c>
      <c r="G660">
        <v>0.64</v>
      </c>
      <c r="H660">
        <v>46.08</v>
      </c>
      <c r="I660">
        <v>0.216</v>
      </c>
      <c r="J660">
        <v>0.81699999999999995</v>
      </c>
      <c r="K660">
        <v>0.66</v>
      </c>
      <c r="L660">
        <v>0</v>
      </c>
      <c r="M660">
        <v>0</v>
      </c>
      <c r="N660">
        <v>0.81699999999999995</v>
      </c>
      <c r="O660">
        <v>58.82</v>
      </c>
      <c r="P660">
        <v>72</v>
      </c>
      <c r="Q660">
        <v>202226</v>
      </c>
      <c r="R660">
        <v>202326</v>
      </c>
      <c r="U660">
        <v>3874</v>
      </c>
      <c r="V660">
        <v>22</v>
      </c>
      <c r="AO660" t="s">
        <v>39</v>
      </c>
      <c r="AP660" t="s">
        <v>40</v>
      </c>
      <c r="BC660" t="s">
        <v>43</v>
      </c>
      <c r="BD660" t="s">
        <v>44</v>
      </c>
      <c r="BM660" t="s">
        <v>43</v>
      </c>
    </row>
    <row r="661" spans="1:65">
      <c r="A661">
        <v>31047</v>
      </c>
      <c r="B661" t="s">
        <v>677</v>
      </c>
      <c r="C661">
        <v>722</v>
      </c>
      <c r="D661" t="s">
        <v>299</v>
      </c>
      <c r="E661" t="s">
        <v>300</v>
      </c>
      <c r="G661">
        <v>0.64</v>
      </c>
      <c r="H661">
        <v>46.08</v>
      </c>
      <c r="I661">
        <v>0.216</v>
      </c>
      <c r="J661">
        <v>0.81699999999999995</v>
      </c>
      <c r="K661">
        <v>0.66</v>
      </c>
      <c r="L661">
        <v>0</v>
      </c>
      <c r="M661">
        <v>0</v>
      </c>
      <c r="N661">
        <v>0.81699999999999995</v>
      </c>
      <c r="O661">
        <v>58.82</v>
      </c>
      <c r="P661">
        <v>72</v>
      </c>
      <c r="Q661">
        <v>202226</v>
      </c>
      <c r="R661">
        <v>202326</v>
      </c>
      <c r="U661">
        <v>3873</v>
      </c>
      <c r="V661">
        <v>22</v>
      </c>
      <c r="AO661" t="s">
        <v>39</v>
      </c>
      <c r="AP661" t="s">
        <v>40</v>
      </c>
      <c r="BC661" t="s">
        <v>43</v>
      </c>
      <c r="BD661" t="s">
        <v>44</v>
      </c>
      <c r="BM661" t="s">
        <v>43</v>
      </c>
    </row>
    <row r="662" spans="1:65">
      <c r="A662">
        <v>89113</v>
      </c>
      <c r="B662" t="s">
        <v>678</v>
      </c>
      <c r="C662">
        <v>722</v>
      </c>
      <c r="D662" t="s">
        <v>299</v>
      </c>
      <c r="E662" t="s">
        <v>300</v>
      </c>
      <c r="G662">
        <v>1.014</v>
      </c>
      <c r="H662">
        <v>73</v>
      </c>
      <c r="I662">
        <v>0.216</v>
      </c>
      <c r="J662">
        <v>1.294</v>
      </c>
      <c r="K662">
        <v>1.67</v>
      </c>
      <c r="L662">
        <v>0</v>
      </c>
      <c r="M662">
        <v>0</v>
      </c>
      <c r="N662">
        <v>1.294</v>
      </c>
      <c r="O662">
        <v>93.16</v>
      </c>
      <c r="P662">
        <v>72</v>
      </c>
      <c r="Q662">
        <v>202226</v>
      </c>
      <c r="R662">
        <v>202326</v>
      </c>
      <c r="U662">
        <v>3763</v>
      </c>
      <c r="V662">
        <v>107</v>
      </c>
      <c r="AG662" t="s">
        <v>54</v>
      </c>
      <c r="AH662" t="s">
        <v>55</v>
      </c>
      <c r="AO662" t="s">
        <v>39</v>
      </c>
      <c r="AP662" t="s">
        <v>40</v>
      </c>
      <c r="BC662" t="s">
        <v>43</v>
      </c>
      <c r="BD662" t="s">
        <v>44</v>
      </c>
      <c r="BM662" t="s">
        <v>43</v>
      </c>
    </row>
    <row r="663" spans="1:65">
      <c r="A663">
        <v>67304</v>
      </c>
      <c r="B663" t="s">
        <v>679</v>
      </c>
      <c r="C663">
        <v>722</v>
      </c>
      <c r="D663" t="s">
        <v>299</v>
      </c>
      <c r="E663" t="s">
        <v>300</v>
      </c>
      <c r="G663">
        <v>0.69599999999999995</v>
      </c>
      <c r="H663">
        <v>50.11</v>
      </c>
      <c r="I663">
        <v>0.216</v>
      </c>
      <c r="J663">
        <v>0.88800000000000001</v>
      </c>
      <c r="K663">
        <v>0.78</v>
      </c>
      <c r="L663">
        <v>0</v>
      </c>
      <c r="M663">
        <v>0</v>
      </c>
      <c r="N663">
        <v>0.88800000000000001</v>
      </c>
      <c r="O663">
        <v>63.93</v>
      </c>
      <c r="P663">
        <v>72</v>
      </c>
      <c r="Q663">
        <v>202226</v>
      </c>
      <c r="R663">
        <v>202326</v>
      </c>
      <c r="U663">
        <v>49070</v>
      </c>
      <c r="V663">
        <v>29</v>
      </c>
      <c r="AO663" t="s">
        <v>39</v>
      </c>
      <c r="AP663" t="s">
        <v>40</v>
      </c>
      <c r="BC663" t="s">
        <v>43</v>
      </c>
      <c r="BD663" t="s">
        <v>44</v>
      </c>
      <c r="BM663" t="s">
        <v>43</v>
      </c>
    </row>
    <row r="664" spans="1:65">
      <c r="A664">
        <v>68982</v>
      </c>
      <c r="B664" t="s">
        <v>680</v>
      </c>
      <c r="C664">
        <v>722</v>
      </c>
      <c r="D664" t="s">
        <v>299</v>
      </c>
      <c r="E664" t="s">
        <v>300</v>
      </c>
      <c r="G664">
        <v>0.77600000000000002</v>
      </c>
      <c r="H664">
        <v>55.87</v>
      </c>
      <c r="I664">
        <v>0.216</v>
      </c>
      <c r="J664">
        <v>0.99</v>
      </c>
      <c r="K664">
        <v>0.98</v>
      </c>
      <c r="L664">
        <v>0</v>
      </c>
      <c r="M664">
        <v>0</v>
      </c>
      <c r="N664">
        <v>0.99</v>
      </c>
      <c r="O664">
        <v>71.28</v>
      </c>
      <c r="P664">
        <v>72</v>
      </c>
      <c r="Q664">
        <v>202226</v>
      </c>
      <c r="R664">
        <v>202326</v>
      </c>
      <c r="U664">
        <v>4540</v>
      </c>
      <c r="V664">
        <v>49</v>
      </c>
      <c r="AG664" t="s">
        <v>54</v>
      </c>
      <c r="AH664" t="s">
        <v>55</v>
      </c>
      <c r="AO664" t="s">
        <v>39</v>
      </c>
      <c r="AP664" t="s">
        <v>40</v>
      </c>
      <c r="AW664" t="s">
        <v>301</v>
      </c>
      <c r="AX664" t="s">
        <v>302</v>
      </c>
      <c r="BC664" t="s">
        <v>43</v>
      </c>
      <c r="BD664" t="s">
        <v>44</v>
      </c>
      <c r="BM664" t="s">
        <v>43</v>
      </c>
    </row>
    <row r="665" spans="1:65">
      <c r="A665">
        <v>68984</v>
      </c>
      <c r="B665" t="s">
        <v>681</v>
      </c>
      <c r="C665">
        <v>722</v>
      </c>
      <c r="D665" t="s">
        <v>299</v>
      </c>
      <c r="E665" t="s">
        <v>300</v>
      </c>
      <c r="G665">
        <v>0.77600000000000002</v>
      </c>
      <c r="H665">
        <v>55.87</v>
      </c>
      <c r="I665">
        <v>0.216</v>
      </c>
      <c r="J665">
        <v>0.99</v>
      </c>
      <c r="K665">
        <v>0.98</v>
      </c>
      <c r="L665">
        <v>0</v>
      </c>
      <c r="M665">
        <v>0</v>
      </c>
      <c r="N665">
        <v>0.99</v>
      </c>
      <c r="O665">
        <v>71.28</v>
      </c>
      <c r="P665">
        <v>72</v>
      </c>
      <c r="Q665">
        <v>202226</v>
      </c>
      <c r="R665">
        <v>202326</v>
      </c>
      <c r="U665">
        <v>4541</v>
      </c>
      <c r="V665">
        <v>49</v>
      </c>
      <c r="AG665" t="s">
        <v>54</v>
      </c>
      <c r="AH665" t="s">
        <v>55</v>
      </c>
      <c r="AO665" t="s">
        <v>39</v>
      </c>
      <c r="AP665" t="s">
        <v>40</v>
      </c>
      <c r="AW665" t="s">
        <v>301</v>
      </c>
      <c r="AX665" t="s">
        <v>302</v>
      </c>
      <c r="BC665" t="s">
        <v>43</v>
      </c>
      <c r="BD665" t="s">
        <v>44</v>
      </c>
      <c r="BM665" t="s">
        <v>43</v>
      </c>
    </row>
    <row r="666" spans="1:65">
      <c r="A666">
        <v>91920</v>
      </c>
      <c r="B666" t="s">
        <v>682</v>
      </c>
      <c r="C666">
        <v>722</v>
      </c>
      <c r="D666" t="s">
        <v>299</v>
      </c>
      <c r="E666" t="s">
        <v>300</v>
      </c>
      <c r="G666">
        <v>0.77600000000000002</v>
      </c>
      <c r="H666">
        <v>55.87</v>
      </c>
      <c r="I666">
        <v>0.216</v>
      </c>
      <c r="J666">
        <v>0.99</v>
      </c>
      <c r="K666">
        <v>0.98</v>
      </c>
      <c r="L666">
        <v>0</v>
      </c>
      <c r="M666">
        <v>0</v>
      </c>
      <c r="N666">
        <v>0.99</v>
      </c>
      <c r="O666">
        <v>71.28</v>
      </c>
      <c r="P666">
        <v>72</v>
      </c>
      <c r="Q666">
        <v>202226</v>
      </c>
      <c r="R666">
        <v>202326</v>
      </c>
      <c r="U666">
        <v>4542</v>
      </c>
      <c r="V666">
        <v>49</v>
      </c>
      <c r="AG666" t="s">
        <v>54</v>
      </c>
      <c r="AH666" t="s">
        <v>55</v>
      </c>
      <c r="AO666" t="s">
        <v>39</v>
      </c>
      <c r="AP666" t="s">
        <v>40</v>
      </c>
      <c r="BC666" t="s">
        <v>43</v>
      </c>
      <c r="BD666" t="s">
        <v>44</v>
      </c>
      <c r="BM666" t="s">
        <v>43</v>
      </c>
    </row>
    <row r="667" spans="1:65">
      <c r="A667">
        <v>85984</v>
      </c>
      <c r="B667" t="s">
        <v>683</v>
      </c>
      <c r="C667">
        <v>722</v>
      </c>
      <c r="D667" t="s">
        <v>299</v>
      </c>
      <c r="E667" t="s">
        <v>300</v>
      </c>
      <c r="G667">
        <v>0.77400000000000002</v>
      </c>
      <c r="H667">
        <v>55.72</v>
      </c>
      <c r="I667">
        <v>0.216</v>
      </c>
      <c r="J667">
        <v>0.98799999999999999</v>
      </c>
      <c r="K667">
        <v>0.97</v>
      </c>
      <c r="L667">
        <v>0</v>
      </c>
      <c r="M667">
        <v>0</v>
      </c>
      <c r="N667">
        <v>0.98799999999999999</v>
      </c>
      <c r="O667">
        <v>71.13</v>
      </c>
      <c r="P667">
        <v>72</v>
      </c>
      <c r="Q667">
        <v>202226</v>
      </c>
      <c r="R667">
        <v>202326</v>
      </c>
      <c r="U667">
        <v>1417</v>
      </c>
      <c r="V667">
        <v>48</v>
      </c>
      <c r="AG667" t="s">
        <v>54</v>
      </c>
      <c r="AH667" t="s">
        <v>55</v>
      </c>
      <c r="AO667" t="s">
        <v>39</v>
      </c>
      <c r="AP667" t="s">
        <v>40</v>
      </c>
      <c r="BC667" t="s">
        <v>43</v>
      </c>
      <c r="BD667" t="s">
        <v>44</v>
      </c>
      <c r="BM667" t="s">
        <v>43</v>
      </c>
    </row>
    <row r="668" spans="1:65">
      <c r="A668">
        <v>64353</v>
      </c>
      <c r="B668" t="s">
        <v>684</v>
      </c>
      <c r="C668">
        <v>722</v>
      </c>
      <c r="D668" t="s">
        <v>299</v>
      </c>
      <c r="E668" t="s">
        <v>300</v>
      </c>
      <c r="G668">
        <v>0.68799999999999994</v>
      </c>
      <c r="H668">
        <v>49.53</v>
      </c>
      <c r="I668">
        <v>0.216</v>
      </c>
      <c r="J668">
        <v>0.878</v>
      </c>
      <c r="K668">
        <v>0.77</v>
      </c>
      <c r="L668">
        <v>0</v>
      </c>
      <c r="M668">
        <v>0</v>
      </c>
      <c r="N668">
        <v>0.878</v>
      </c>
      <c r="O668">
        <v>63.21</v>
      </c>
      <c r="P668">
        <v>72</v>
      </c>
      <c r="Q668">
        <v>202226</v>
      </c>
      <c r="R668">
        <v>202326</v>
      </c>
      <c r="U668">
        <v>48510</v>
      </c>
      <c r="V668">
        <v>28</v>
      </c>
      <c r="AM668" t="s">
        <v>71</v>
      </c>
      <c r="AN668" t="s">
        <v>72</v>
      </c>
      <c r="BC668" t="s">
        <v>43</v>
      </c>
      <c r="BD668" t="s">
        <v>44</v>
      </c>
      <c r="BM668" t="s">
        <v>43</v>
      </c>
    </row>
    <row r="669" spans="1:65">
      <c r="A669">
        <v>30446</v>
      </c>
      <c r="B669" t="s">
        <v>685</v>
      </c>
      <c r="C669">
        <v>722</v>
      </c>
      <c r="D669" t="s">
        <v>299</v>
      </c>
      <c r="E669" t="s">
        <v>300</v>
      </c>
      <c r="G669">
        <v>0.69599999999999995</v>
      </c>
      <c r="H669">
        <v>50.11</v>
      </c>
      <c r="I669">
        <v>0.216</v>
      </c>
      <c r="J669">
        <v>0.88800000000000001</v>
      </c>
      <c r="K669">
        <v>0.78</v>
      </c>
      <c r="L669">
        <v>0</v>
      </c>
      <c r="M669">
        <v>0</v>
      </c>
      <c r="N669">
        <v>0.88800000000000001</v>
      </c>
      <c r="O669">
        <v>63.93</v>
      </c>
      <c r="P669">
        <v>72</v>
      </c>
      <c r="Q669">
        <v>202226</v>
      </c>
      <c r="R669">
        <v>202326</v>
      </c>
      <c r="U669">
        <v>49080</v>
      </c>
      <c r="V669">
        <v>29</v>
      </c>
      <c r="AO669" t="s">
        <v>39</v>
      </c>
      <c r="AP669" t="s">
        <v>40</v>
      </c>
      <c r="AQ669" t="s">
        <v>41</v>
      </c>
      <c r="AR669" t="s">
        <v>42</v>
      </c>
      <c r="AW669" t="s">
        <v>301</v>
      </c>
      <c r="AX669" t="s">
        <v>302</v>
      </c>
      <c r="BC669" t="s">
        <v>43</v>
      </c>
      <c r="BD669" t="s">
        <v>44</v>
      </c>
      <c r="BM669" t="s">
        <v>43</v>
      </c>
    </row>
    <row r="670" spans="1:65">
      <c r="A670">
        <v>58884</v>
      </c>
      <c r="B670" t="s">
        <v>686</v>
      </c>
      <c r="C670">
        <v>722</v>
      </c>
      <c r="D670" t="s">
        <v>299</v>
      </c>
      <c r="E670" t="s">
        <v>300</v>
      </c>
      <c r="G670">
        <v>0.69599999999999995</v>
      </c>
      <c r="H670">
        <v>50.11</v>
      </c>
      <c r="I670">
        <v>0.216</v>
      </c>
      <c r="J670">
        <v>0.88800000000000001</v>
      </c>
      <c r="K670">
        <v>0.78</v>
      </c>
      <c r="L670">
        <v>0</v>
      </c>
      <c r="M670">
        <v>0</v>
      </c>
      <c r="N670">
        <v>0.88800000000000001</v>
      </c>
      <c r="O670">
        <v>63.93</v>
      </c>
      <c r="P670">
        <v>72</v>
      </c>
      <c r="Q670">
        <v>202226</v>
      </c>
      <c r="R670">
        <v>202326</v>
      </c>
      <c r="U670">
        <v>49088</v>
      </c>
      <c r="V670">
        <v>29</v>
      </c>
      <c r="AO670" t="s">
        <v>39</v>
      </c>
      <c r="AP670" t="s">
        <v>40</v>
      </c>
      <c r="AQ670" t="s">
        <v>41</v>
      </c>
      <c r="AR670" t="s">
        <v>42</v>
      </c>
      <c r="AW670" t="s">
        <v>301</v>
      </c>
      <c r="AX670" t="s">
        <v>302</v>
      </c>
      <c r="BC670" t="s">
        <v>43</v>
      </c>
      <c r="BD670" t="s">
        <v>44</v>
      </c>
      <c r="BM670" t="s">
        <v>43</v>
      </c>
    </row>
    <row r="671" spans="1:65">
      <c r="A671">
        <v>81062</v>
      </c>
      <c r="B671" t="s">
        <v>687</v>
      </c>
      <c r="C671">
        <v>722</v>
      </c>
      <c r="D671" t="s">
        <v>299</v>
      </c>
      <c r="E671" t="s">
        <v>300</v>
      </c>
      <c r="G671">
        <v>0.84799999999999998</v>
      </c>
      <c r="H671">
        <v>61.05</v>
      </c>
      <c r="I671">
        <v>0.216</v>
      </c>
      <c r="J671">
        <v>1.0820000000000001</v>
      </c>
      <c r="K671">
        <v>1.17</v>
      </c>
      <c r="L671">
        <v>0</v>
      </c>
      <c r="M671">
        <v>0</v>
      </c>
      <c r="N671">
        <v>1.0820000000000001</v>
      </c>
      <c r="O671">
        <v>77.900000000000006</v>
      </c>
      <c r="P671">
        <v>72</v>
      </c>
      <c r="Q671">
        <v>202226</v>
      </c>
      <c r="R671">
        <v>202326</v>
      </c>
      <c r="U671">
        <v>843</v>
      </c>
      <c r="V671">
        <v>68</v>
      </c>
      <c r="AG671" t="s">
        <v>54</v>
      </c>
      <c r="AH671" t="s">
        <v>55</v>
      </c>
      <c r="AO671" t="s">
        <v>39</v>
      </c>
      <c r="AP671" t="s">
        <v>40</v>
      </c>
      <c r="BC671" t="s">
        <v>43</v>
      </c>
      <c r="BD671" t="s">
        <v>44</v>
      </c>
      <c r="BM671" t="s">
        <v>43</v>
      </c>
    </row>
    <row r="672" spans="1:65">
      <c r="A672">
        <v>82516</v>
      </c>
      <c r="B672" t="s">
        <v>688</v>
      </c>
      <c r="C672">
        <v>722</v>
      </c>
      <c r="D672" t="s">
        <v>299</v>
      </c>
      <c r="E672" t="s">
        <v>300</v>
      </c>
      <c r="G672">
        <v>0.84799999999999998</v>
      </c>
      <c r="H672">
        <v>61.05</v>
      </c>
      <c r="I672">
        <v>0.216</v>
      </c>
      <c r="J672">
        <v>1.0820000000000001</v>
      </c>
      <c r="K672">
        <v>1.17</v>
      </c>
      <c r="L672">
        <v>0</v>
      </c>
      <c r="M672">
        <v>0</v>
      </c>
      <c r="N672">
        <v>1.0820000000000001</v>
      </c>
      <c r="O672">
        <v>77.900000000000006</v>
      </c>
      <c r="P672">
        <v>72</v>
      </c>
      <c r="Q672">
        <v>202226</v>
      </c>
      <c r="R672">
        <v>202326</v>
      </c>
      <c r="U672">
        <v>80</v>
      </c>
      <c r="V672">
        <v>68</v>
      </c>
      <c r="AG672" t="s">
        <v>54</v>
      </c>
      <c r="AH672" t="s">
        <v>55</v>
      </c>
      <c r="AO672" t="s">
        <v>39</v>
      </c>
      <c r="AP672" t="s">
        <v>40</v>
      </c>
      <c r="BC672" t="s">
        <v>43</v>
      </c>
      <c r="BD672" t="s">
        <v>44</v>
      </c>
      <c r="BM672" t="s">
        <v>43</v>
      </c>
    </row>
    <row r="673" spans="1:65">
      <c r="A673">
        <v>84618</v>
      </c>
      <c r="B673" t="s">
        <v>689</v>
      </c>
      <c r="C673">
        <v>722</v>
      </c>
      <c r="D673" t="s">
        <v>299</v>
      </c>
      <c r="E673" t="s">
        <v>300</v>
      </c>
      <c r="G673">
        <v>0.84799999999999998</v>
      </c>
      <c r="H673">
        <v>61.05</v>
      </c>
      <c r="I673">
        <v>0.216</v>
      </c>
      <c r="J673">
        <v>1.0820000000000001</v>
      </c>
      <c r="K673">
        <v>1.17</v>
      </c>
      <c r="L673">
        <v>0</v>
      </c>
      <c r="M673">
        <v>0</v>
      </c>
      <c r="N673">
        <v>1.0820000000000001</v>
      </c>
      <c r="O673">
        <v>77.900000000000006</v>
      </c>
      <c r="P673">
        <v>72</v>
      </c>
      <c r="Q673">
        <v>202226</v>
      </c>
      <c r="R673">
        <v>202326</v>
      </c>
      <c r="U673">
        <v>845</v>
      </c>
      <c r="V673">
        <v>68</v>
      </c>
      <c r="AG673" t="s">
        <v>54</v>
      </c>
      <c r="AH673" t="s">
        <v>55</v>
      </c>
      <c r="AO673" t="s">
        <v>39</v>
      </c>
      <c r="AP673" t="s">
        <v>40</v>
      </c>
      <c r="BC673" t="s">
        <v>43</v>
      </c>
      <c r="BD673" t="s">
        <v>44</v>
      </c>
      <c r="BM673" t="s">
        <v>43</v>
      </c>
    </row>
    <row r="674" spans="1:65">
      <c r="A674">
        <v>64927</v>
      </c>
      <c r="B674" t="s">
        <v>690</v>
      </c>
      <c r="C674">
        <v>722</v>
      </c>
      <c r="D674" t="s">
        <v>299</v>
      </c>
      <c r="E674" t="s">
        <v>300</v>
      </c>
      <c r="G674">
        <v>0.70399999999999996</v>
      </c>
      <c r="H674">
        <v>50.68</v>
      </c>
      <c r="I674">
        <v>0.216</v>
      </c>
      <c r="J674">
        <v>0.89800000000000002</v>
      </c>
      <c r="K674">
        <v>0.8</v>
      </c>
      <c r="L674">
        <v>0</v>
      </c>
      <c r="M674">
        <v>0</v>
      </c>
      <c r="N674">
        <v>0.89800000000000002</v>
      </c>
      <c r="O674">
        <v>64.650000000000006</v>
      </c>
      <c r="P674">
        <v>72</v>
      </c>
      <c r="Q674">
        <v>202226</v>
      </c>
      <c r="R674">
        <v>202326</v>
      </c>
      <c r="U674">
        <v>49099</v>
      </c>
      <c r="V674">
        <v>31</v>
      </c>
      <c r="AG674" t="s">
        <v>54</v>
      </c>
      <c r="AH674" t="s">
        <v>55</v>
      </c>
      <c r="AO674" t="s">
        <v>39</v>
      </c>
      <c r="AP674" t="s">
        <v>40</v>
      </c>
      <c r="AW674" t="s">
        <v>301</v>
      </c>
      <c r="AX674" t="s">
        <v>302</v>
      </c>
      <c r="BC674" t="s">
        <v>43</v>
      </c>
      <c r="BD674" t="s">
        <v>44</v>
      </c>
      <c r="BM674" t="s">
        <v>43</v>
      </c>
    </row>
    <row r="675" spans="1:65">
      <c r="A675">
        <v>86310</v>
      </c>
      <c r="B675" t="s">
        <v>691</v>
      </c>
      <c r="C675">
        <v>722</v>
      </c>
      <c r="D675" t="s">
        <v>299</v>
      </c>
      <c r="E675" t="s">
        <v>300</v>
      </c>
      <c r="G675">
        <v>0.84599999999999997</v>
      </c>
      <c r="H675">
        <v>60.91</v>
      </c>
      <c r="I675">
        <v>0.216</v>
      </c>
      <c r="J675">
        <v>1.08</v>
      </c>
      <c r="K675">
        <v>1.1599999999999999</v>
      </c>
      <c r="L675">
        <v>0</v>
      </c>
      <c r="M675">
        <v>0</v>
      </c>
      <c r="N675">
        <v>1.08</v>
      </c>
      <c r="O675">
        <v>77.760000000000005</v>
      </c>
      <c r="P675">
        <v>72</v>
      </c>
      <c r="Q675">
        <v>202226</v>
      </c>
      <c r="R675">
        <v>202326</v>
      </c>
      <c r="U675">
        <v>4328</v>
      </c>
      <c r="V675">
        <v>69</v>
      </c>
      <c r="AG675" t="s">
        <v>54</v>
      </c>
      <c r="AH675" t="s">
        <v>55</v>
      </c>
      <c r="AO675" t="s">
        <v>39</v>
      </c>
      <c r="AP675" t="s">
        <v>40</v>
      </c>
      <c r="BC675" t="s">
        <v>43</v>
      </c>
      <c r="BD675" t="s">
        <v>44</v>
      </c>
      <c r="BM675" t="s">
        <v>43</v>
      </c>
    </row>
    <row r="676" spans="1:65">
      <c r="A676">
        <v>88136</v>
      </c>
      <c r="B676" t="s">
        <v>692</v>
      </c>
      <c r="C676">
        <v>722</v>
      </c>
      <c r="D676" t="s">
        <v>299</v>
      </c>
      <c r="E676" t="s">
        <v>300</v>
      </c>
      <c r="G676">
        <v>0.84599999999999997</v>
      </c>
      <c r="H676">
        <v>60.91</v>
      </c>
      <c r="I676">
        <v>0.216</v>
      </c>
      <c r="J676">
        <v>1.08</v>
      </c>
      <c r="K676">
        <v>1.1599999999999999</v>
      </c>
      <c r="L676">
        <v>0</v>
      </c>
      <c r="M676">
        <v>0</v>
      </c>
      <c r="N676">
        <v>1.08</v>
      </c>
      <c r="O676">
        <v>77.760000000000005</v>
      </c>
      <c r="P676">
        <v>72</v>
      </c>
      <c r="Q676">
        <v>202226</v>
      </c>
      <c r="R676">
        <v>202326</v>
      </c>
      <c r="U676">
        <v>3068</v>
      </c>
      <c r="V676">
        <v>69</v>
      </c>
      <c r="AG676" t="s">
        <v>54</v>
      </c>
      <c r="AH676" t="s">
        <v>55</v>
      </c>
      <c r="AO676" t="s">
        <v>39</v>
      </c>
      <c r="AP676" t="s">
        <v>40</v>
      </c>
      <c r="BC676" t="s">
        <v>43</v>
      </c>
      <c r="BD676" t="s">
        <v>44</v>
      </c>
      <c r="BM676" t="s">
        <v>43</v>
      </c>
    </row>
    <row r="677" spans="1:65">
      <c r="A677">
        <v>30459</v>
      </c>
      <c r="B677" t="s">
        <v>693</v>
      </c>
      <c r="C677">
        <v>722</v>
      </c>
      <c r="D677" t="s">
        <v>299</v>
      </c>
      <c r="E677" t="s">
        <v>300</v>
      </c>
      <c r="G677">
        <v>0.72799999999999998</v>
      </c>
      <c r="H677">
        <v>52.41</v>
      </c>
      <c r="I677">
        <v>0.216</v>
      </c>
      <c r="J677">
        <v>0.92900000000000005</v>
      </c>
      <c r="K677">
        <v>0.86</v>
      </c>
      <c r="L677">
        <v>0</v>
      </c>
      <c r="M677">
        <v>0</v>
      </c>
      <c r="N677">
        <v>0.92900000000000005</v>
      </c>
      <c r="O677">
        <v>66.88</v>
      </c>
      <c r="P677">
        <v>72</v>
      </c>
      <c r="Q677">
        <v>202226</v>
      </c>
      <c r="R677">
        <v>202326</v>
      </c>
      <c r="U677">
        <v>49501</v>
      </c>
      <c r="V677">
        <v>35</v>
      </c>
      <c r="AO677" t="s">
        <v>39</v>
      </c>
      <c r="AP677" t="s">
        <v>40</v>
      </c>
      <c r="AQ677" t="s">
        <v>41</v>
      </c>
      <c r="AR677" t="s">
        <v>42</v>
      </c>
      <c r="AW677" t="s">
        <v>301</v>
      </c>
      <c r="AX677" t="s">
        <v>302</v>
      </c>
      <c r="BC677" t="s">
        <v>43</v>
      </c>
      <c r="BD677" t="s">
        <v>44</v>
      </c>
      <c r="BM677" t="s">
        <v>43</v>
      </c>
    </row>
    <row r="678" spans="1:65">
      <c r="A678">
        <v>30460</v>
      </c>
      <c r="B678" t="s">
        <v>694</v>
      </c>
      <c r="C678">
        <v>722</v>
      </c>
      <c r="D678" t="s">
        <v>299</v>
      </c>
      <c r="E678" t="s">
        <v>300</v>
      </c>
      <c r="G678">
        <v>0.72799999999999998</v>
      </c>
      <c r="H678">
        <v>52.41</v>
      </c>
      <c r="I678">
        <v>0.216</v>
      </c>
      <c r="J678">
        <v>0.92900000000000005</v>
      </c>
      <c r="K678">
        <v>0.86</v>
      </c>
      <c r="L678">
        <v>0</v>
      </c>
      <c r="M678">
        <v>0</v>
      </c>
      <c r="N678">
        <v>0.92900000000000005</v>
      </c>
      <c r="O678">
        <v>66.88</v>
      </c>
      <c r="P678">
        <v>72</v>
      </c>
      <c r="Q678">
        <v>202226</v>
      </c>
      <c r="R678">
        <v>202326</v>
      </c>
      <c r="U678">
        <v>49705</v>
      </c>
      <c r="V678">
        <v>35</v>
      </c>
      <c r="AG678" t="s">
        <v>54</v>
      </c>
      <c r="AH678" t="s">
        <v>55</v>
      </c>
      <c r="AO678" t="s">
        <v>39</v>
      </c>
      <c r="AP678" t="s">
        <v>40</v>
      </c>
      <c r="AW678" t="s">
        <v>301</v>
      </c>
      <c r="AX678" t="s">
        <v>302</v>
      </c>
      <c r="BC678" t="s">
        <v>43</v>
      </c>
      <c r="BD678" t="s">
        <v>44</v>
      </c>
      <c r="BM678" t="s">
        <v>43</v>
      </c>
    </row>
    <row r="679" spans="1:65">
      <c r="A679">
        <v>40156</v>
      </c>
      <c r="B679" t="s">
        <v>695</v>
      </c>
      <c r="C679">
        <v>722</v>
      </c>
      <c r="D679" t="s">
        <v>299</v>
      </c>
      <c r="E679" t="s">
        <v>300</v>
      </c>
      <c r="G679">
        <v>0.85599999999999998</v>
      </c>
      <c r="H679">
        <v>61.63</v>
      </c>
      <c r="I679">
        <v>0.216</v>
      </c>
      <c r="J679">
        <v>1.0920000000000001</v>
      </c>
      <c r="K679">
        <v>1.19</v>
      </c>
      <c r="L679">
        <v>0</v>
      </c>
      <c r="M679">
        <v>0</v>
      </c>
      <c r="N679">
        <v>1.0920000000000001</v>
      </c>
      <c r="O679">
        <v>78.62</v>
      </c>
      <c r="P679">
        <v>72</v>
      </c>
      <c r="Q679">
        <v>202226</v>
      </c>
      <c r="R679">
        <v>202326</v>
      </c>
      <c r="U679">
        <v>4332</v>
      </c>
      <c r="V679">
        <v>73</v>
      </c>
      <c r="AG679" t="s">
        <v>54</v>
      </c>
      <c r="AH679" t="s">
        <v>55</v>
      </c>
      <c r="AO679" t="s">
        <v>39</v>
      </c>
      <c r="AP679" t="s">
        <v>40</v>
      </c>
      <c r="BC679" t="s">
        <v>43</v>
      </c>
      <c r="BD679" t="s">
        <v>44</v>
      </c>
      <c r="BM679" t="s">
        <v>43</v>
      </c>
    </row>
    <row r="680" spans="1:65">
      <c r="A680">
        <v>30831</v>
      </c>
      <c r="B680" t="s">
        <v>696</v>
      </c>
      <c r="C680">
        <v>722</v>
      </c>
      <c r="D680" t="s">
        <v>299</v>
      </c>
      <c r="E680" t="s">
        <v>300</v>
      </c>
      <c r="G680">
        <v>0.66400000000000003</v>
      </c>
      <c r="H680">
        <v>47.8</v>
      </c>
      <c r="I680">
        <v>0.216</v>
      </c>
      <c r="J680">
        <v>0.84699999999999998</v>
      </c>
      <c r="K680">
        <v>0.71</v>
      </c>
      <c r="L680">
        <v>0</v>
      </c>
      <c r="M680">
        <v>0</v>
      </c>
      <c r="N680">
        <v>0.84699999999999998</v>
      </c>
      <c r="O680">
        <v>60.98</v>
      </c>
      <c r="P680">
        <v>72</v>
      </c>
      <c r="Q680">
        <v>202226</v>
      </c>
      <c r="R680">
        <v>202326</v>
      </c>
      <c r="U680">
        <v>1368</v>
      </c>
      <c r="V680">
        <v>25</v>
      </c>
      <c r="AO680" t="s">
        <v>39</v>
      </c>
      <c r="AP680" t="s">
        <v>40</v>
      </c>
      <c r="BC680" t="s">
        <v>43</v>
      </c>
      <c r="BD680" t="s">
        <v>44</v>
      </c>
      <c r="BM680" t="s">
        <v>43</v>
      </c>
    </row>
    <row r="681" spans="1:65">
      <c r="A681">
        <v>70414</v>
      </c>
      <c r="B681" t="s">
        <v>697</v>
      </c>
      <c r="C681">
        <v>722</v>
      </c>
      <c r="D681" t="s">
        <v>299</v>
      </c>
      <c r="E681" t="s">
        <v>300</v>
      </c>
      <c r="G681">
        <v>0.66400000000000003</v>
      </c>
      <c r="H681">
        <v>47.8</v>
      </c>
      <c r="I681">
        <v>0.216</v>
      </c>
      <c r="J681">
        <v>0.84699999999999998</v>
      </c>
      <c r="K681">
        <v>0.71</v>
      </c>
      <c r="L681">
        <v>0</v>
      </c>
      <c r="M681">
        <v>0</v>
      </c>
      <c r="N681">
        <v>0.84699999999999998</v>
      </c>
      <c r="O681">
        <v>60.98</v>
      </c>
      <c r="P681">
        <v>72</v>
      </c>
      <c r="Q681">
        <v>202226</v>
      </c>
      <c r="R681">
        <v>202326</v>
      </c>
      <c r="U681">
        <v>1375</v>
      </c>
      <c r="V681">
        <v>25</v>
      </c>
      <c r="AO681" t="s">
        <v>39</v>
      </c>
      <c r="AP681" t="s">
        <v>40</v>
      </c>
      <c r="BC681" t="s">
        <v>43</v>
      </c>
      <c r="BD681" t="s">
        <v>44</v>
      </c>
      <c r="BM681" t="s">
        <v>43</v>
      </c>
    </row>
    <row r="682" spans="1:65">
      <c r="A682">
        <v>6247</v>
      </c>
      <c r="B682" t="s">
        <v>698</v>
      </c>
      <c r="C682">
        <v>722</v>
      </c>
      <c r="D682" t="s">
        <v>299</v>
      </c>
      <c r="E682" t="s">
        <v>300</v>
      </c>
      <c r="G682">
        <v>0.66400000000000003</v>
      </c>
      <c r="H682">
        <v>47.8</v>
      </c>
      <c r="I682">
        <v>0.216</v>
      </c>
      <c r="J682">
        <v>0.84699999999999998</v>
      </c>
      <c r="K682">
        <v>0.71</v>
      </c>
      <c r="L682">
        <v>0</v>
      </c>
      <c r="M682">
        <v>0</v>
      </c>
      <c r="N682">
        <v>0.84699999999999998</v>
      </c>
      <c r="O682">
        <v>60.98</v>
      </c>
      <c r="P682">
        <v>72</v>
      </c>
      <c r="Q682">
        <v>202226</v>
      </c>
      <c r="R682">
        <v>202326</v>
      </c>
      <c r="U682">
        <v>1370</v>
      </c>
      <c r="V682">
        <v>25</v>
      </c>
      <c r="AO682" t="s">
        <v>39</v>
      </c>
      <c r="AP682" t="s">
        <v>40</v>
      </c>
      <c r="BC682" t="s">
        <v>43</v>
      </c>
      <c r="BD682" t="s">
        <v>44</v>
      </c>
      <c r="BM682" t="s">
        <v>43</v>
      </c>
    </row>
    <row r="683" spans="1:65">
      <c r="A683">
        <v>53037</v>
      </c>
      <c r="B683" t="s">
        <v>699</v>
      </c>
      <c r="C683">
        <v>722</v>
      </c>
      <c r="D683" t="s">
        <v>299</v>
      </c>
      <c r="E683" t="s">
        <v>300</v>
      </c>
      <c r="G683">
        <v>0.66400000000000003</v>
      </c>
      <c r="H683">
        <v>47.8</v>
      </c>
      <c r="I683">
        <v>0.216</v>
      </c>
      <c r="J683">
        <v>0.84699999999999998</v>
      </c>
      <c r="K683">
        <v>0.71</v>
      </c>
      <c r="L683">
        <v>0</v>
      </c>
      <c r="M683">
        <v>0</v>
      </c>
      <c r="N683">
        <v>0.84699999999999998</v>
      </c>
      <c r="O683">
        <v>60.98</v>
      </c>
      <c r="P683">
        <v>72</v>
      </c>
      <c r="Q683">
        <v>202226</v>
      </c>
      <c r="R683">
        <v>202326</v>
      </c>
      <c r="U683">
        <v>1372</v>
      </c>
      <c r="V683">
        <v>25</v>
      </c>
      <c r="AO683" t="s">
        <v>39</v>
      </c>
      <c r="AP683" t="s">
        <v>40</v>
      </c>
      <c r="BC683" t="s">
        <v>43</v>
      </c>
      <c r="BD683" t="s">
        <v>44</v>
      </c>
      <c r="BM683" t="s">
        <v>43</v>
      </c>
    </row>
    <row r="684" spans="1:65">
      <c r="A684">
        <v>30466</v>
      </c>
      <c r="B684" t="s">
        <v>700</v>
      </c>
      <c r="C684">
        <v>722</v>
      </c>
      <c r="D684" t="s">
        <v>299</v>
      </c>
      <c r="E684" t="s">
        <v>300</v>
      </c>
      <c r="G684">
        <v>0.66400000000000003</v>
      </c>
      <c r="H684">
        <v>47.8</v>
      </c>
      <c r="I684">
        <v>0.216</v>
      </c>
      <c r="J684">
        <v>0.84699999999999998</v>
      </c>
      <c r="K684">
        <v>0.71</v>
      </c>
      <c r="L684">
        <v>0</v>
      </c>
      <c r="M684">
        <v>0</v>
      </c>
      <c r="N684">
        <v>0.84699999999999998</v>
      </c>
      <c r="O684">
        <v>60.98</v>
      </c>
      <c r="P684">
        <v>72</v>
      </c>
      <c r="Q684">
        <v>202226</v>
      </c>
      <c r="R684">
        <v>202326</v>
      </c>
      <c r="U684">
        <v>1378</v>
      </c>
      <c r="V684">
        <v>25</v>
      </c>
      <c r="AO684" t="s">
        <v>39</v>
      </c>
      <c r="AP684" t="s">
        <v>40</v>
      </c>
      <c r="BC684" t="s">
        <v>43</v>
      </c>
      <c r="BD684" t="s">
        <v>44</v>
      </c>
      <c r="BM684" t="s">
        <v>43</v>
      </c>
    </row>
    <row r="685" spans="1:65">
      <c r="A685">
        <v>78171</v>
      </c>
      <c r="B685" t="s">
        <v>701</v>
      </c>
      <c r="C685">
        <v>722</v>
      </c>
      <c r="D685" t="s">
        <v>299</v>
      </c>
      <c r="E685" t="s">
        <v>300</v>
      </c>
      <c r="G685">
        <v>0.66400000000000003</v>
      </c>
      <c r="H685">
        <v>47.8</v>
      </c>
      <c r="I685">
        <v>0.216</v>
      </c>
      <c r="J685">
        <v>0.84699999999999998</v>
      </c>
      <c r="K685">
        <v>0.71</v>
      </c>
      <c r="L685">
        <v>0</v>
      </c>
      <c r="M685">
        <v>0</v>
      </c>
      <c r="N685">
        <v>0.84699999999999998</v>
      </c>
      <c r="O685">
        <v>60.98</v>
      </c>
      <c r="P685">
        <v>72</v>
      </c>
      <c r="Q685">
        <v>202226</v>
      </c>
      <c r="R685">
        <v>202326</v>
      </c>
      <c r="U685">
        <v>1366</v>
      </c>
      <c r="V685">
        <v>25</v>
      </c>
      <c r="AO685" t="s">
        <v>39</v>
      </c>
      <c r="AP685" t="s">
        <v>40</v>
      </c>
      <c r="BC685" t="s">
        <v>43</v>
      </c>
      <c r="BD685" t="s">
        <v>44</v>
      </c>
      <c r="BM685" t="s">
        <v>43</v>
      </c>
    </row>
    <row r="686" spans="1:65">
      <c r="A686">
        <v>88094</v>
      </c>
      <c r="B686" t="s">
        <v>702</v>
      </c>
      <c r="C686">
        <v>722</v>
      </c>
      <c r="D686" t="s">
        <v>299</v>
      </c>
      <c r="E686" t="s">
        <v>300</v>
      </c>
      <c r="G686">
        <v>0.81399999999999995</v>
      </c>
      <c r="H686">
        <v>58.6</v>
      </c>
      <c r="I686">
        <v>0.216</v>
      </c>
      <c r="J686">
        <v>1.0389999999999999</v>
      </c>
      <c r="K686">
        <v>1.07</v>
      </c>
      <c r="L686">
        <v>0</v>
      </c>
      <c r="M686">
        <v>0</v>
      </c>
      <c r="N686">
        <v>1.0389999999999999</v>
      </c>
      <c r="O686">
        <v>74.8</v>
      </c>
      <c r="P686">
        <v>72</v>
      </c>
      <c r="Q686">
        <v>202226</v>
      </c>
      <c r="R686">
        <v>202326</v>
      </c>
      <c r="U686">
        <v>4711</v>
      </c>
      <c r="V686">
        <v>61</v>
      </c>
      <c r="AG686" t="s">
        <v>54</v>
      </c>
      <c r="AH686" t="s">
        <v>55</v>
      </c>
      <c r="AO686" t="s">
        <v>39</v>
      </c>
      <c r="AP686" t="s">
        <v>40</v>
      </c>
      <c r="BC686" t="s">
        <v>43</v>
      </c>
      <c r="BD686" t="s">
        <v>44</v>
      </c>
      <c r="BM686" t="s">
        <v>43</v>
      </c>
    </row>
    <row r="687" spans="1:65">
      <c r="A687">
        <v>40994</v>
      </c>
      <c r="B687" t="s">
        <v>703</v>
      </c>
      <c r="C687">
        <v>722</v>
      </c>
      <c r="D687" t="s">
        <v>299</v>
      </c>
      <c r="E687" t="s">
        <v>300</v>
      </c>
      <c r="G687">
        <v>0.754</v>
      </c>
      <c r="H687">
        <v>54.28</v>
      </c>
      <c r="I687">
        <v>0.216</v>
      </c>
      <c r="J687">
        <v>0.96199999999999997</v>
      </c>
      <c r="K687">
        <v>0.92</v>
      </c>
      <c r="L687">
        <v>0</v>
      </c>
      <c r="M687">
        <v>0</v>
      </c>
      <c r="N687">
        <v>0.96199999999999997</v>
      </c>
      <c r="O687">
        <v>69.260000000000005</v>
      </c>
      <c r="P687">
        <v>72</v>
      </c>
      <c r="Q687">
        <v>202226</v>
      </c>
      <c r="R687">
        <v>202326</v>
      </c>
      <c r="U687">
        <v>4329</v>
      </c>
      <c r="V687">
        <v>42</v>
      </c>
      <c r="AG687" t="s">
        <v>54</v>
      </c>
      <c r="AH687" t="s">
        <v>55</v>
      </c>
      <c r="AO687" t="s">
        <v>39</v>
      </c>
      <c r="AP687" t="s">
        <v>40</v>
      </c>
      <c r="BC687" t="s">
        <v>43</v>
      </c>
      <c r="BD687" t="s">
        <v>44</v>
      </c>
      <c r="BM687" t="s">
        <v>43</v>
      </c>
    </row>
    <row r="688" spans="1:65">
      <c r="A688">
        <v>30468</v>
      </c>
      <c r="B688" t="s">
        <v>704</v>
      </c>
      <c r="C688">
        <v>722</v>
      </c>
      <c r="D688" t="s">
        <v>299</v>
      </c>
      <c r="E688" t="s">
        <v>300</v>
      </c>
      <c r="G688">
        <v>0.66400000000000003</v>
      </c>
      <c r="H688">
        <v>47.8</v>
      </c>
      <c r="I688">
        <v>0.216</v>
      </c>
      <c r="J688">
        <v>0.84699999999999998</v>
      </c>
      <c r="K688">
        <v>0.71</v>
      </c>
      <c r="L688">
        <v>0</v>
      </c>
      <c r="M688">
        <v>0</v>
      </c>
      <c r="N688">
        <v>0.84699999999999998</v>
      </c>
      <c r="O688">
        <v>60.98</v>
      </c>
      <c r="P688">
        <v>72</v>
      </c>
      <c r="Q688">
        <v>202226</v>
      </c>
      <c r="R688">
        <v>202326</v>
      </c>
      <c r="U688">
        <v>1369</v>
      </c>
      <c r="V688">
        <v>25</v>
      </c>
      <c r="AO688" t="s">
        <v>39</v>
      </c>
      <c r="AP688" t="s">
        <v>40</v>
      </c>
      <c r="BC688" t="s">
        <v>43</v>
      </c>
      <c r="BD688" t="s">
        <v>44</v>
      </c>
      <c r="BM688" t="s">
        <v>43</v>
      </c>
    </row>
    <row r="689" spans="1:65">
      <c r="A689">
        <v>65236</v>
      </c>
      <c r="B689" t="s">
        <v>705</v>
      </c>
      <c r="C689">
        <v>722</v>
      </c>
      <c r="D689" t="s">
        <v>299</v>
      </c>
      <c r="E689" t="s">
        <v>300</v>
      </c>
      <c r="G689">
        <v>1.198</v>
      </c>
      <c r="H689">
        <v>86.25</v>
      </c>
      <c r="I689">
        <v>0.216</v>
      </c>
      <c r="J689">
        <v>1.5289999999999999</v>
      </c>
      <c r="K689">
        <v>2.33</v>
      </c>
      <c r="L689">
        <v>0</v>
      </c>
      <c r="M689">
        <v>0</v>
      </c>
      <c r="N689">
        <v>1.5289999999999999</v>
      </c>
      <c r="O689">
        <v>110.08</v>
      </c>
      <c r="P689">
        <v>72</v>
      </c>
      <c r="Q689">
        <v>202226</v>
      </c>
      <c r="R689">
        <v>202326</v>
      </c>
      <c r="U689">
        <v>1775</v>
      </c>
      <c r="V689">
        <v>137</v>
      </c>
      <c r="AG689" t="s">
        <v>54</v>
      </c>
      <c r="AH689" t="s">
        <v>55</v>
      </c>
      <c r="AO689" t="s">
        <v>39</v>
      </c>
      <c r="AP689" t="s">
        <v>40</v>
      </c>
      <c r="BC689" t="s">
        <v>43</v>
      </c>
      <c r="BD689" t="s">
        <v>44</v>
      </c>
      <c r="BM689" t="s">
        <v>43</v>
      </c>
    </row>
    <row r="690" spans="1:65">
      <c r="A690">
        <v>41385</v>
      </c>
      <c r="B690" t="s">
        <v>706</v>
      </c>
      <c r="C690">
        <v>722</v>
      </c>
      <c r="D690" t="s">
        <v>299</v>
      </c>
      <c r="E690" t="s">
        <v>300</v>
      </c>
      <c r="G690">
        <v>0.89600000000000002</v>
      </c>
      <c r="H690">
        <v>64.510000000000005</v>
      </c>
      <c r="I690">
        <v>0.216</v>
      </c>
      <c r="J690">
        <v>1.143</v>
      </c>
      <c r="K690">
        <v>1.3</v>
      </c>
      <c r="L690">
        <v>0</v>
      </c>
      <c r="M690">
        <v>0</v>
      </c>
      <c r="N690">
        <v>1.143</v>
      </c>
      <c r="O690">
        <v>82.29</v>
      </c>
      <c r="P690">
        <v>72</v>
      </c>
      <c r="Q690">
        <v>202226</v>
      </c>
      <c r="R690">
        <v>202326</v>
      </c>
      <c r="U690">
        <v>4331</v>
      </c>
      <c r="V690">
        <v>83</v>
      </c>
      <c r="AG690" t="s">
        <v>54</v>
      </c>
      <c r="AH690" t="s">
        <v>55</v>
      </c>
      <c r="AO690" t="s">
        <v>39</v>
      </c>
      <c r="AP690" t="s">
        <v>40</v>
      </c>
      <c r="BC690" t="s">
        <v>43</v>
      </c>
      <c r="BD690" t="s">
        <v>44</v>
      </c>
      <c r="BM690" t="s">
        <v>43</v>
      </c>
    </row>
    <row r="691" spans="1:65">
      <c r="A691">
        <v>82862</v>
      </c>
      <c r="B691" t="s">
        <v>707</v>
      </c>
      <c r="C691">
        <v>722</v>
      </c>
      <c r="D691" t="s">
        <v>299</v>
      </c>
      <c r="E691" t="s">
        <v>300</v>
      </c>
      <c r="G691">
        <v>0.88600000000000001</v>
      </c>
      <c r="H691">
        <v>63.79</v>
      </c>
      <c r="I691">
        <v>0.216</v>
      </c>
      <c r="J691">
        <v>1.131</v>
      </c>
      <c r="K691">
        <v>1.27</v>
      </c>
      <c r="L691">
        <v>0</v>
      </c>
      <c r="M691">
        <v>0</v>
      </c>
      <c r="N691">
        <v>1.131</v>
      </c>
      <c r="O691">
        <v>81.430000000000007</v>
      </c>
      <c r="P691">
        <v>72</v>
      </c>
      <c r="Q691">
        <v>202226</v>
      </c>
      <c r="R691">
        <v>202326</v>
      </c>
      <c r="U691">
        <v>568</v>
      </c>
      <c r="V691">
        <v>81</v>
      </c>
      <c r="AG691" t="s">
        <v>54</v>
      </c>
      <c r="AH691" t="s">
        <v>55</v>
      </c>
      <c r="AO691" t="s">
        <v>39</v>
      </c>
      <c r="AP691" t="s">
        <v>40</v>
      </c>
      <c r="BC691" t="s">
        <v>43</v>
      </c>
      <c r="BD691" t="s">
        <v>44</v>
      </c>
      <c r="BM691" t="s">
        <v>43</v>
      </c>
    </row>
    <row r="692" spans="1:65">
      <c r="A692">
        <v>82864</v>
      </c>
      <c r="B692" t="s">
        <v>708</v>
      </c>
      <c r="C692">
        <v>722</v>
      </c>
      <c r="D692" t="s">
        <v>299</v>
      </c>
      <c r="E692" t="s">
        <v>300</v>
      </c>
      <c r="G692">
        <v>0.84599999999999997</v>
      </c>
      <c r="H692">
        <v>60.91</v>
      </c>
      <c r="I692">
        <v>0.216</v>
      </c>
      <c r="J692">
        <v>1.08</v>
      </c>
      <c r="K692">
        <v>1.1599999999999999</v>
      </c>
      <c r="L692">
        <v>0</v>
      </c>
      <c r="M692">
        <v>0</v>
      </c>
      <c r="N692">
        <v>1.08</v>
      </c>
      <c r="O692">
        <v>77.760000000000005</v>
      </c>
      <c r="P692">
        <v>72</v>
      </c>
      <c r="Q692">
        <v>202226</v>
      </c>
      <c r="R692">
        <v>202326</v>
      </c>
      <c r="U692">
        <v>569</v>
      </c>
      <c r="V692">
        <v>69</v>
      </c>
      <c r="AG692" t="s">
        <v>54</v>
      </c>
      <c r="AH692" t="s">
        <v>55</v>
      </c>
      <c r="AO692" t="s">
        <v>39</v>
      </c>
      <c r="AP692" t="s">
        <v>40</v>
      </c>
      <c r="BC692" t="s">
        <v>43</v>
      </c>
      <c r="BD692" t="s">
        <v>44</v>
      </c>
      <c r="BM692" t="s">
        <v>43</v>
      </c>
    </row>
    <row r="693" spans="1:65">
      <c r="A693">
        <v>85931</v>
      </c>
      <c r="B693" t="s">
        <v>709</v>
      </c>
      <c r="C693">
        <v>722</v>
      </c>
      <c r="D693" t="s">
        <v>299</v>
      </c>
      <c r="E693" t="s">
        <v>300</v>
      </c>
      <c r="G693">
        <v>0.88600000000000001</v>
      </c>
      <c r="H693">
        <v>63.79</v>
      </c>
      <c r="I693">
        <v>0.216</v>
      </c>
      <c r="J693">
        <v>1.131</v>
      </c>
      <c r="K693">
        <v>1.27</v>
      </c>
      <c r="L693">
        <v>0</v>
      </c>
      <c r="M693">
        <v>0</v>
      </c>
      <c r="N693">
        <v>1.131</v>
      </c>
      <c r="O693">
        <v>81.430000000000007</v>
      </c>
      <c r="P693">
        <v>72</v>
      </c>
      <c r="Q693">
        <v>202226</v>
      </c>
      <c r="R693">
        <v>202326</v>
      </c>
      <c r="U693">
        <v>1418</v>
      </c>
      <c r="V693">
        <v>81</v>
      </c>
      <c r="AG693" t="s">
        <v>54</v>
      </c>
      <c r="AH693" t="s">
        <v>55</v>
      </c>
      <c r="AO693" t="s">
        <v>39</v>
      </c>
      <c r="AP693" t="s">
        <v>40</v>
      </c>
      <c r="BC693" t="s">
        <v>43</v>
      </c>
      <c r="BD693" t="s">
        <v>44</v>
      </c>
      <c r="BM693" t="s">
        <v>43</v>
      </c>
    </row>
    <row r="694" spans="1:65">
      <c r="A694">
        <v>82863</v>
      </c>
      <c r="B694" t="s">
        <v>710</v>
      </c>
      <c r="C694">
        <v>722</v>
      </c>
      <c r="D694" t="s">
        <v>299</v>
      </c>
      <c r="E694" t="s">
        <v>300</v>
      </c>
      <c r="G694">
        <v>0.88600000000000001</v>
      </c>
      <c r="H694">
        <v>63.79</v>
      </c>
      <c r="I694">
        <v>0.216</v>
      </c>
      <c r="J694">
        <v>1.131</v>
      </c>
      <c r="K694">
        <v>1.27</v>
      </c>
      <c r="L694">
        <v>0</v>
      </c>
      <c r="M694">
        <v>0</v>
      </c>
      <c r="N694">
        <v>1.131</v>
      </c>
      <c r="O694">
        <v>81.430000000000007</v>
      </c>
      <c r="P694">
        <v>72</v>
      </c>
      <c r="Q694">
        <v>202226</v>
      </c>
      <c r="R694">
        <v>202326</v>
      </c>
      <c r="U694">
        <v>570</v>
      </c>
      <c r="V694">
        <v>81</v>
      </c>
      <c r="AG694" t="s">
        <v>54</v>
      </c>
      <c r="AH694" t="s">
        <v>55</v>
      </c>
      <c r="AO694" t="s">
        <v>39</v>
      </c>
      <c r="AP694" t="s">
        <v>40</v>
      </c>
      <c r="BC694" t="s">
        <v>43</v>
      </c>
      <c r="BD694" t="s">
        <v>44</v>
      </c>
      <c r="BM694" t="s">
        <v>43</v>
      </c>
    </row>
    <row r="695" spans="1:65">
      <c r="A695">
        <v>90519</v>
      </c>
      <c r="B695" t="s">
        <v>711</v>
      </c>
      <c r="C695">
        <v>722</v>
      </c>
      <c r="D695" t="s">
        <v>299</v>
      </c>
      <c r="E695" t="s">
        <v>300</v>
      </c>
      <c r="G695">
        <v>0.94599999999999995</v>
      </c>
      <c r="H695">
        <v>68.11</v>
      </c>
      <c r="I695">
        <v>0.216</v>
      </c>
      <c r="J695">
        <v>1.2070000000000001</v>
      </c>
      <c r="K695">
        <v>1.45</v>
      </c>
      <c r="L695">
        <v>0</v>
      </c>
      <c r="M695">
        <v>0</v>
      </c>
      <c r="N695">
        <v>1.2070000000000001</v>
      </c>
      <c r="O695">
        <v>86.9</v>
      </c>
      <c r="P695">
        <v>72</v>
      </c>
      <c r="Q695">
        <v>202226</v>
      </c>
      <c r="R695">
        <v>202326</v>
      </c>
      <c r="U695">
        <v>3412</v>
      </c>
      <c r="V695">
        <v>99</v>
      </c>
      <c r="AG695" t="s">
        <v>54</v>
      </c>
      <c r="AH695" t="s">
        <v>55</v>
      </c>
      <c r="AO695" t="s">
        <v>39</v>
      </c>
      <c r="AP695" t="s">
        <v>40</v>
      </c>
      <c r="BC695" t="s">
        <v>43</v>
      </c>
      <c r="BD695" t="s">
        <v>44</v>
      </c>
      <c r="BM695" t="s">
        <v>43</v>
      </c>
    </row>
    <row r="696" spans="1:65">
      <c r="A696">
        <v>30472</v>
      </c>
      <c r="B696" t="s">
        <v>712</v>
      </c>
      <c r="C696">
        <v>722</v>
      </c>
      <c r="D696" t="s">
        <v>299</v>
      </c>
      <c r="E696" t="s">
        <v>300</v>
      </c>
      <c r="G696">
        <v>0.66400000000000003</v>
      </c>
      <c r="H696">
        <v>47.8</v>
      </c>
      <c r="I696">
        <v>0.216</v>
      </c>
      <c r="J696">
        <v>0.84699999999999998</v>
      </c>
      <c r="K696">
        <v>0.71</v>
      </c>
      <c r="L696">
        <v>0</v>
      </c>
      <c r="M696">
        <v>0</v>
      </c>
      <c r="N696">
        <v>0.84699999999999998</v>
      </c>
      <c r="O696">
        <v>60.98</v>
      </c>
      <c r="P696">
        <v>72</v>
      </c>
      <c r="Q696">
        <v>202226</v>
      </c>
      <c r="R696">
        <v>202326</v>
      </c>
      <c r="U696">
        <v>1374</v>
      </c>
      <c r="V696">
        <v>25</v>
      </c>
      <c r="AO696" t="s">
        <v>39</v>
      </c>
      <c r="AP696" t="s">
        <v>40</v>
      </c>
      <c r="BC696" t="s">
        <v>43</v>
      </c>
      <c r="BD696" t="s">
        <v>44</v>
      </c>
      <c r="BM696" t="s">
        <v>43</v>
      </c>
    </row>
    <row r="697" spans="1:65">
      <c r="A697">
        <v>60982</v>
      </c>
      <c r="B697" t="s">
        <v>713</v>
      </c>
      <c r="C697">
        <v>722</v>
      </c>
      <c r="D697" t="s">
        <v>299</v>
      </c>
      <c r="E697" t="s">
        <v>300</v>
      </c>
      <c r="G697">
        <v>0.66400000000000003</v>
      </c>
      <c r="H697">
        <v>47.8</v>
      </c>
      <c r="I697">
        <v>0.216</v>
      </c>
      <c r="J697">
        <v>0.84699999999999998</v>
      </c>
      <c r="K697">
        <v>0.71</v>
      </c>
      <c r="L697">
        <v>0</v>
      </c>
      <c r="M697">
        <v>0</v>
      </c>
      <c r="N697">
        <v>0.84699999999999998</v>
      </c>
      <c r="O697">
        <v>60.98</v>
      </c>
      <c r="P697">
        <v>72</v>
      </c>
      <c r="Q697">
        <v>202226</v>
      </c>
      <c r="R697">
        <v>202326</v>
      </c>
      <c r="U697">
        <v>50106</v>
      </c>
      <c r="V697">
        <v>25</v>
      </c>
      <c r="AO697" t="s">
        <v>39</v>
      </c>
      <c r="AP697" t="s">
        <v>40</v>
      </c>
      <c r="AQ697" t="s">
        <v>41</v>
      </c>
      <c r="AR697" t="s">
        <v>42</v>
      </c>
      <c r="BC697" t="s">
        <v>43</v>
      </c>
      <c r="BD697" t="s">
        <v>44</v>
      </c>
      <c r="BM697" t="s">
        <v>43</v>
      </c>
    </row>
    <row r="698" spans="1:65">
      <c r="A698">
        <v>30469</v>
      </c>
      <c r="B698" t="s">
        <v>714</v>
      </c>
      <c r="C698">
        <v>722</v>
      </c>
      <c r="D698" t="s">
        <v>299</v>
      </c>
      <c r="E698" t="s">
        <v>300</v>
      </c>
      <c r="G698">
        <v>0.66400000000000003</v>
      </c>
      <c r="H698">
        <v>47.8</v>
      </c>
      <c r="I698">
        <v>0.216</v>
      </c>
      <c r="J698">
        <v>0.84699999999999998</v>
      </c>
      <c r="K698">
        <v>0.71</v>
      </c>
      <c r="L698">
        <v>0</v>
      </c>
      <c r="M698">
        <v>0</v>
      </c>
      <c r="N698">
        <v>0.84699999999999998</v>
      </c>
      <c r="O698">
        <v>60.98</v>
      </c>
      <c r="P698">
        <v>72</v>
      </c>
      <c r="Q698">
        <v>202226</v>
      </c>
      <c r="R698">
        <v>202326</v>
      </c>
      <c r="U698">
        <v>1362</v>
      </c>
      <c r="V698">
        <v>25</v>
      </c>
      <c r="AO698" t="s">
        <v>39</v>
      </c>
      <c r="AP698" t="s">
        <v>40</v>
      </c>
      <c r="AQ698" t="s">
        <v>41</v>
      </c>
      <c r="AR698" t="s">
        <v>42</v>
      </c>
      <c r="BC698" t="s">
        <v>43</v>
      </c>
      <c r="BD698" t="s">
        <v>44</v>
      </c>
      <c r="BM698" t="s">
        <v>43</v>
      </c>
    </row>
    <row r="699" spans="1:65">
      <c r="A699">
        <v>55917</v>
      </c>
      <c r="B699" t="s">
        <v>715</v>
      </c>
      <c r="C699">
        <v>722</v>
      </c>
      <c r="D699" t="s">
        <v>299</v>
      </c>
      <c r="E699" t="s">
        <v>300</v>
      </c>
      <c r="G699">
        <v>0.86399999999999999</v>
      </c>
      <c r="H699">
        <v>62.2</v>
      </c>
      <c r="I699">
        <v>0.216</v>
      </c>
      <c r="J699">
        <v>1.1020000000000001</v>
      </c>
      <c r="K699">
        <v>1.21</v>
      </c>
      <c r="L699">
        <v>0</v>
      </c>
      <c r="M699">
        <v>0</v>
      </c>
      <c r="N699">
        <v>1.1020000000000001</v>
      </c>
      <c r="O699">
        <v>79.34</v>
      </c>
      <c r="P699">
        <v>72</v>
      </c>
      <c r="Q699">
        <v>202226</v>
      </c>
      <c r="R699">
        <v>202326</v>
      </c>
      <c r="U699">
        <v>1867</v>
      </c>
      <c r="V699">
        <v>78</v>
      </c>
      <c r="AG699" t="s">
        <v>54</v>
      </c>
      <c r="AH699" t="s">
        <v>55</v>
      </c>
      <c r="AO699" t="s">
        <v>39</v>
      </c>
      <c r="AP699" t="s">
        <v>40</v>
      </c>
      <c r="BC699" t="s">
        <v>43</v>
      </c>
      <c r="BD699" t="s">
        <v>44</v>
      </c>
      <c r="BM699" t="s">
        <v>43</v>
      </c>
    </row>
    <row r="700" spans="1:65">
      <c r="A700">
        <v>53036</v>
      </c>
      <c r="B700" t="s">
        <v>716</v>
      </c>
      <c r="C700">
        <v>722</v>
      </c>
      <c r="D700" t="s">
        <v>299</v>
      </c>
      <c r="E700" t="s">
        <v>300</v>
      </c>
      <c r="G700">
        <v>0.66400000000000003</v>
      </c>
      <c r="H700">
        <v>47.8</v>
      </c>
      <c r="I700">
        <v>0.216</v>
      </c>
      <c r="J700">
        <v>0.84699999999999998</v>
      </c>
      <c r="K700">
        <v>0.71</v>
      </c>
      <c r="L700">
        <v>0</v>
      </c>
      <c r="M700">
        <v>0</v>
      </c>
      <c r="N700">
        <v>0.84699999999999998</v>
      </c>
      <c r="O700">
        <v>60.98</v>
      </c>
      <c r="P700">
        <v>72</v>
      </c>
      <c r="Q700">
        <v>202226</v>
      </c>
      <c r="R700">
        <v>202326</v>
      </c>
      <c r="U700">
        <v>1367</v>
      </c>
      <c r="V700">
        <v>25</v>
      </c>
      <c r="AO700" t="s">
        <v>39</v>
      </c>
      <c r="AP700" t="s">
        <v>40</v>
      </c>
      <c r="AQ700" t="s">
        <v>41</v>
      </c>
      <c r="AR700" t="s">
        <v>42</v>
      </c>
      <c r="BC700" t="s">
        <v>43</v>
      </c>
      <c r="BD700" t="s">
        <v>44</v>
      </c>
      <c r="BM700" t="s">
        <v>43</v>
      </c>
    </row>
    <row r="701" spans="1:65">
      <c r="A701">
        <v>56526</v>
      </c>
      <c r="B701" t="s">
        <v>717</v>
      </c>
      <c r="C701">
        <v>722</v>
      </c>
      <c r="D701" t="s">
        <v>299</v>
      </c>
      <c r="E701" t="s">
        <v>300</v>
      </c>
      <c r="G701">
        <v>0.66400000000000003</v>
      </c>
      <c r="H701">
        <v>47.8</v>
      </c>
      <c r="I701">
        <v>0.216</v>
      </c>
      <c r="J701">
        <v>0.84699999999999998</v>
      </c>
      <c r="K701">
        <v>0.71</v>
      </c>
      <c r="L701">
        <v>0</v>
      </c>
      <c r="M701">
        <v>0</v>
      </c>
      <c r="N701">
        <v>0.84699999999999998</v>
      </c>
      <c r="O701">
        <v>60.98</v>
      </c>
      <c r="P701">
        <v>72</v>
      </c>
      <c r="Q701">
        <v>202226</v>
      </c>
      <c r="R701">
        <v>202326</v>
      </c>
      <c r="U701">
        <v>50504</v>
      </c>
      <c r="V701">
        <v>25</v>
      </c>
      <c r="AO701" t="s">
        <v>39</v>
      </c>
      <c r="AP701" t="s">
        <v>40</v>
      </c>
      <c r="AQ701" t="s">
        <v>41</v>
      </c>
      <c r="AR701" t="s">
        <v>42</v>
      </c>
      <c r="BC701" t="s">
        <v>43</v>
      </c>
      <c r="BD701" t="s">
        <v>44</v>
      </c>
      <c r="BM701" t="s">
        <v>43</v>
      </c>
    </row>
    <row r="702" spans="1:65">
      <c r="A702">
        <v>76546</v>
      </c>
      <c r="B702" t="s">
        <v>718</v>
      </c>
      <c r="C702">
        <v>722</v>
      </c>
      <c r="D702" t="s">
        <v>299</v>
      </c>
      <c r="E702" t="s">
        <v>300</v>
      </c>
      <c r="G702">
        <v>0.76400000000000001</v>
      </c>
      <c r="H702">
        <v>55</v>
      </c>
      <c r="I702">
        <v>0.216</v>
      </c>
      <c r="J702">
        <v>0.97499999999999998</v>
      </c>
      <c r="K702">
        <v>0.95</v>
      </c>
      <c r="L702">
        <v>0</v>
      </c>
      <c r="M702">
        <v>0</v>
      </c>
      <c r="N702">
        <v>0.97499999999999998</v>
      </c>
      <c r="O702">
        <v>70.2</v>
      </c>
      <c r="P702">
        <v>72</v>
      </c>
      <c r="Q702">
        <v>202226</v>
      </c>
      <c r="R702">
        <v>202326</v>
      </c>
      <c r="U702">
        <v>1376</v>
      </c>
      <c r="V702">
        <v>46</v>
      </c>
      <c r="AG702" t="s">
        <v>54</v>
      </c>
      <c r="AH702" t="s">
        <v>55</v>
      </c>
      <c r="AO702" t="s">
        <v>39</v>
      </c>
      <c r="AP702" t="s">
        <v>40</v>
      </c>
      <c r="BC702" t="s">
        <v>43</v>
      </c>
      <c r="BD702" t="s">
        <v>44</v>
      </c>
      <c r="BM702" t="s">
        <v>43</v>
      </c>
    </row>
    <row r="703" spans="1:65">
      <c r="A703">
        <v>30477</v>
      </c>
      <c r="B703" t="s">
        <v>719</v>
      </c>
      <c r="C703">
        <v>722</v>
      </c>
      <c r="D703" t="s">
        <v>299</v>
      </c>
      <c r="E703" t="s">
        <v>300</v>
      </c>
      <c r="G703">
        <v>0.60799999999999998</v>
      </c>
      <c r="H703">
        <v>43.77</v>
      </c>
      <c r="I703">
        <v>0.216</v>
      </c>
      <c r="J703">
        <v>0.77600000000000002</v>
      </c>
      <c r="K703">
        <v>0.6</v>
      </c>
      <c r="L703">
        <v>0</v>
      </c>
      <c r="M703">
        <v>0</v>
      </c>
      <c r="N703">
        <v>0.77600000000000002</v>
      </c>
      <c r="O703">
        <v>55.87</v>
      </c>
      <c r="P703">
        <v>72</v>
      </c>
      <c r="Q703">
        <v>202226</v>
      </c>
      <c r="R703">
        <v>202326</v>
      </c>
      <c r="U703">
        <v>951101</v>
      </c>
      <c r="V703">
        <v>19</v>
      </c>
      <c r="AO703" t="s">
        <v>39</v>
      </c>
      <c r="AP703" t="s">
        <v>40</v>
      </c>
      <c r="BC703" t="s">
        <v>43</v>
      </c>
      <c r="BD703" t="s">
        <v>44</v>
      </c>
      <c r="BM703" t="s">
        <v>43</v>
      </c>
    </row>
    <row r="704" spans="1:65">
      <c r="A704">
        <v>92050</v>
      </c>
      <c r="B704" t="s">
        <v>720</v>
      </c>
      <c r="C704">
        <v>722</v>
      </c>
      <c r="D704" t="s">
        <v>299</v>
      </c>
      <c r="E704" t="s">
        <v>300</v>
      </c>
      <c r="G704">
        <v>1</v>
      </c>
      <c r="H704">
        <v>72</v>
      </c>
      <c r="I704">
        <v>0.216</v>
      </c>
      <c r="J704">
        <v>1.276</v>
      </c>
      <c r="K704">
        <v>1.62</v>
      </c>
      <c r="L704">
        <v>0</v>
      </c>
      <c r="M704">
        <v>0</v>
      </c>
      <c r="N704">
        <v>1.276</v>
      </c>
      <c r="O704">
        <v>91.87</v>
      </c>
      <c r="P704">
        <v>72</v>
      </c>
      <c r="Q704">
        <v>202226</v>
      </c>
      <c r="R704">
        <v>202326</v>
      </c>
      <c r="U704">
        <v>4957</v>
      </c>
      <c r="V704">
        <v>104</v>
      </c>
      <c r="AE704" t="s">
        <v>52</v>
      </c>
      <c r="AF704" t="s">
        <v>53</v>
      </c>
      <c r="AO704" t="s">
        <v>39</v>
      </c>
      <c r="AP704" t="s">
        <v>40</v>
      </c>
      <c r="BC704" t="s">
        <v>43</v>
      </c>
      <c r="BD704" t="s">
        <v>44</v>
      </c>
      <c r="BM704" t="s">
        <v>43</v>
      </c>
    </row>
    <row r="705" spans="1:65">
      <c r="A705">
        <v>88508</v>
      </c>
      <c r="B705" t="s">
        <v>721</v>
      </c>
      <c r="C705">
        <v>722</v>
      </c>
      <c r="D705" t="s">
        <v>299</v>
      </c>
      <c r="E705" t="s">
        <v>300</v>
      </c>
      <c r="G705">
        <v>1.9259999999999999</v>
      </c>
      <c r="H705">
        <v>138.66999999999999</v>
      </c>
      <c r="I705">
        <v>0.216</v>
      </c>
      <c r="J705">
        <v>2.4569999999999999</v>
      </c>
      <c r="K705">
        <v>6.03</v>
      </c>
      <c r="L705">
        <v>0</v>
      </c>
      <c r="M705">
        <v>0</v>
      </c>
      <c r="N705">
        <v>2.4569999999999999</v>
      </c>
      <c r="O705">
        <v>176.9</v>
      </c>
      <c r="P705">
        <v>72</v>
      </c>
      <c r="Q705">
        <v>202226</v>
      </c>
      <c r="R705">
        <v>202326</v>
      </c>
      <c r="U705">
        <v>3094</v>
      </c>
      <c r="V705">
        <v>207</v>
      </c>
      <c r="AG705" t="s">
        <v>54</v>
      </c>
      <c r="AH705" t="s">
        <v>55</v>
      </c>
      <c r="AO705" t="s">
        <v>39</v>
      </c>
      <c r="AP705" t="s">
        <v>40</v>
      </c>
      <c r="BC705" t="s">
        <v>43</v>
      </c>
      <c r="BD705" t="s">
        <v>44</v>
      </c>
      <c r="BM705" t="s">
        <v>43</v>
      </c>
    </row>
    <row r="706" spans="1:65">
      <c r="A706">
        <v>30512</v>
      </c>
      <c r="B706" t="s">
        <v>722</v>
      </c>
      <c r="C706">
        <v>722</v>
      </c>
      <c r="D706" t="s">
        <v>299</v>
      </c>
      <c r="E706" t="s">
        <v>300</v>
      </c>
      <c r="G706">
        <v>0.60799999999999998</v>
      </c>
      <c r="H706">
        <v>43.77</v>
      </c>
      <c r="I706">
        <v>0.216</v>
      </c>
      <c r="J706">
        <v>0.77600000000000002</v>
      </c>
      <c r="K706">
        <v>0.6</v>
      </c>
      <c r="L706">
        <v>0</v>
      </c>
      <c r="M706">
        <v>0</v>
      </c>
      <c r="N706">
        <v>0.77600000000000002</v>
      </c>
      <c r="O706">
        <v>55.87</v>
      </c>
      <c r="P706">
        <v>72</v>
      </c>
      <c r="Q706">
        <v>202226</v>
      </c>
      <c r="R706">
        <v>202326</v>
      </c>
      <c r="U706">
        <v>51550</v>
      </c>
      <c r="V706">
        <v>19</v>
      </c>
      <c r="AO706" t="s">
        <v>39</v>
      </c>
      <c r="AP706" t="s">
        <v>40</v>
      </c>
      <c r="BC706" t="s">
        <v>43</v>
      </c>
      <c r="BD706" t="s">
        <v>44</v>
      </c>
      <c r="BM706" t="s">
        <v>43</v>
      </c>
    </row>
    <row r="707" spans="1:65">
      <c r="A707">
        <v>91633</v>
      </c>
      <c r="B707" t="s">
        <v>723</v>
      </c>
      <c r="C707">
        <v>722</v>
      </c>
      <c r="D707" t="s">
        <v>299</v>
      </c>
      <c r="E707" t="s">
        <v>300</v>
      </c>
      <c r="G707">
        <v>0.94599999999999995</v>
      </c>
      <c r="H707">
        <v>68.11</v>
      </c>
      <c r="I707">
        <v>0.216</v>
      </c>
      <c r="J707">
        <v>1.2070000000000001</v>
      </c>
      <c r="K707">
        <v>1.45</v>
      </c>
      <c r="L707">
        <v>0</v>
      </c>
      <c r="M707">
        <v>0</v>
      </c>
      <c r="N707">
        <v>1.2070000000000001</v>
      </c>
      <c r="O707">
        <v>86.9</v>
      </c>
      <c r="P707">
        <v>72</v>
      </c>
      <c r="Q707">
        <v>202226</v>
      </c>
      <c r="R707">
        <v>202326</v>
      </c>
      <c r="U707">
        <v>3764</v>
      </c>
      <c r="V707">
        <v>99</v>
      </c>
      <c r="AG707" t="s">
        <v>54</v>
      </c>
      <c r="AH707" t="s">
        <v>55</v>
      </c>
      <c r="AO707" t="s">
        <v>39</v>
      </c>
      <c r="AP707" t="s">
        <v>40</v>
      </c>
      <c r="BC707" t="s">
        <v>43</v>
      </c>
      <c r="BD707" t="s">
        <v>44</v>
      </c>
      <c r="BM707" t="s">
        <v>43</v>
      </c>
    </row>
    <row r="708" spans="1:65">
      <c r="A708">
        <v>33620</v>
      </c>
      <c r="B708" t="s">
        <v>724</v>
      </c>
      <c r="C708">
        <v>722</v>
      </c>
      <c r="D708" t="s">
        <v>299</v>
      </c>
      <c r="E708" t="s">
        <v>300</v>
      </c>
      <c r="G708">
        <v>0.69599999999999995</v>
      </c>
      <c r="H708">
        <v>50.11</v>
      </c>
      <c r="I708">
        <v>0.216</v>
      </c>
      <c r="J708">
        <v>0.88800000000000001</v>
      </c>
      <c r="K708">
        <v>0.78</v>
      </c>
      <c r="L708">
        <v>0</v>
      </c>
      <c r="M708">
        <v>0</v>
      </c>
      <c r="N708">
        <v>0.88800000000000001</v>
      </c>
      <c r="O708">
        <v>63.93</v>
      </c>
      <c r="P708">
        <v>72</v>
      </c>
      <c r="Q708">
        <v>202226</v>
      </c>
      <c r="R708">
        <v>202326</v>
      </c>
      <c r="U708">
        <v>51699</v>
      </c>
      <c r="V708">
        <v>29</v>
      </c>
      <c r="AO708" t="s">
        <v>39</v>
      </c>
      <c r="AP708" t="s">
        <v>40</v>
      </c>
      <c r="BC708" t="s">
        <v>43</v>
      </c>
      <c r="BD708" t="s">
        <v>44</v>
      </c>
      <c r="BM708" t="s">
        <v>43</v>
      </c>
    </row>
    <row r="709" spans="1:65">
      <c r="A709">
        <v>80648</v>
      </c>
      <c r="B709" t="s">
        <v>725</v>
      </c>
      <c r="C709">
        <v>722</v>
      </c>
      <c r="D709" t="s">
        <v>299</v>
      </c>
      <c r="E709" t="s">
        <v>300</v>
      </c>
      <c r="G709">
        <v>0.79600000000000004</v>
      </c>
      <c r="H709">
        <v>57.31</v>
      </c>
      <c r="I709">
        <v>0.216</v>
      </c>
      <c r="J709">
        <v>1.016</v>
      </c>
      <c r="K709">
        <v>1.03</v>
      </c>
      <c r="L709">
        <v>0</v>
      </c>
      <c r="M709">
        <v>0</v>
      </c>
      <c r="N709">
        <v>1.016</v>
      </c>
      <c r="O709">
        <v>73.150000000000006</v>
      </c>
      <c r="P709">
        <v>72</v>
      </c>
      <c r="Q709">
        <v>202226</v>
      </c>
      <c r="R709">
        <v>202326</v>
      </c>
      <c r="U709">
        <v>52120</v>
      </c>
      <c r="V709">
        <v>56</v>
      </c>
      <c r="AG709" t="s">
        <v>54</v>
      </c>
      <c r="AH709" t="s">
        <v>55</v>
      </c>
      <c r="AO709" t="s">
        <v>39</v>
      </c>
      <c r="AP709" t="s">
        <v>40</v>
      </c>
      <c r="BC709" t="s">
        <v>43</v>
      </c>
      <c r="BD709" t="s">
        <v>44</v>
      </c>
      <c r="BM709" t="s">
        <v>43</v>
      </c>
    </row>
    <row r="710" spans="1:65">
      <c r="A710">
        <v>92343</v>
      </c>
      <c r="B710" t="s">
        <v>726</v>
      </c>
      <c r="C710">
        <v>722</v>
      </c>
      <c r="D710" t="s">
        <v>299</v>
      </c>
      <c r="E710" t="s">
        <v>300</v>
      </c>
      <c r="G710">
        <v>0.94599999999999995</v>
      </c>
      <c r="H710">
        <v>68.11</v>
      </c>
      <c r="I710">
        <v>0.216</v>
      </c>
      <c r="J710">
        <v>1.2070000000000001</v>
      </c>
      <c r="K710">
        <v>1.45</v>
      </c>
      <c r="L710">
        <v>0</v>
      </c>
      <c r="M710">
        <v>0</v>
      </c>
      <c r="N710">
        <v>1.2070000000000001</v>
      </c>
      <c r="O710">
        <v>86.9</v>
      </c>
      <c r="P710">
        <v>72</v>
      </c>
      <c r="Q710">
        <v>202226</v>
      </c>
      <c r="R710">
        <v>202326</v>
      </c>
      <c r="U710">
        <v>4716</v>
      </c>
      <c r="V710">
        <v>99</v>
      </c>
      <c r="AG710" t="s">
        <v>54</v>
      </c>
      <c r="AH710" t="s">
        <v>55</v>
      </c>
      <c r="AO710" t="s">
        <v>39</v>
      </c>
      <c r="AP710" t="s">
        <v>40</v>
      </c>
      <c r="BC710" t="s">
        <v>43</v>
      </c>
      <c r="BD710" t="s">
        <v>44</v>
      </c>
      <c r="BM710" t="s">
        <v>43</v>
      </c>
    </row>
    <row r="711" spans="1:65">
      <c r="A711">
        <v>80649</v>
      </c>
      <c r="B711" t="s">
        <v>727</v>
      </c>
      <c r="C711">
        <v>722</v>
      </c>
      <c r="D711" t="s">
        <v>299</v>
      </c>
      <c r="E711" t="s">
        <v>300</v>
      </c>
      <c r="G711">
        <v>0.79600000000000004</v>
      </c>
      <c r="H711">
        <v>57.31</v>
      </c>
      <c r="I711">
        <v>0.216</v>
      </c>
      <c r="J711">
        <v>1.016</v>
      </c>
      <c r="K711">
        <v>1.03</v>
      </c>
      <c r="L711">
        <v>0</v>
      </c>
      <c r="M711">
        <v>0</v>
      </c>
      <c r="N711">
        <v>1.016</v>
      </c>
      <c r="O711">
        <v>73.150000000000006</v>
      </c>
      <c r="P711">
        <v>72</v>
      </c>
      <c r="Q711">
        <v>202226</v>
      </c>
      <c r="R711">
        <v>202326</v>
      </c>
      <c r="U711">
        <v>52115</v>
      </c>
      <c r="V711">
        <v>56</v>
      </c>
      <c r="AG711" t="s">
        <v>54</v>
      </c>
      <c r="AH711" t="s">
        <v>55</v>
      </c>
      <c r="AO711" t="s">
        <v>39</v>
      </c>
      <c r="AP711" t="s">
        <v>40</v>
      </c>
      <c r="BC711" t="s">
        <v>43</v>
      </c>
      <c r="BD711" t="s">
        <v>44</v>
      </c>
      <c r="BM711" t="s">
        <v>43</v>
      </c>
    </row>
    <row r="712" spans="1:65">
      <c r="A712">
        <v>58993</v>
      </c>
      <c r="B712" t="s">
        <v>728</v>
      </c>
      <c r="C712">
        <v>722</v>
      </c>
      <c r="D712" t="s">
        <v>299</v>
      </c>
      <c r="E712" t="s">
        <v>300</v>
      </c>
      <c r="G712">
        <v>0.86099999999999999</v>
      </c>
      <c r="H712">
        <v>61.99</v>
      </c>
      <c r="I712">
        <v>0.216</v>
      </c>
      <c r="J712">
        <v>1.099</v>
      </c>
      <c r="K712">
        <v>1.2</v>
      </c>
      <c r="L712">
        <v>0</v>
      </c>
      <c r="M712">
        <v>0</v>
      </c>
      <c r="N712">
        <v>1.099</v>
      </c>
      <c r="O712">
        <v>79.12</v>
      </c>
      <c r="P712">
        <v>72</v>
      </c>
      <c r="Q712">
        <v>202226</v>
      </c>
      <c r="R712">
        <v>202326</v>
      </c>
      <c r="U712">
        <v>52050</v>
      </c>
      <c r="V712">
        <v>76</v>
      </c>
      <c r="AG712" t="s">
        <v>54</v>
      </c>
      <c r="AH712" t="s">
        <v>55</v>
      </c>
      <c r="AO712" t="s">
        <v>39</v>
      </c>
      <c r="AP712" t="s">
        <v>40</v>
      </c>
      <c r="AQ712" t="s">
        <v>41</v>
      </c>
      <c r="AR712" t="s">
        <v>42</v>
      </c>
      <c r="BC712" t="s">
        <v>43</v>
      </c>
      <c r="BD712" t="s">
        <v>44</v>
      </c>
      <c r="BM712" t="s">
        <v>43</v>
      </c>
    </row>
    <row r="713" spans="1:65">
      <c r="A713">
        <v>55490</v>
      </c>
      <c r="B713" t="s">
        <v>729</v>
      </c>
      <c r="C713">
        <v>722</v>
      </c>
      <c r="D713" t="s">
        <v>299</v>
      </c>
      <c r="E713" t="s">
        <v>300</v>
      </c>
      <c r="G713">
        <v>0.94599999999999995</v>
      </c>
      <c r="H713">
        <v>68.11</v>
      </c>
      <c r="I713">
        <v>0.216</v>
      </c>
      <c r="J713">
        <v>1.2070000000000001</v>
      </c>
      <c r="K713">
        <v>1.45</v>
      </c>
      <c r="L713">
        <v>0</v>
      </c>
      <c r="M713">
        <v>0</v>
      </c>
      <c r="N713">
        <v>1.2070000000000001</v>
      </c>
      <c r="O713">
        <v>86.9</v>
      </c>
      <c r="P713">
        <v>72</v>
      </c>
      <c r="Q713">
        <v>202226</v>
      </c>
      <c r="R713">
        <v>202326</v>
      </c>
      <c r="U713">
        <v>2734</v>
      </c>
      <c r="V713">
        <v>99</v>
      </c>
      <c r="AG713" t="s">
        <v>54</v>
      </c>
      <c r="AH713" t="s">
        <v>55</v>
      </c>
      <c r="AO713" t="s">
        <v>39</v>
      </c>
      <c r="AP713" t="s">
        <v>40</v>
      </c>
      <c r="BC713" t="s">
        <v>43</v>
      </c>
      <c r="BD713" t="s">
        <v>44</v>
      </c>
      <c r="BM713" t="s">
        <v>43</v>
      </c>
    </row>
    <row r="714" spans="1:65">
      <c r="A714">
        <v>30519</v>
      </c>
      <c r="B714" t="s">
        <v>730</v>
      </c>
      <c r="C714">
        <v>722</v>
      </c>
      <c r="D714" t="s">
        <v>299</v>
      </c>
      <c r="E714" t="s">
        <v>300</v>
      </c>
      <c r="G714">
        <v>0.69599999999999995</v>
      </c>
      <c r="H714">
        <v>50.11</v>
      </c>
      <c r="I714">
        <v>0.216</v>
      </c>
      <c r="J714">
        <v>0.88800000000000001</v>
      </c>
      <c r="K714">
        <v>0.78</v>
      </c>
      <c r="L714">
        <v>0</v>
      </c>
      <c r="M714">
        <v>0</v>
      </c>
      <c r="N714">
        <v>0.88800000000000001</v>
      </c>
      <c r="O714">
        <v>63.93</v>
      </c>
      <c r="P714">
        <v>72</v>
      </c>
      <c r="Q714">
        <v>202226</v>
      </c>
      <c r="R714">
        <v>202326</v>
      </c>
      <c r="U714">
        <v>52099</v>
      </c>
      <c r="V714">
        <v>29</v>
      </c>
      <c r="AO714" t="s">
        <v>39</v>
      </c>
      <c r="AP714" t="s">
        <v>40</v>
      </c>
      <c r="AQ714" t="s">
        <v>41</v>
      </c>
      <c r="AR714" t="s">
        <v>42</v>
      </c>
      <c r="BC714" t="s">
        <v>43</v>
      </c>
      <c r="BD714" t="s">
        <v>44</v>
      </c>
      <c r="BM714" t="s">
        <v>43</v>
      </c>
    </row>
    <row r="715" spans="1:65">
      <c r="A715">
        <v>59045</v>
      </c>
      <c r="B715" t="s">
        <v>731</v>
      </c>
      <c r="C715">
        <v>722</v>
      </c>
      <c r="D715" t="s">
        <v>299</v>
      </c>
      <c r="E715" t="s">
        <v>300</v>
      </c>
      <c r="G715">
        <v>1.9279999999999999</v>
      </c>
      <c r="H715">
        <v>138.81</v>
      </c>
      <c r="I715">
        <v>0.216</v>
      </c>
      <c r="J715">
        <v>2.46</v>
      </c>
      <c r="K715">
        <v>6.05</v>
      </c>
      <c r="L715">
        <v>0</v>
      </c>
      <c r="M715">
        <v>0</v>
      </c>
      <c r="N715">
        <v>2.46</v>
      </c>
      <c r="O715">
        <v>177.12</v>
      </c>
      <c r="P715">
        <v>72</v>
      </c>
      <c r="Q715">
        <v>202226</v>
      </c>
      <c r="R715">
        <v>202326</v>
      </c>
      <c r="U715">
        <v>4719</v>
      </c>
      <c r="V715">
        <v>203</v>
      </c>
      <c r="AE715" t="s">
        <v>52</v>
      </c>
      <c r="AF715" t="s">
        <v>53</v>
      </c>
      <c r="AO715" t="s">
        <v>39</v>
      </c>
      <c r="AP715" t="s">
        <v>40</v>
      </c>
      <c r="BC715" t="s">
        <v>43</v>
      </c>
      <c r="BD715" t="s">
        <v>44</v>
      </c>
      <c r="BM715" t="s">
        <v>43</v>
      </c>
    </row>
    <row r="716" spans="1:65">
      <c r="A716">
        <v>60523</v>
      </c>
      <c r="B716" t="s">
        <v>732</v>
      </c>
      <c r="C716">
        <v>722</v>
      </c>
      <c r="D716" t="s">
        <v>299</v>
      </c>
      <c r="E716" t="s">
        <v>300</v>
      </c>
      <c r="G716">
        <v>1.9279999999999999</v>
      </c>
      <c r="H716">
        <v>138.81</v>
      </c>
      <c r="I716">
        <v>0.216</v>
      </c>
      <c r="J716">
        <v>2.46</v>
      </c>
      <c r="K716">
        <v>6.05</v>
      </c>
      <c r="L716">
        <v>0</v>
      </c>
      <c r="M716">
        <v>0</v>
      </c>
      <c r="N716">
        <v>2.46</v>
      </c>
      <c r="O716">
        <v>177.12</v>
      </c>
      <c r="P716">
        <v>72</v>
      </c>
      <c r="Q716">
        <v>202226</v>
      </c>
      <c r="R716">
        <v>202326</v>
      </c>
      <c r="U716">
        <v>4720</v>
      </c>
      <c r="V716">
        <v>203</v>
      </c>
      <c r="BC716" t="s">
        <v>43</v>
      </c>
      <c r="BD716" t="s">
        <v>44</v>
      </c>
      <c r="BM716" t="s">
        <v>43</v>
      </c>
    </row>
    <row r="717" spans="1:65">
      <c r="A717">
        <v>96694</v>
      </c>
      <c r="B717" t="s">
        <v>733</v>
      </c>
      <c r="C717">
        <v>722</v>
      </c>
      <c r="D717" t="s">
        <v>299</v>
      </c>
      <c r="E717" t="s">
        <v>300</v>
      </c>
      <c r="G717">
        <v>1.9279999999999999</v>
      </c>
      <c r="H717">
        <v>138.81</v>
      </c>
      <c r="I717">
        <v>0.216</v>
      </c>
      <c r="J717">
        <v>2.46</v>
      </c>
      <c r="K717">
        <v>6.05</v>
      </c>
      <c r="L717">
        <v>0</v>
      </c>
      <c r="M717">
        <v>0</v>
      </c>
      <c r="N717">
        <v>2.46</v>
      </c>
      <c r="O717">
        <v>177.12</v>
      </c>
      <c r="P717">
        <v>72</v>
      </c>
      <c r="Q717">
        <v>202226</v>
      </c>
      <c r="R717">
        <v>202326</v>
      </c>
      <c r="U717">
        <v>4905</v>
      </c>
      <c r="V717">
        <v>203</v>
      </c>
      <c r="AE717" t="s">
        <v>52</v>
      </c>
      <c r="AF717" t="s">
        <v>53</v>
      </c>
      <c r="AO717" t="s">
        <v>39</v>
      </c>
      <c r="AP717" t="s">
        <v>40</v>
      </c>
      <c r="BC717" t="s">
        <v>43</v>
      </c>
      <c r="BD717" t="s">
        <v>44</v>
      </c>
      <c r="BM717" t="s">
        <v>43</v>
      </c>
    </row>
    <row r="718" spans="1:65">
      <c r="A718">
        <v>30602</v>
      </c>
      <c r="B718" t="s">
        <v>47</v>
      </c>
      <c r="C718">
        <v>722</v>
      </c>
      <c r="D718" t="s">
        <v>734</v>
      </c>
      <c r="E718" t="s">
        <v>735</v>
      </c>
      <c r="G718">
        <v>0.53600000000000003</v>
      </c>
      <c r="H718">
        <v>68.599999999999994</v>
      </c>
      <c r="I718">
        <v>0.216</v>
      </c>
      <c r="J718">
        <v>0.68400000000000005</v>
      </c>
      <c r="K718">
        <v>0.46</v>
      </c>
      <c r="L718">
        <v>0</v>
      </c>
      <c r="M718">
        <v>0</v>
      </c>
      <c r="N718">
        <v>0.68400000000000005</v>
      </c>
      <c r="O718">
        <v>87.55</v>
      </c>
      <c r="P718">
        <v>128</v>
      </c>
      <c r="Q718">
        <v>202226</v>
      </c>
      <c r="R718">
        <v>202326</v>
      </c>
      <c r="U718">
        <v>2442</v>
      </c>
      <c r="V718">
        <v>13</v>
      </c>
      <c r="AO718" t="s">
        <v>39</v>
      </c>
      <c r="AP718" t="s">
        <v>40</v>
      </c>
      <c r="BC718" t="s">
        <v>43</v>
      </c>
      <c r="BD718" t="s">
        <v>44</v>
      </c>
      <c r="BM718" t="s">
        <v>43</v>
      </c>
    </row>
    <row r="719" spans="1:65">
      <c r="A719">
        <v>30594</v>
      </c>
      <c r="B719" t="s">
        <v>48</v>
      </c>
      <c r="C719">
        <v>722</v>
      </c>
      <c r="D719" t="s">
        <v>734</v>
      </c>
      <c r="E719" t="s">
        <v>735</v>
      </c>
      <c r="G719">
        <v>0.58399999999999996</v>
      </c>
      <c r="H719">
        <v>74.75</v>
      </c>
      <c r="I719">
        <v>0.216</v>
      </c>
      <c r="J719">
        <v>0.745</v>
      </c>
      <c r="K719">
        <v>0.55000000000000004</v>
      </c>
      <c r="L719">
        <v>0</v>
      </c>
      <c r="M719">
        <v>0</v>
      </c>
      <c r="N719">
        <v>0.745</v>
      </c>
      <c r="O719">
        <v>95.36</v>
      </c>
      <c r="P719">
        <v>128</v>
      </c>
      <c r="Q719">
        <v>202226</v>
      </c>
      <c r="R719">
        <v>202326</v>
      </c>
      <c r="U719">
        <v>2387</v>
      </c>
      <c r="V719">
        <v>16</v>
      </c>
      <c r="AO719" t="s">
        <v>39</v>
      </c>
      <c r="AP719" t="s">
        <v>40</v>
      </c>
      <c r="BC719" t="s">
        <v>43</v>
      </c>
      <c r="BD719" t="s">
        <v>44</v>
      </c>
      <c r="BM719" t="s">
        <v>43</v>
      </c>
    </row>
    <row r="720" spans="1:65">
      <c r="A720">
        <v>40192</v>
      </c>
      <c r="B720" t="s">
        <v>657</v>
      </c>
      <c r="C720">
        <v>722</v>
      </c>
      <c r="D720" t="s">
        <v>734</v>
      </c>
      <c r="E720" t="s">
        <v>735</v>
      </c>
      <c r="G720">
        <v>0.48799999999999999</v>
      </c>
      <c r="H720">
        <v>62.46</v>
      </c>
      <c r="I720">
        <v>0.216</v>
      </c>
      <c r="J720">
        <v>0.623</v>
      </c>
      <c r="K720">
        <v>0.38</v>
      </c>
      <c r="L720">
        <v>0</v>
      </c>
      <c r="M720">
        <v>0</v>
      </c>
      <c r="N720">
        <v>0.623</v>
      </c>
      <c r="O720">
        <v>79.739999999999995</v>
      </c>
      <c r="P720">
        <v>128</v>
      </c>
      <c r="Q720">
        <v>202226</v>
      </c>
      <c r="R720">
        <v>202326</v>
      </c>
      <c r="U720">
        <v>48102</v>
      </c>
      <c r="V720">
        <v>11</v>
      </c>
      <c r="AO720" t="s">
        <v>39</v>
      </c>
      <c r="AP720" t="s">
        <v>40</v>
      </c>
      <c r="AQ720" t="s">
        <v>41</v>
      </c>
      <c r="AR720" t="s">
        <v>42</v>
      </c>
      <c r="BC720" t="s">
        <v>43</v>
      </c>
      <c r="BD720" t="s">
        <v>44</v>
      </c>
      <c r="BM720" t="s">
        <v>43</v>
      </c>
    </row>
  </sheetData>
  <sheetProtection algorithmName="SHA-512" hashValue="9fK+U/K2LHgry4aTU2jNq92kMc+Y7EZzDJizIaiHm/6HyKx8RXY454ndW8M35kfsdvzyZWnBEvthKuSnu4GzjQ==" saltValue="Lwt6p6wtoUn3ZfFj50KLL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D720"/>
  <sheetViews>
    <sheetView workbookViewId="0">
      <selection activeCell="A2" sqref="A2:B2"/>
    </sheetView>
  </sheetViews>
  <sheetFormatPr baseColWidth="10" defaultRowHeight="16"/>
  <sheetData>
    <row r="1" spans="1:56">
      <c r="A1">
        <v>30545</v>
      </c>
      <c r="B1" t="s">
        <v>36</v>
      </c>
      <c r="C1">
        <v>722</v>
      </c>
      <c r="D1" t="s">
        <v>37</v>
      </c>
      <c r="E1" t="s">
        <v>38</v>
      </c>
      <c r="F1">
        <v>2.3370000000000002</v>
      </c>
      <c r="G1">
        <v>49.07</v>
      </c>
      <c r="H1">
        <v>2.1970000000000001</v>
      </c>
      <c r="I1">
        <v>46.13</v>
      </c>
      <c r="J1">
        <v>2.15</v>
      </c>
      <c r="K1">
        <v>45.15</v>
      </c>
      <c r="L1">
        <v>2.0619999999999998</v>
      </c>
      <c r="M1">
        <v>43.3</v>
      </c>
      <c r="N1">
        <v>2.0150000000000001</v>
      </c>
      <c r="O1">
        <v>42.31</v>
      </c>
      <c r="P1">
        <v>21</v>
      </c>
      <c r="Q1">
        <v>2.3370000000000002</v>
      </c>
      <c r="R1">
        <v>49.07</v>
      </c>
      <c r="S1">
        <v>2.1970000000000001</v>
      </c>
      <c r="T1">
        <v>46.13</v>
      </c>
      <c r="U1">
        <v>2.15</v>
      </c>
      <c r="V1">
        <v>45.15</v>
      </c>
      <c r="W1">
        <v>2.0619999999999998</v>
      </c>
      <c r="X1">
        <v>43.3</v>
      </c>
      <c r="Y1">
        <v>2.0150000000000001</v>
      </c>
      <c r="Z1">
        <v>42.31</v>
      </c>
      <c r="AB1">
        <v>202226</v>
      </c>
      <c r="AC1">
        <v>202326</v>
      </c>
      <c r="AO1" t="s">
        <v>39</v>
      </c>
      <c r="AP1" t="s">
        <v>40</v>
      </c>
      <c r="AQ1" t="s">
        <v>41</v>
      </c>
      <c r="AR1" t="s">
        <v>42</v>
      </c>
      <c r="BC1" t="s">
        <v>43</v>
      </c>
      <c r="BD1" t="s">
        <v>44</v>
      </c>
    </row>
    <row r="2" spans="1:56">
      <c r="A2">
        <v>78165</v>
      </c>
      <c r="B2" t="s">
        <v>45</v>
      </c>
      <c r="C2">
        <v>722</v>
      </c>
      <c r="D2" t="s">
        <v>37</v>
      </c>
      <c r="E2" t="s">
        <v>38</v>
      </c>
      <c r="F2">
        <v>2.4489999999999998</v>
      </c>
      <c r="G2">
        <v>51.42</v>
      </c>
      <c r="H2">
        <v>2.3029999999999999</v>
      </c>
      <c r="I2">
        <v>48.36</v>
      </c>
      <c r="J2">
        <v>2.2530000000000001</v>
      </c>
      <c r="K2">
        <v>47.31</v>
      </c>
      <c r="L2">
        <v>2.16</v>
      </c>
      <c r="M2">
        <v>45.36</v>
      </c>
      <c r="N2">
        <v>2.113</v>
      </c>
      <c r="O2">
        <v>44.37</v>
      </c>
      <c r="P2">
        <v>21</v>
      </c>
      <c r="Q2">
        <v>2.4489999999999998</v>
      </c>
      <c r="R2">
        <v>51.42</v>
      </c>
      <c r="S2">
        <v>2.3029999999999999</v>
      </c>
      <c r="T2">
        <v>48.36</v>
      </c>
      <c r="U2">
        <v>2.2530000000000001</v>
      </c>
      <c r="V2">
        <v>47.31</v>
      </c>
      <c r="W2">
        <v>2.16</v>
      </c>
      <c r="X2">
        <v>45.36</v>
      </c>
      <c r="Y2">
        <v>2.113</v>
      </c>
      <c r="Z2">
        <v>44.37</v>
      </c>
      <c r="AB2">
        <v>202226</v>
      </c>
      <c r="AC2">
        <v>202326</v>
      </c>
      <c r="AO2" t="s">
        <v>39</v>
      </c>
      <c r="AP2" t="s">
        <v>40</v>
      </c>
      <c r="BC2" t="s">
        <v>43</v>
      </c>
      <c r="BD2" t="s">
        <v>44</v>
      </c>
    </row>
    <row r="3" spans="1:56">
      <c r="A3">
        <v>30574</v>
      </c>
      <c r="B3" t="s">
        <v>46</v>
      </c>
      <c r="C3">
        <v>722</v>
      </c>
      <c r="D3" t="s">
        <v>37</v>
      </c>
      <c r="E3" t="s">
        <v>38</v>
      </c>
      <c r="F3">
        <v>2.2050000000000001</v>
      </c>
      <c r="G3">
        <v>46.3</v>
      </c>
      <c r="H3">
        <v>2.0720000000000001</v>
      </c>
      <c r="I3">
        <v>43.51</v>
      </c>
      <c r="J3">
        <v>2.0289999999999999</v>
      </c>
      <c r="K3">
        <v>42.6</v>
      </c>
      <c r="L3">
        <v>1.944</v>
      </c>
      <c r="M3">
        <v>40.82</v>
      </c>
      <c r="N3">
        <v>1.9019999999999999</v>
      </c>
      <c r="O3">
        <v>39.94</v>
      </c>
      <c r="P3">
        <v>21</v>
      </c>
      <c r="Q3">
        <v>2.2050000000000001</v>
      </c>
      <c r="R3">
        <v>46.3</v>
      </c>
      <c r="S3">
        <v>2.0720000000000001</v>
      </c>
      <c r="T3">
        <v>43.51</v>
      </c>
      <c r="U3">
        <v>2.0289999999999999</v>
      </c>
      <c r="V3">
        <v>42.6</v>
      </c>
      <c r="W3">
        <v>1.944</v>
      </c>
      <c r="X3">
        <v>40.82</v>
      </c>
      <c r="Y3">
        <v>1.9019999999999999</v>
      </c>
      <c r="Z3">
        <v>39.94</v>
      </c>
      <c r="AB3">
        <v>202226</v>
      </c>
      <c r="AC3">
        <v>202326</v>
      </c>
      <c r="AO3" t="s">
        <v>39</v>
      </c>
      <c r="AP3" t="s">
        <v>40</v>
      </c>
      <c r="AQ3" t="s">
        <v>41</v>
      </c>
      <c r="AR3" t="s">
        <v>42</v>
      </c>
      <c r="BC3" t="s">
        <v>43</v>
      </c>
      <c r="BD3" t="s">
        <v>44</v>
      </c>
    </row>
    <row r="4" spans="1:56">
      <c r="A4">
        <v>30602</v>
      </c>
      <c r="B4" t="s">
        <v>47</v>
      </c>
      <c r="C4">
        <v>722</v>
      </c>
      <c r="D4" t="s">
        <v>37</v>
      </c>
      <c r="E4" t="s">
        <v>38</v>
      </c>
      <c r="F4">
        <v>2.1019999999999999</v>
      </c>
      <c r="G4">
        <v>44.14</v>
      </c>
      <c r="H4">
        <v>1.976</v>
      </c>
      <c r="I4">
        <v>41.49</v>
      </c>
      <c r="J4">
        <v>1.9339999999999999</v>
      </c>
      <c r="K4">
        <v>40.61</v>
      </c>
      <c r="L4">
        <v>1.8540000000000001</v>
      </c>
      <c r="M4">
        <v>38.93</v>
      </c>
      <c r="N4">
        <v>1.8129999999999999</v>
      </c>
      <c r="O4">
        <v>38.07</v>
      </c>
      <c r="P4">
        <v>21</v>
      </c>
      <c r="Q4">
        <v>2.1019999999999999</v>
      </c>
      <c r="R4">
        <v>44.14</v>
      </c>
      <c r="S4">
        <v>1.976</v>
      </c>
      <c r="T4">
        <v>41.49</v>
      </c>
      <c r="U4">
        <v>1.9339999999999999</v>
      </c>
      <c r="V4">
        <v>40.61</v>
      </c>
      <c r="W4">
        <v>1.8540000000000001</v>
      </c>
      <c r="X4">
        <v>38.93</v>
      </c>
      <c r="Y4">
        <v>1.8129999999999999</v>
      </c>
      <c r="Z4">
        <v>38.07</v>
      </c>
      <c r="AB4">
        <v>202226</v>
      </c>
      <c r="AC4">
        <v>202326</v>
      </c>
      <c r="AO4" t="s">
        <v>39</v>
      </c>
      <c r="AP4" t="s">
        <v>40</v>
      </c>
      <c r="BC4" t="s">
        <v>43</v>
      </c>
      <c r="BD4" t="s">
        <v>44</v>
      </c>
    </row>
    <row r="5" spans="1:56">
      <c r="A5">
        <v>30594</v>
      </c>
      <c r="B5" t="s">
        <v>48</v>
      </c>
      <c r="C5">
        <v>722</v>
      </c>
      <c r="D5" t="s">
        <v>37</v>
      </c>
      <c r="E5" t="s">
        <v>38</v>
      </c>
      <c r="F5">
        <v>2.2559999999999998</v>
      </c>
      <c r="G5">
        <v>47.37</v>
      </c>
      <c r="H5">
        <v>2.12</v>
      </c>
      <c r="I5">
        <v>44.52</v>
      </c>
      <c r="J5">
        <v>2.0760000000000001</v>
      </c>
      <c r="K5">
        <v>43.59</v>
      </c>
      <c r="L5">
        <v>1.9890000000000001</v>
      </c>
      <c r="M5">
        <v>41.76</v>
      </c>
      <c r="N5">
        <v>1.9450000000000001</v>
      </c>
      <c r="O5">
        <v>40.840000000000003</v>
      </c>
      <c r="P5">
        <v>21</v>
      </c>
      <c r="Q5">
        <v>2.2559999999999998</v>
      </c>
      <c r="R5">
        <v>47.37</v>
      </c>
      <c r="S5">
        <v>2.12</v>
      </c>
      <c r="T5">
        <v>44.52</v>
      </c>
      <c r="U5">
        <v>2.0760000000000001</v>
      </c>
      <c r="V5">
        <v>43.59</v>
      </c>
      <c r="W5">
        <v>1.9890000000000001</v>
      </c>
      <c r="X5">
        <v>41.76</v>
      </c>
      <c r="Y5">
        <v>1.9450000000000001</v>
      </c>
      <c r="Z5">
        <v>40.840000000000003</v>
      </c>
      <c r="AB5">
        <v>202226</v>
      </c>
      <c r="AC5">
        <v>202326</v>
      </c>
      <c r="AO5" t="s">
        <v>39</v>
      </c>
      <c r="AP5" t="s">
        <v>40</v>
      </c>
      <c r="BC5" t="s">
        <v>43</v>
      </c>
      <c r="BD5" t="s">
        <v>44</v>
      </c>
    </row>
    <row r="6" spans="1:56">
      <c r="A6">
        <v>77789</v>
      </c>
      <c r="B6" t="s">
        <v>49</v>
      </c>
      <c r="C6">
        <v>722</v>
      </c>
      <c r="D6" t="s">
        <v>50</v>
      </c>
      <c r="E6" t="s">
        <v>51</v>
      </c>
      <c r="F6">
        <v>2.1459999999999999</v>
      </c>
      <c r="G6">
        <v>81.540000000000006</v>
      </c>
      <c r="H6">
        <v>2.036</v>
      </c>
      <c r="I6">
        <v>77.36</v>
      </c>
      <c r="J6">
        <v>1.9990000000000001</v>
      </c>
      <c r="K6">
        <v>75.959999999999994</v>
      </c>
      <c r="L6">
        <v>1.9239999999999999</v>
      </c>
      <c r="M6">
        <v>73.11</v>
      </c>
      <c r="N6">
        <v>1.8879999999999999</v>
      </c>
      <c r="O6">
        <v>71.739999999999995</v>
      </c>
      <c r="P6">
        <v>38</v>
      </c>
      <c r="Q6">
        <v>2.1459999999999999</v>
      </c>
      <c r="R6">
        <v>81.540000000000006</v>
      </c>
      <c r="S6">
        <v>2.036</v>
      </c>
      <c r="T6">
        <v>77.36</v>
      </c>
      <c r="U6">
        <v>1.9990000000000001</v>
      </c>
      <c r="V6">
        <v>75.959999999999994</v>
      </c>
      <c r="W6">
        <v>1.9239999999999999</v>
      </c>
      <c r="X6">
        <v>73.11</v>
      </c>
      <c r="Y6">
        <v>1.8879999999999999</v>
      </c>
      <c r="Z6">
        <v>71.739999999999995</v>
      </c>
      <c r="AB6">
        <v>202226</v>
      </c>
      <c r="AC6">
        <v>202326</v>
      </c>
      <c r="AE6" t="s">
        <v>52</v>
      </c>
      <c r="AF6" t="s">
        <v>53</v>
      </c>
      <c r="AG6" t="s">
        <v>54</v>
      </c>
      <c r="AH6" t="s">
        <v>55</v>
      </c>
      <c r="AO6" t="s">
        <v>39</v>
      </c>
      <c r="AP6" t="s">
        <v>40</v>
      </c>
      <c r="BC6" t="s">
        <v>43</v>
      </c>
      <c r="BD6" t="s">
        <v>44</v>
      </c>
    </row>
    <row r="7" spans="1:56">
      <c r="A7">
        <v>80479</v>
      </c>
      <c r="B7" t="s">
        <v>56</v>
      </c>
      <c r="C7">
        <v>722</v>
      </c>
      <c r="D7" t="s">
        <v>50</v>
      </c>
      <c r="E7" t="s">
        <v>51</v>
      </c>
      <c r="F7">
        <v>2.347</v>
      </c>
      <c r="G7">
        <v>89.18</v>
      </c>
      <c r="H7">
        <v>2.2069999999999999</v>
      </c>
      <c r="I7">
        <v>83.86</v>
      </c>
      <c r="J7">
        <v>2.16</v>
      </c>
      <c r="K7">
        <v>82.08</v>
      </c>
      <c r="L7">
        <v>2.0699999999999998</v>
      </c>
      <c r="M7">
        <v>78.66</v>
      </c>
      <c r="N7">
        <v>2.024</v>
      </c>
      <c r="O7">
        <v>76.91</v>
      </c>
      <c r="P7">
        <v>38</v>
      </c>
      <c r="Q7">
        <v>2.347</v>
      </c>
      <c r="R7">
        <v>89.18</v>
      </c>
      <c r="S7">
        <v>2.2069999999999999</v>
      </c>
      <c r="T7">
        <v>83.86</v>
      </c>
      <c r="U7">
        <v>2.16</v>
      </c>
      <c r="V7">
        <v>82.08</v>
      </c>
      <c r="W7">
        <v>2.0699999999999998</v>
      </c>
      <c r="X7">
        <v>78.66</v>
      </c>
      <c r="Y7">
        <v>2.024</v>
      </c>
      <c r="Z7">
        <v>76.91</v>
      </c>
      <c r="AB7">
        <v>202226</v>
      </c>
      <c r="AC7">
        <v>202326</v>
      </c>
      <c r="AO7" t="s">
        <v>39</v>
      </c>
      <c r="AP7" t="s">
        <v>40</v>
      </c>
      <c r="BC7" t="s">
        <v>43</v>
      </c>
      <c r="BD7" t="s">
        <v>44</v>
      </c>
    </row>
    <row r="8" spans="1:56">
      <c r="A8">
        <v>56105</v>
      </c>
      <c r="B8" t="s">
        <v>57</v>
      </c>
      <c r="C8">
        <v>722</v>
      </c>
      <c r="D8" t="s">
        <v>50</v>
      </c>
      <c r="E8" t="s">
        <v>51</v>
      </c>
      <c r="F8">
        <v>1.5720000000000001</v>
      </c>
      <c r="G8">
        <v>59.73</v>
      </c>
      <c r="H8">
        <v>1.4770000000000001</v>
      </c>
      <c r="I8">
        <v>56.12</v>
      </c>
      <c r="J8">
        <v>1.446</v>
      </c>
      <c r="K8">
        <v>54.94</v>
      </c>
      <c r="L8">
        <v>1.387</v>
      </c>
      <c r="M8">
        <v>52.7</v>
      </c>
      <c r="N8">
        <v>1.355</v>
      </c>
      <c r="O8">
        <v>51.49</v>
      </c>
      <c r="P8">
        <v>38</v>
      </c>
      <c r="Q8">
        <v>1.5720000000000001</v>
      </c>
      <c r="R8">
        <v>59.73</v>
      </c>
      <c r="S8">
        <v>1.4770000000000001</v>
      </c>
      <c r="T8">
        <v>56.12</v>
      </c>
      <c r="U8">
        <v>1.446</v>
      </c>
      <c r="V8">
        <v>54.94</v>
      </c>
      <c r="W8">
        <v>1.387</v>
      </c>
      <c r="X8">
        <v>52.7</v>
      </c>
      <c r="Y8">
        <v>1.355</v>
      </c>
      <c r="Z8">
        <v>51.49</v>
      </c>
      <c r="AB8">
        <v>202226</v>
      </c>
      <c r="AC8">
        <v>202326</v>
      </c>
      <c r="AQ8" t="s">
        <v>41</v>
      </c>
      <c r="AR8" t="s">
        <v>42</v>
      </c>
      <c r="BC8" t="s">
        <v>43</v>
      </c>
      <c r="BD8" t="s">
        <v>44</v>
      </c>
    </row>
    <row r="9" spans="1:56">
      <c r="A9">
        <v>30095</v>
      </c>
      <c r="B9" t="s">
        <v>58</v>
      </c>
      <c r="C9">
        <v>722</v>
      </c>
      <c r="D9" t="s">
        <v>50</v>
      </c>
      <c r="E9" t="s">
        <v>51</v>
      </c>
      <c r="F9">
        <v>1.5720000000000001</v>
      </c>
      <c r="G9">
        <v>59.73</v>
      </c>
      <c r="H9">
        <v>1.4770000000000001</v>
      </c>
      <c r="I9">
        <v>56.12</v>
      </c>
      <c r="J9">
        <v>1.446</v>
      </c>
      <c r="K9">
        <v>54.94</v>
      </c>
      <c r="L9">
        <v>1.387</v>
      </c>
      <c r="M9">
        <v>52.7</v>
      </c>
      <c r="N9">
        <v>1.355</v>
      </c>
      <c r="O9">
        <v>51.49</v>
      </c>
      <c r="P9">
        <v>38</v>
      </c>
      <c r="Q9">
        <v>1.5720000000000001</v>
      </c>
      <c r="R9">
        <v>59.73</v>
      </c>
      <c r="S9">
        <v>1.4770000000000001</v>
      </c>
      <c r="T9">
        <v>56.12</v>
      </c>
      <c r="U9">
        <v>1.446</v>
      </c>
      <c r="V9">
        <v>54.94</v>
      </c>
      <c r="W9">
        <v>1.387</v>
      </c>
      <c r="X9">
        <v>52.7</v>
      </c>
      <c r="Y9">
        <v>1.355</v>
      </c>
      <c r="Z9">
        <v>51.49</v>
      </c>
      <c r="AB9">
        <v>202226</v>
      </c>
      <c r="AC9">
        <v>202326</v>
      </c>
      <c r="AQ9" t="s">
        <v>41</v>
      </c>
      <c r="AR9" t="s">
        <v>42</v>
      </c>
      <c r="BC9" t="s">
        <v>43</v>
      </c>
      <c r="BD9" t="s">
        <v>44</v>
      </c>
    </row>
    <row r="10" spans="1:56">
      <c r="A10">
        <v>30097</v>
      </c>
      <c r="B10" t="s">
        <v>59</v>
      </c>
      <c r="C10">
        <v>722</v>
      </c>
      <c r="D10" t="s">
        <v>50</v>
      </c>
      <c r="E10" t="s">
        <v>51</v>
      </c>
      <c r="F10">
        <v>1.5720000000000001</v>
      </c>
      <c r="G10">
        <v>59.73</v>
      </c>
      <c r="H10">
        <v>1.4770000000000001</v>
      </c>
      <c r="I10">
        <v>56.12</v>
      </c>
      <c r="J10">
        <v>1.446</v>
      </c>
      <c r="K10">
        <v>54.94</v>
      </c>
      <c r="L10">
        <v>1.387</v>
      </c>
      <c r="M10">
        <v>52.7</v>
      </c>
      <c r="N10">
        <v>1.355</v>
      </c>
      <c r="O10">
        <v>51.49</v>
      </c>
      <c r="P10">
        <v>38</v>
      </c>
      <c r="Q10">
        <v>1.5720000000000001</v>
      </c>
      <c r="R10">
        <v>59.73</v>
      </c>
      <c r="S10">
        <v>1.4770000000000001</v>
      </c>
      <c r="T10">
        <v>56.12</v>
      </c>
      <c r="U10">
        <v>1.446</v>
      </c>
      <c r="V10">
        <v>54.94</v>
      </c>
      <c r="W10">
        <v>1.387</v>
      </c>
      <c r="X10">
        <v>52.7</v>
      </c>
      <c r="Y10">
        <v>1.355</v>
      </c>
      <c r="Z10">
        <v>51.49</v>
      </c>
      <c r="AB10">
        <v>202226</v>
      </c>
      <c r="AC10">
        <v>202326</v>
      </c>
      <c r="AQ10" t="s">
        <v>41</v>
      </c>
      <c r="AR10" t="s">
        <v>42</v>
      </c>
      <c r="BC10" t="s">
        <v>43</v>
      </c>
      <c r="BD10" t="s">
        <v>44</v>
      </c>
    </row>
    <row r="11" spans="1:56">
      <c r="A11">
        <v>80859</v>
      </c>
      <c r="B11" t="s">
        <v>60</v>
      </c>
      <c r="C11">
        <v>722</v>
      </c>
      <c r="D11" t="s">
        <v>50</v>
      </c>
      <c r="E11" t="s">
        <v>51</v>
      </c>
      <c r="F11">
        <v>2.113</v>
      </c>
      <c r="G11">
        <v>80.290000000000006</v>
      </c>
      <c r="H11">
        <v>2.0019999999999998</v>
      </c>
      <c r="I11">
        <v>76.069999999999993</v>
      </c>
      <c r="J11">
        <v>1.9650000000000001</v>
      </c>
      <c r="K11">
        <v>74.67</v>
      </c>
      <c r="L11">
        <v>1.8879999999999999</v>
      </c>
      <c r="M11">
        <v>71.739999999999995</v>
      </c>
      <c r="N11">
        <v>1.8520000000000001</v>
      </c>
      <c r="O11">
        <v>70.37</v>
      </c>
      <c r="P11">
        <v>38</v>
      </c>
      <c r="Q11">
        <v>2.113</v>
      </c>
      <c r="R11">
        <v>80.290000000000006</v>
      </c>
      <c r="S11">
        <v>2.0019999999999998</v>
      </c>
      <c r="T11">
        <v>76.069999999999993</v>
      </c>
      <c r="U11">
        <v>1.9650000000000001</v>
      </c>
      <c r="V11">
        <v>74.67</v>
      </c>
      <c r="W11">
        <v>1.8879999999999999</v>
      </c>
      <c r="X11">
        <v>71.739999999999995</v>
      </c>
      <c r="Y11">
        <v>1.8520000000000001</v>
      </c>
      <c r="Z11">
        <v>70.37</v>
      </c>
      <c r="AB11">
        <v>202226</v>
      </c>
      <c r="AC11">
        <v>202326</v>
      </c>
      <c r="AG11" t="s">
        <v>54</v>
      </c>
      <c r="AH11" t="s">
        <v>55</v>
      </c>
      <c r="AO11" t="s">
        <v>39</v>
      </c>
      <c r="AP11" t="s">
        <v>40</v>
      </c>
      <c r="BC11" t="s">
        <v>43</v>
      </c>
      <c r="BD11" t="s">
        <v>44</v>
      </c>
    </row>
    <row r="12" spans="1:56">
      <c r="A12">
        <v>85054</v>
      </c>
      <c r="B12" t="s">
        <v>61</v>
      </c>
      <c r="C12">
        <v>722</v>
      </c>
      <c r="D12" t="s">
        <v>50</v>
      </c>
      <c r="E12" t="s">
        <v>51</v>
      </c>
      <c r="F12">
        <v>2.113</v>
      </c>
      <c r="G12">
        <v>80.290000000000006</v>
      </c>
      <c r="H12">
        <v>2.0019999999999998</v>
      </c>
      <c r="I12">
        <v>76.069999999999993</v>
      </c>
      <c r="J12">
        <v>1.9650000000000001</v>
      </c>
      <c r="K12">
        <v>74.67</v>
      </c>
      <c r="L12">
        <v>1.8879999999999999</v>
      </c>
      <c r="M12">
        <v>71.739999999999995</v>
      </c>
      <c r="N12">
        <v>1.8520000000000001</v>
      </c>
      <c r="O12">
        <v>70.37</v>
      </c>
      <c r="P12">
        <v>38</v>
      </c>
      <c r="Q12">
        <v>2.113</v>
      </c>
      <c r="R12">
        <v>80.290000000000006</v>
      </c>
      <c r="S12">
        <v>2.0019999999999998</v>
      </c>
      <c r="T12">
        <v>76.069999999999993</v>
      </c>
      <c r="U12">
        <v>1.9650000000000001</v>
      </c>
      <c r="V12">
        <v>74.67</v>
      </c>
      <c r="W12">
        <v>1.8879999999999999</v>
      </c>
      <c r="X12">
        <v>71.739999999999995</v>
      </c>
      <c r="Y12">
        <v>1.8520000000000001</v>
      </c>
      <c r="Z12">
        <v>70.37</v>
      </c>
      <c r="AB12">
        <v>202226</v>
      </c>
      <c r="AC12">
        <v>202326</v>
      </c>
      <c r="AG12" t="s">
        <v>54</v>
      </c>
      <c r="AH12" t="s">
        <v>55</v>
      </c>
      <c r="AO12" t="s">
        <v>39</v>
      </c>
      <c r="AP12" t="s">
        <v>40</v>
      </c>
      <c r="BC12" t="s">
        <v>43</v>
      </c>
      <c r="BD12" t="s">
        <v>44</v>
      </c>
    </row>
    <row r="13" spans="1:56">
      <c r="A13">
        <v>32747</v>
      </c>
      <c r="B13" t="s">
        <v>62</v>
      </c>
      <c r="C13">
        <v>722</v>
      </c>
      <c r="D13" t="s">
        <v>50</v>
      </c>
      <c r="E13" t="s">
        <v>51</v>
      </c>
      <c r="F13">
        <v>1.5720000000000001</v>
      </c>
      <c r="G13">
        <v>59.73</v>
      </c>
      <c r="H13">
        <v>1.4770000000000001</v>
      </c>
      <c r="I13">
        <v>56.12</v>
      </c>
      <c r="J13">
        <v>1.446</v>
      </c>
      <c r="K13">
        <v>54.94</v>
      </c>
      <c r="L13">
        <v>1.387</v>
      </c>
      <c r="M13">
        <v>52.7</v>
      </c>
      <c r="N13">
        <v>1.355</v>
      </c>
      <c r="O13">
        <v>51.49</v>
      </c>
      <c r="P13">
        <v>38</v>
      </c>
      <c r="Q13">
        <v>1.5720000000000001</v>
      </c>
      <c r="R13">
        <v>59.73</v>
      </c>
      <c r="S13">
        <v>1.4770000000000001</v>
      </c>
      <c r="T13">
        <v>56.12</v>
      </c>
      <c r="U13">
        <v>1.446</v>
      </c>
      <c r="V13">
        <v>54.94</v>
      </c>
      <c r="W13">
        <v>1.387</v>
      </c>
      <c r="X13">
        <v>52.7</v>
      </c>
      <c r="Y13">
        <v>1.355</v>
      </c>
      <c r="Z13">
        <v>51.49</v>
      </c>
      <c r="AB13">
        <v>202226</v>
      </c>
      <c r="AC13">
        <v>202326</v>
      </c>
      <c r="BC13" t="s">
        <v>43</v>
      </c>
      <c r="BD13" t="s">
        <v>44</v>
      </c>
    </row>
    <row r="14" spans="1:56">
      <c r="A14">
        <v>54256</v>
      </c>
      <c r="B14" t="s">
        <v>63</v>
      </c>
      <c r="C14">
        <v>722</v>
      </c>
      <c r="D14" t="s">
        <v>50</v>
      </c>
      <c r="E14" t="s">
        <v>51</v>
      </c>
      <c r="F14">
        <v>1.8169999999999999</v>
      </c>
      <c r="G14">
        <v>69.040000000000006</v>
      </c>
      <c r="H14">
        <v>1.708</v>
      </c>
      <c r="I14">
        <v>64.900000000000006</v>
      </c>
      <c r="J14">
        <v>1.671</v>
      </c>
      <c r="K14">
        <v>63.49</v>
      </c>
      <c r="L14">
        <v>1.603</v>
      </c>
      <c r="M14">
        <v>60.91</v>
      </c>
      <c r="N14">
        <v>1.5669999999999999</v>
      </c>
      <c r="O14">
        <v>59.54</v>
      </c>
      <c r="P14">
        <v>38</v>
      </c>
      <c r="Q14">
        <v>1.8169999999999999</v>
      </c>
      <c r="R14">
        <v>69.040000000000006</v>
      </c>
      <c r="S14">
        <v>1.708</v>
      </c>
      <c r="T14">
        <v>64.900000000000006</v>
      </c>
      <c r="U14">
        <v>1.671</v>
      </c>
      <c r="V14">
        <v>63.49</v>
      </c>
      <c r="W14">
        <v>1.603</v>
      </c>
      <c r="X14">
        <v>60.91</v>
      </c>
      <c r="Y14">
        <v>1.5669999999999999</v>
      </c>
      <c r="Z14">
        <v>59.54</v>
      </c>
      <c r="AB14">
        <v>202226</v>
      </c>
      <c r="AC14">
        <v>202326</v>
      </c>
      <c r="AO14" t="s">
        <v>39</v>
      </c>
      <c r="AP14" t="s">
        <v>40</v>
      </c>
      <c r="BC14" t="s">
        <v>43</v>
      </c>
      <c r="BD14" t="s">
        <v>44</v>
      </c>
    </row>
    <row r="15" spans="1:56">
      <c r="A15">
        <v>64857</v>
      </c>
      <c r="B15" t="s">
        <v>64</v>
      </c>
      <c r="C15">
        <v>722</v>
      </c>
      <c r="D15" t="s">
        <v>50</v>
      </c>
      <c r="E15" t="s">
        <v>51</v>
      </c>
      <c r="F15">
        <v>1.8580000000000001</v>
      </c>
      <c r="G15">
        <v>70.599999999999994</v>
      </c>
      <c r="H15">
        <v>1.7470000000000001</v>
      </c>
      <c r="I15">
        <v>66.38</v>
      </c>
      <c r="J15">
        <v>1.71</v>
      </c>
      <c r="K15">
        <v>64.98</v>
      </c>
      <c r="L15">
        <v>1.6379999999999999</v>
      </c>
      <c r="M15">
        <v>62.24</v>
      </c>
      <c r="N15">
        <v>1.6020000000000001</v>
      </c>
      <c r="O15">
        <v>60.87</v>
      </c>
      <c r="P15">
        <v>38</v>
      </c>
      <c r="Q15">
        <v>1.8580000000000001</v>
      </c>
      <c r="R15">
        <v>70.599999999999994</v>
      </c>
      <c r="S15">
        <v>1.7470000000000001</v>
      </c>
      <c r="T15">
        <v>66.38</v>
      </c>
      <c r="U15">
        <v>1.71</v>
      </c>
      <c r="V15">
        <v>64.98</v>
      </c>
      <c r="W15">
        <v>1.6379999999999999</v>
      </c>
      <c r="X15">
        <v>62.24</v>
      </c>
      <c r="Y15">
        <v>1.6020000000000001</v>
      </c>
      <c r="Z15">
        <v>60.87</v>
      </c>
      <c r="AB15">
        <v>202226</v>
      </c>
      <c r="AC15">
        <v>202326</v>
      </c>
      <c r="AO15" t="s">
        <v>39</v>
      </c>
      <c r="AP15" t="s">
        <v>40</v>
      </c>
      <c r="BC15" t="s">
        <v>43</v>
      </c>
      <c r="BD15" t="s">
        <v>44</v>
      </c>
    </row>
    <row r="16" spans="1:56">
      <c r="A16">
        <v>76614</v>
      </c>
      <c r="B16" t="s">
        <v>65</v>
      </c>
      <c r="C16">
        <v>722</v>
      </c>
      <c r="D16" t="s">
        <v>50</v>
      </c>
      <c r="E16" t="s">
        <v>51</v>
      </c>
      <c r="F16">
        <v>2.113</v>
      </c>
      <c r="G16">
        <v>80.290000000000006</v>
      </c>
      <c r="H16">
        <v>2.0019999999999998</v>
      </c>
      <c r="I16">
        <v>76.069999999999993</v>
      </c>
      <c r="J16">
        <v>1.9650000000000001</v>
      </c>
      <c r="K16">
        <v>74.67</v>
      </c>
      <c r="L16">
        <v>1.8879999999999999</v>
      </c>
      <c r="M16">
        <v>71.739999999999995</v>
      </c>
      <c r="N16">
        <v>1.8520000000000001</v>
      </c>
      <c r="O16">
        <v>70.37</v>
      </c>
      <c r="P16">
        <v>38</v>
      </c>
      <c r="Q16">
        <v>2.113</v>
      </c>
      <c r="R16">
        <v>80.290000000000006</v>
      </c>
      <c r="S16">
        <v>2.0019999999999998</v>
      </c>
      <c r="T16">
        <v>76.069999999999993</v>
      </c>
      <c r="U16">
        <v>1.9650000000000001</v>
      </c>
      <c r="V16">
        <v>74.67</v>
      </c>
      <c r="W16">
        <v>1.8879999999999999</v>
      </c>
      <c r="X16">
        <v>71.739999999999995</v>
      </c>
      <c r="Y16">
        <v>1.8520000000000001</v>
      </c>
      <c r="Z16">
        <v>70.37</v>
      </c>
      <c r="AB16">
        <v>202226</v>
      </c>
      <c r="AC16">
        <v>202326</v>
      </c>
      <c r="AG16" t="s">
        <v>54</v>
      </c>
      <c r="AH16" t="s">
        <v>55</v>
      </c>
      <c r="AO16" t="s">
        <v>39</v>
      </c>
      <c r="AP16" t="s">
        <v>40</v>
      </c>
      <c r="BC16" t="s">
        <v>43</v>
      </c>
      <c r="BD16" t="s">
        <v>44</v>
      </c>
    </row>
    <row r="17" spans="1:56">
      <c r="A17">
        <v>75761</v>
      </c>
      <c r="B17" t="s">
        <v>66</v>
      </c>
      <c r="C17">
        <v>722</v>
      </c>
      <c r="D17" t="s">
        <v>50</v>
      </c>
      <c r="E17" t="s">
        <v>51</v>
      </c>
      <c r="F17">
        <v>2.1760000000000002</v>
      </c>
      <c r="G17">
        <v>82.68</v>
      </c>
      <c r="H17">
        <v>2.0659999999999998</v>
      </c>
      <c r="I17">
        <v>78.5</v>
      </c>
      <c r="J17">
        <v>2.0289999999999999</v>
      </c>
      <c r="K17">
        <v>77.099999999999994</v>
      </c>
      <c r="L17">
        <v>1.95</v>
      </c>
      <c r="M17">
        <v>74.099999999999994</v>
      </c>
      <c r="N17">
        <v>1.9139999999999999</v>
      </c>
      <c r="O17">
        <v>72.73</v>
      </c>
      <c r="P17">
        <v>38</v>
      </c>
      <c r="Q17">
        <v>2.1760000000000002</v>
      </c>
      <c r="R17">
        <v>82.68</v>
      </c>
      <c r="S17">
        <v>2.0659999999999998</v>
      </c>
      <c r="T17">
        <v>78.5</v>
      </c>
      <c r="U17">
        <v>2.0289999999999999</v>
      </c>
      <c r="V17">
        <v>77.099999999999994</v>
      </c>
      <c r="W17">
        <v>1.95</v>
      </c>
      <c r="X17">
        <v>74.099999999999994</v>
      </c>
      <c r="Y17">
        <v>1.9139999999999999</v>
      </c>
      <c r="Z17">
        <v>72.73</v>
      </c>
      <c r="AB17">
        <v>202226</v>
      </c>
      <c r="AC17">
        <v>202326</v>
      </c>
      <c r="AG17" t="s">
        <v>54</v>
      </c>
      <c r="AH17" t="s">
        <v>55</v>
      </c>
      <c r="AO17" t="s">
        <v>39</v>
      </c>
      <c r="AP17" t="s">
        <v>40</v>
      </c>
      <c r="BC17" t="s">
        <v>43</v>
      </c>
      <c r="BD17" t="s">
        <v>44</v>
      </c>
    </row>
    <row r="18" spans="1:56">
      <c r="A18">
        <v>56110</v>
      </c>
      <c r="B18" t="s">
        <v>67</v>
      </c>
      <c r="C18">
        <v>722</v>
      </c>
      <c r="D18" t="s">
        <v>50</v>
      </c>
      <c r="E18" t="s">
        <v>51</v>
      </c>
      <c r="F18">
        <v>1.5720000000000001</v>
      </c>
      <c r="G18">
        <v>59.73</v>
      </c>
      <c r="H18">
        <v>1.4770000000000001</v>
      </c>
      <c r="I18">
        <v>56.12</v>
      </c>
      <c r="J18">
        <v>1.446</v>
      </c>
      <c r="K18">
        <v>54.94</v>
      </c>
      <c r="L18">
        <v>1.387</v>
      </c>
      <c r="M18">
        <v>52.7</v>
      </c>
      <c r="N18">
        <v>1.355</v>
      </c>
      <c r="O18">
        <v>51.49</v>
      </c>
      <c r="P18">
        <v>38</v>
      </c>
      <c r="Q18">
        <v>1.5720000000000001</v>
      </c>
      <c r="R18">
        <v>59.73</v>
      </c>
      <c r="S18">
        <v>1.4770000000000001</v>
      </c>
      <c r="T18">
        <v>56.12</v>
      </c>
      <c r="U18">
        <v>1.446</v>
      </c>
      <c r="V18">
        <v>54.94</v>
      </c>
      <c r="W18">
        <v>1.387</v>
      </c>
      <c r="X18">
        <v>52.7</v>
      </c>
      <c r="Y18">
        <v>1.355</v>
      </c>
      <c r="Z18">
        <v>51.49</v>
      </c>
      <c r="AB18">
        <v>202226</v>
      </c>
      <c r="AC18">
        <v>202326</v>
      </c>
      <c r="AQ18" t="s">
        <v>41</v>
      </c>
      <c r="AR18" t="s">
        <v>42</v>
      </c>
      <c r="BC18" t="s">
        <v>43</v>
      </c>
      <c r="BD18" t="s">
        <v>44</v>
      </c>
    </row>
    <row r="19" spans="1:56">
      <c r="A19">
        <v>30100</v>
      </c>
      <c r="B19" t="s">
        <v>68</v>
      </c>
      <c r="C19">
        <v>722</v>
      </c>
      <c r="D19" t="s">
        <v>50</v>
      </c>
      <c r="E19" t="s">
        <v>51</v>
      </c>
      <c r="F19">
        <v>1.5720000000000001</v>
      </c>
      <c r="G19">
        <v>59.73</v>
      </c>
      <c r="H19">
        <v>1.4770000000000001</v>
      </c>
      <c r="I19">
        <v>56.12</v>
      </c>
      <c r="J19">
        <v>1.446</v>
      </c>
      <c r="K19">
        <v>54.94</v>
      </c>
      <c r="L19">
        <v>1.387</v>
      </c>
      <c r="M19">
        <v>52.7</v>
      </c>
      <c r="N19">
        <v>1.355</v>
      </c>
      <c r="O19">
        <v>51.49</v>
      </c>
      <c r="P19">
        <v>38</v>
      </c>
      <c r="Q19">
        <v>1.5720000000000001</v>
      </c>
      <c r="R19">
        <v>59.73</v>
      </c>
      <c r="S19">
        <v>1.4770000000000001</v>
      </c>
      <c r="T19">
        <v>56.12</v>
      </c>
      <c r="U19">
        <v>1.446</v>
      </c>
      <c r="V19">
        <v>54.94</v>
      </c>
      <c r="W19">
        <v>1.387</v>
      </c>
      <c r="X19">
        <v>52.7</v>
      </c>
      <c r="Y19">
        <v>1.355</v>
      </c>
      <c r="Z19">
        <v>51.49</v>
      </c>
      <c r="AB19">
        <v>202226</v>
      </c>
      <c r="AC19">
        <v>202326</v>
      </c>
      <c r="BC19" t="s">
        <v>43</v>
      </c>
      <c r="BD19" t="s">
        <v>44</v>
      </c>
    </row>
    <row r="20" spans="1:56">
      <c r="A20">
        <v>34090</v>
      </c>
      <c r="B20" t="s">
        <v>69</v>
      </c>
      <c r="C20">
        <v>722</v>
      </c>
      <c r="D20" t="s">
        <v>50</v>
      </c>
      <c r="E20" t="s">
        <v>51</v>
      </c>
      <c r="F20">
        <v>1.347</v>
      </c>
      <c r="G20">
        <v>51.18</v>
      </c>
      <c r="H20">
        <v>1.2669999999999999</v>
      </c>
      <c r="I20">
        <v>48.14</v>
      </c>
      <c r="J20">
        <v>1.24</v>
      </c>
      <c r="K20">
        <v>47.12</v>
      </c>
      <c r="L20">
        <v>1.1879999999999999</v>
      </c>
      <c r="M20">
        <v>45.14</v>
      </c>
      <c r="N20">
        <v>1.1619999999999999</v>
      </c>
      <c r="O20">
        <v>44.15</v>
      </c>
      <c r="P20">
        <v>38</v>
      </c>
      <c r="Q20">
        <v>1.347</v>
      </c>
      <c r="R20">
        <v>51.18</v>
      </c>
      <c r="S20">
        <v>1.2669999999999999</v>
      </c>
      <c r="T20">
        <v>48.14</v>
      </c>
      <c r="U20">
        <v>1.24</v>
      </c>
      <c r="V20">
        <v>47.12</v>
      </c>
      <c r="W20">
        <v>1.1879999999999999</v>
      </c>
      <c r="X20">
        <v>45.14</v>
      </c>
      <c r="Y20">
        <v>1.1619999999999999</v>
      </c>
      <c r="Z20">
        <v>44.15</v>
      </c>
      <c r="AB20">
        <v>202226</v>
      </c>
      <c r="AC20">
        <v>202326</v>
      </c>
      <c r="AO20" t="s">
        <v>39</v>
      </c>
      <c r="AP20" t="s">
        <v>40</v>
      </c>
      <c r="AQ20" t="s">
        <v>41</v>
      </c>
      <c r="AR20" t="s">
        <v>42</v>
      </c>
      <c r="BC20" t="s">
        <v>43</v>
      </c>
      <c r="BD20" t="s">
        <v>44</v>
      </c>
    </row>
    <row r="21" spans="1:56">
      <c r="A21">
        <v>80669</v>
      </c>
      <c r="B21" t="s">
        <v>70</v>
      </c>
      <c r="C21">
        <v>722</v>
      </c>
      <c r="D21" t="s">
        <v>50</v>
      </c>
      <c r="E21" t="s">
        <v>51</v>
      </c>
      <c r="F21">
        <v>2.7869999999999999</v>
      </c>
      <c r="G21">
        <v>105.9</v>
      </c>
      <c r="H21">
        <v>2.65</v>
      </c>
      <c r="I21">
        <v>100.7</v>
      </c>
      <c r="J21">
        <v>2.6040000000000001</v>
      </c>
      <c r="K21">
        <v>98.95</v>
      </c>
      <c r="L21">
        <v>2.5070000000000001</v>
      </c>
      <c r="M21">
        <v>95.26</v>
      </c>
      <c r="N21">
        <v>2.4620000000000002</v>
      </c>
      <c r="O21">
        <v>93.55</v>
      </c>
      <c r="P21">
        <v>38</v>
      </c>
      <c r="Q21">
        <v>2.7869999999999999</v>
      </c>
      <c r="R21">
        <v>105.9</v>
      </c>
      <c r="S21">
        <v>2.65</v>
      </c>
      <c r="T21">
        <v>100.7</v>
      </c>
      <c r="U21">
        <v>2.6040000000000001</v>
      </c>
      <c r="V21">
        <v>98.95</v>
      </c>
      <c r="W21">
        <v>2.5070000000000001</v>
      </c>
      <c r="X21">
        <v>95.26</v>
      </c>
      <c r="Y21">
        <v>2.4620000000000002</v>
      </c>
      <c r="Z21">
        <v>93.55</v>
      </c>
      <c r="AB21">
        <v>202226</v>
      </c>
      <c r="AC21">
        <v>202326</v>
      </c>
      <c r="AG21" t="s">
        <v>54</v>
      </c>
      <c r="AH21" t="s">
        <v>55</v>
      </c>
      <c r="AM21" t="s">
        <v>71</v>
      </c>
      <c r="AN21" t="s">
        <v>72</v>
      </c>
      <c r="BC21" t="s">
        <v>43</v>
      </c>
      <c r="BD21" t="s">
        <v>44</v>
      </c>
    </row>
    <row r="22" spans="1:56">
      <c r="A22">
        <v>84626</v>
      </c>
      <c r="B22" t="s">
        <v>73</v>
      </c>
      <c r="C22">
        <v>722</v>
      </c>
      <c r="D22" t="s">
        <v>50</v>
      </c>
      <c r="E22" t="s">
        <v>51</v>
      </c>
      <c r="F22">
        <v>2.7869999999999999</v>
      </c>
      <c r="G22">
        <v>105.9</v>
      </c>
      <c r="H22">
        <v>2.65</v>
      </c>
      <c r="I22">
        <v>100.7</v>
      </c>
      <c r="J22">
        <v>2.6040000000000001</v>
      </c>
      <c r="K22">
        <v>98.95</v>
      </c>
      <c r="L22">
        <v>2.5070000000000001</v>
      </c>
      <c r="M22">
        <v>95.26</v>
      </c>
      <c r="N22">
        <v>2.4620000000000002</v>
      </c>
      <c r="O22">
        <v>93.55</v>
      </c>
      <c r="P22">
        <v>38</v>
      </c>
      <c r="Q22">
        <v>2.7869999999999999</v>
      </c>
      <c r="R22">
        <v>105.9</v>
      </c>
      <c r="S22">
        <v>2.65</v>
      </c>
      <c r="T22">
        <v>100.7</v>
      </c>
      <c r="U22">
        <v>2.6040000000000001</v>
      </c>
      <c r="V22">
        <v>98.95</v>
      </c>
      <c r="W22">
        <v>2.5070000000000001</v>
      </c>
      <c r="X22">
        <v>95.26</v>
      </c>
      <c r="Y22">
        <v>2.4620000000000002</v>
      </c>
      <c r="Z22">
        <v>93.55</v>
      </c>
      <c r="AB22">
        <v>202226</v>
      </c>
      <c r="AC22">
        <v>202326</v>
      </c>
      <c r="AG22" t="s">
        <v>54</v>
      </c>
      <c r="AH22" t="s">
        <v>55</v>
      </c>
      <c r="AO22" t="s">
        <v>39</v>
      </c>
      <c r="AP22" t="s">
        <v>40</v>
      </c>
      <c r="BC22" t="s">
        <v>43</v>
      </c>
      <c r="BD22" t="s">
        <v>44</v>
      </c>
    </row>
    <row r="23" spans="1:56">
      <c r="A23">
        <v>30541</v>
      </c>
      <c r="B23" t="s">
        <v>74</v>
      </c>
      <c r="C23">
        <v>722</v>
      </c>
      <c r="D23" t="s">
        <v>50</v>
      </c>
      <c r="E23" t="s">
        <v>51</v>
      </c>
      <c r="F23">
        <v>1.623</v>
      </c>
      <c r="G23">
        <v>61.67</v>
      </c>
      <c r="H23">
        <v>1.526</v>
      </c>
      <c r="I23">
        <v>57.98</v>
      </c>
      <c r="J23">
        <v>1.4930000000000001</v>
      </c>
      <c r="K23">
        <v>56.73</v>
      </c>
      <c r="L23">
        <v>1.4319999999999999</v>
      </c>
      <c r="M23">
        <v>54.41</v>
      </c>
      <c r="N23">
        <v>1.399</v>
      </c>
      <c r="O23">
        <v>53.16</v>
      </c>
      <c r="P23">
        <v>38</v>
      </c>
      <c r="Q23">
        <v>1.623</v>
      </c>
      <c r="R23">
        <v>61.67</v>
      </c>
      <c r="S23">
        <v>1.526</v>
      </c>
      <c r="T23">
        <v>57.98</v>
      </c>
      <c r="U23">
        <v>1.4930000000000001</v>
      </c>
      <c r="V23">
        <v>56.73</v>
      </c>
      <c r="W23">
        <v>1.4319999999999999</v>
      </c>
      <c r="X23">
        <v>54.41</v>
      </c>
      <c r="Y23">
        <v>1.399</v>
      </c>
      <c r="Z23">
        <v>53.16</v>
      </c>
      <c r="AB23">
        <v>202226</v>
      </c>
      <c r="AC23">
        <v>202326</v>
      </c>
      <c r="BC23" t="s">
        <v>43</v>
      </c>
      <c r="BD23" t="s">
        <v>44</v>
      </c>
    </row>
    <row r="24" spans="1:56">
      <c r="A24">
        <v>56059</v>
      </c>
      <c r="B24" t="s">
        <v>75</v>
      </c>
      <c r="C24">
        <v>722</v>
      </c>
      <c r="D24" t="s">
        <v>50</v>
      </c>
      <c r="E24" t="s">
        <v>51</v>
      </c>
      <c r="F24">
        <v>1.623</v>
      </c>
      <c r="G24">
        <v>61.67</v>
      </c>
      <c r="H24">
        <v>1.526</v>
      </c>
      <c r="I24">
        <v>57.98</v>
      </c>
      <c r="J24">
        <v>1.4930000000000001</v>
      </c>
      <c r="K24">
        <v>56.73</v>
      </c>
      <c r="L24">
        <v>1.4319999999999999</v>
      </c>
      <c r="M24">
        <v>54.41</v>
      </c>
      <c r="N24">
        <v>1.399</v>
      </c>
      <c r="O24">
        <v>53.16</v>
      </c>
      <c r="P24">
        <v>38</v>
      </c>
      <c r="Q24">
        <v>1.623</v>
      </c>
      <c r="R24">
        <v>61.67</v>
      </c>
      <c r="S24">
        <v>1.526</v>
      </c>
      <c r="T24">
        <v>57.98</v>
      </c>
      <c r="U24">
        <v>1.4930000000000001</v>
      </c>
      <c r="V24">
        <v>56.73</v>
      </c>
      <c r="W24">
        <v>1.4319999999999999</v>
      </c>
      <c r="X24">
        <v>54.41</v>
      </c>
      <c r="Y24">
        <v>1.399</v>
      </c>
      <c r="Z24">
        <v>53.16</v>
      </c>
      <c r="AB24">
        <v>202226</v>
      </c>
      <c r="AC24">
        <v>202326</v>
      </c>
      <c r="AO24" t="s">
        <v>39</v>
      </c>
      <c r="AP24" t="s">
        <v>40</v>
      </c>
      <c r="BC24" t="s">
        <v>43</v>
      </c>
      <c r="BD24" t="s">
        <v>44</v>
      </c>
    </row>
    <row r="25" spans="1:56">
      <c r="A25">
        <v>30540</v>
      </c>
      <c r="B25" t="s">
        <v>76</v>
      </c>
      <c r="C25">
        <v>722</v>
      </c>
      <c r="D25" t="s">
        <v>50</v>
      </c>
      <c r="E25" t="s">
        <v>51</v>
      </c>
      <c r="F25">
        <v>1.623</v>
      </c>
      <c r="G25">
        <v>61.67</v>
      </c>
      <c r="H25">
        <v>1.526</v>
      </c>
      <c r="I25">
        <v>57.98</v>
      </c>
      <c r="J25">
        <v>1.4930000000000001</v>
      </c>
      <c r="K25">
        <v>56.73</v>
      </c>
      <c r="L25">
        <v>1.4319999999999999</v>
      </c>
      <c r="M25">
        <v>54.41</v>
      </c>
      <c r="N25">
        <v>1.399</v>
      </c>
      <c r="O25">
        <v>53.16</v>
      </c>
      <c r="P25">
        <v>38</v>
      </c>
      <c r="Q25">
        <v>1.623</v>
      </c>
      <c r="R25">
        <v>61.67</v>
      </c>
      <c r="S25">
        <v>1.526</v>
      </c>
      <c r="T25">
        <v>57.98</v>
      </c>
      <c r="U25">
        <v>1.4930000000000001</v>
      </c>
      <c r="V25">
        <v>56.73</v>
      </c>
      <c r="W25">
        <v>1.4319999999999999</v>
      </c>
      <c r="X25">
        <v>54.41</v>
      </c>
      <c r="Y25">
        <v>1.399</v>
      </c>
      <c r="Z25">
        <v>53.16</v>
      </c>
      <c r="AB25">
        <v>202226</v>
      </c>
      <c r="AC25">
        <v>202326</v>
      </c>
      <c r="BC25" t="s">
        <v>43</v>
      </c>
      <c r="BD25" t="s">
        <v>44</v>
      </c>
    </row>
    <row r="26" spans="1:56">
      <c r="A26">
        <v>30963</v>
      </c>
      <c r="B26" t="s">
        <v>77</v>
      </c>
      <c r="C26">
        <v>722</v>
      </c>
      <c r="D26" t="s">
        <v>50</v>
      </c>
      <c r="E26" t="s">
        <v>51</v>
      </c>
      <c r="F26">
        <v>1.2150000000000001</v>
      </c>
      <c r="G26">
        <v>46.17</v>
      </c>
      <c r="H26">
        <v>1.1419999999999999</v>
      </c>
      <c r="I26">
        <v>43.39</v>
      </c>
      <c r="J26">
        <v>1.1180000000000001</v>
      </c>
      <c r="K26">
        <v>42.48</v>
      </c>
      <c r="L26">
        <v>1.0720000000000001</v>
      </c>
      <c r="M26">
        <v>40.729999999999997</v>
      </c>
      <c r="N26">
        <v>1.048</v>
      </c>
      <c r="O26">
        <v>39.82</v>
      </c>
      <c r="P26">
        <v>38</v>
      </c>
      <c r="Q26">
        <v>1.2150000000000001</v>
      </c>
      <c r="R26">
        <v>46.17</v>
      </c>
      <c r="S26">
        <v>1.1419999999999999</v>
      </c>
      <c r="T26">
        <v>43.39</v>
      </c>
      <c r="U26">
        <v>1.1180000000000001</v>
      </c>
      <c r="V26">
        <v>42.48</v>
      </c>
      <c r="W26">
        <v>1.0720000000000001</v>
      </c>
      <c r="X26">
        <v>40.729999999999997</v>
      </c>
      <c r="Y26">
        <v>1.048</v>
      </c>
      <c r="Z26">
        <v>39.82</v>
      </c>
      <c r="AB26">
        <v>202226</v>
      </c>
      <c r="AC26">
        <v>202326</v>
      </c>
      <c r="BC26" t="s">
        <v>43</v>
      </c>
      <c r="BD26" t="s">
        <v>44</v>
      </c>
    </row>
    <row r="27" spans="1:56">
      <c r="A27">
        <v>53919</v>
      </c>
      <c r="B27" t="s">
        <v>78</v>
      </c>
      <c r="C27">
        <v>722</v>
      </c>
      <c r="D27" t="s">
        <v>50</v>
      </c>
      <c r="E27" t="s">
        <v>51</v>
      </c>
      <c r="F27">
        <v>2.9830000000000001</v>
      </c>
      <c r="G27">
        <v>113.35</v>
      </c>
      <c r="H27">
        <v>2.823</v>
      </c>
      <c r="I27">
        <v>107.27</v>
      </c>
      <c r="J27">
        <v>2.77</v>
      </c>
      <c r="K27">
        <v>105.26</v>
      </c>
      <c r="L27">
        <v>2.6619999999999999</v>
      </c>
      <c r="M27">
        <v>101.15</v>
      </c>
      <c r="N27">
        <v>2.609</v>
      </c>
      <c r="O27">
        <v>99.14</v>
      </c>
      <c r="P27">
        <v>38</v>
      </c>
      <c r="Q27">
        <v>2.9830000000000001</v>
      </c>
      <c r="R27">
        <v>113.35</v>
      </c>
      <c r="S27">
        <v>2.823</v>
      </c>
      <c r="T27">
        <v>107.27</v>
      </c>
      <c r="U27">
        <v>2.77</v>
      </c>
      <c r="V27">
        <v>105.26</v>
      </c>
      <c r="W27">
        <v>2.6619999999999999</v>
      </c>
      <c r="X27">
        <v>101.15</v>
      </c>
      <c r="Y27">
        <v>2.609</v>
      </c>
      <c r="Z27">
        <v>99.14</v>
      </c>
      <c r="AB27">
        <v>202226</v>
      </c>
      <c r="AC27">
        <v>202326</v>
      </c>
      <c r="AG27" t="s">
        <v>54</v>
      </c>
      <c r="AH27" t="s">
        <v>55</v>
      </c>
      <c r="AO27" t="s">
        <v>39</v>
      </c>
      <c r="AP27" t="s">
        <v>40</v>
      </c>
      <c r="BC27" t="s">
        <v>43</v>
      </c>
      <c r="BD27" t="s">
        <v>44</v>
      </c>
    </row>
    <row r="28" spans="1:56">
      <c r="A28">
        <v>87951</v>
      </c>
      <c r="B28" t="s">
        <v>79</v>
      </c>
      <c r="C28">
        <v>722</v>
      </c>
      <c r="D28" t="s">
        <v>50</v>
      </c>
      <c r="E28" t="s">
        <v>51</v>
      </c>
      <c r="F28">
        <v>2.9830000000000001</v>
      </c>
      <c r="G28">
        <v>113.35</v>
      </c>
      <c r="H28">
        <v>2.823</v>
      </c>
      <c r="I28">
        <v>107.27</v>
      </c>
      <c r="J28">
        <v>2.77</v>
      </c>
      <c r="K28">
        <v>105.26</v>
      </c>
      <c r="L28">
        <v>2.6619999999999999</v>
      </c>
      <c r="M28">
        <v>101.15</v>
      </c>
      <c r="N28">
        <v>2.609</v>
      </c>
      <c r="O28">
        <v>99.14</v>
      </c>
      <c r="P28">
        <v>38</v>
      </c>
      <c r="Q28">
        <v>2.9830000000000001</v>
      </c>
      <c r="R28">
        <v>113.35</v>
      </c>
      <c r="S28">
        <v>2.823</v>
      </c>
      <c r="T28">
        <v>107.27</v>
      </c>
      <c r="U28">
        <v>2.77</v>
      </c>
      <c r="V28">
        <v>105.26</v>
      </c>
      <c r="W28">
        <v>2.6619999999999999</v>
      </c>
      <c r="X28">
        <v>101.15</v>
      </c>
      <c r="Y28">
        <v>2.609</v>
      </c>
      <c r="Z28">
        <v>99.14</v>
      </c>
      <c r="AB28">
        <v>202226</v>
      </c>
      <c r="AC28">
        <v>202326</v>
      </c>
      <c r="AG28" t="s">
        <v>54</v>
      </c>
      <c r="AH28" t="s">
        <v>55</v>
      </c>
      <c r="AO28" t="s">
        <v>39</v>
      </c>
      <c r="AP28" t="s">
        <v>40</v>
      </c>
      <c r="BC28" t="s">
        <v>43</v>
      </c>
      <c r="BD28" t="s">
        <v>44</v>
      </c>
    </row>
    <row r="29" spans="1:56">
      <c r="A29">
        <v>91926</v>
      </c>
      <c r="B29" t="s">
        <v>80</v>
      </c>
      <c r="C29">
        <v>722</v>
      </c>
      <c r="D29" t="s">
        <v>50</v>
      </c>
      <c r="E29" t="s">
        <v>51</v>
      </c>
      <c r="F29">
        <v>2.9830000000000001</v>
      </c>
      <c r="G29">
        <v>113.35</v>
      </c>
      <c r="H29">
        <v>2.823</v>
      </c>
      <c r="I29">
        <v>107.27</v>
      </c>
      <c r="J29">
        <v>2.77</v>
      </c>
      <c r="K29">
        <v>105.26</v>
      </c>
      <c r="L29">
        <v>2.6619999999999999</v>
      </c>
      <c r="M29">
        <v>101.15</v>
      </c>
      <c r="N29">
        <v>2.609</v>
      </c>
      <c r="O29">
        <v>99.14</v>
      </c>
      <c r="P29">
        <v>38</v>
      </c>
      <c r="Q29">
        <v>2.9830000000000001</v>
      </c>
      <c r="R29">
        <v>113.35</v>
      </c>
      <c r="S29">
        <v>2.823</v>
      </c>
      <c r="T29">
        <v>107.27</v>
      </c>
      <c r="U29">
        <v>2.77</v>
      </c>
      <c r="V29">
        <v>105.26</v>
      </c>
      <c r="W29">
        <v>2.6619999999999999</v>
      </c>
      <c r="X29">
        <v>101.15</v>
      </c>
      <c r="Y29">
        <v>2.609</v>
      </c>
      <c r="Z29">
        <v>99.14</v>
      </c>
      <c r="AB29">
        <v>202226</v>
      </c>
      <c r="AC29">
        <v>202326</v>
      </c>
      <c r="AG29" t="s">
        <v>54</v>
      </c>
      <c r="AH29" t="s">
        <v>55</v>
      </c>
      <c r="AO29" t="s">
        <v>39</v>
      </c>
      <c r="AP29" t="s">
        <v>40</v>
      </c>
      <c r="BC29" t="s">
        <v>43</v>
      </c>
      <c r="BD29" t="s">
        <v>44</v>
      </c>
    </row>
    <row r="30" spans="1:56">
      <c r="A30">
        <v>84610</v>
      </c>
      <c r="B30" t="s">
        <v>81</v>
      </c>
      <c r="C30">
        <v>722</v>
      </c>
      <c r="D30" t="s">
        <v>50</v>
      </c>
      <c r="E30" t="s">
        <v>51</v>
      </c>
      <c r="F30">
        <v>2.9830000000000001</v>
      </c>
      <c r="G30">
        <v>113.35</v>
      </c>
      <c r="H30">
        <v>2.823</v>
      </c>
      <c r="I30">
        <v>107.27</v>
      </c>
      <c r="J30">
        <v>2.77</v>
      </c>
      <c r="K30">
        <v>105.26</v>
      </c>
      <c r="L30">
        <v>2.6619999999999999</v>
      </c>
      <c r="M30">
        <v>101.15</v>
      </c>
      <c r="N30">
        <v>2.609</v>
      </c>
      <c r="O30">
        <v>99.14</v>
      </c>
      <c r="P30">
        <v>38</v>
      </c>
      <c r="Q30">
        <v>2.9830000000000001</v>
      </c>
      <c r="R30">
        <v>113.35</v>
      </c>
      <c r="S30">
        <v>2.823</v>
      </c>
      <c r="T30">
        <v>107.27</v>
      </c>
      <c r="U30">
        <v>2.77</v>
      </c>
      <c r="V30">
        <v>105.26</v>
      </c>
      <c r="W30">
        <v>2.6619999999999999</v>
      </c>
      <c r="X30">
        <v>101.15</v>
      </c>
      <c r="Y30">
        <v>2.609</v>
      </c>
      <c r="Z30">
        <v>99.14</v>
      </c>
      <c r="AB30">
        <v>202226</v>
      </c>
      <c r="AC30">
        <v>202326</v>
      </c>
      <c r="AG30" t="s">
        <v>54</v>
      </c>
      <c r="AH30" t="s">
        <v>55</v>
      </c>
      <c r="AO30" t="s">
        <v>39</v>
      </c>
      <c r="AP30" t="s">
        <v>40</v>
      </c>
      <c r="BC30" t="s">
        <v>43</v>
      </c>
      <c r="BD30" t="s">
        <v>44</v>
      </c>
    </row>
    <row r="31" spans="1:56">
      <c r="A31">
        <v>84609</v>
      </c>
      <c r="B31" t="s">
        <v>82</v>
      </c>
      <c r="C31">
        <v>722</v>
      </c>
      <c r="D31" t="s">
        <v>50</v>
      </c>
      <c r="E31" t="s">
        <v>51</v>
      </c>
      <c r="F31">
        <v>2.9830000000000001</v>
      </c>
      <c r="G31">
        <v>113.35</v>
      </c>
      <c r="H31">
        <v>2.823</v>
      </c>
      <c r="I31">
        <v>107.27</v>
      </c>
      <c r="J31">
        <v>2.77</v>
      </c>
      <c r="K31">
        <v>105.26</v>
      </c>
      <c r="L31">
        <v>2.6619999999999999</v>
      </c>
      <c r="M31">
        <v>101.15</v>
      </c>
      <c r="N31">
        <v>2.609</v>
      </c>
      <c r="O31">
        <v>99.14</v>
      </c>
      <c r="P31">
        <v>38</v>
      </c>
      <c r="Q31">
        <v>2.9830000000000001</v>
      </c>
      <c r="R31">
        <v>113.35</v>
      </c>
      <c r="S31">
        <v>2.823</v>
      </c>
      <c r="T31">
        <v>107.27</v>
      </c>
      <c r="U31">
        <v>2.77</v>
      </c>
      <c r="V31">
        <v>105.26</v>
      </c>
      <c r="W31">
        <v>2.6619999999999999</v>
      </c>
      <c r="X31">
        <v>101.15</v>
      </c>
      <c r="Y31">
        <v>2.609</v>
      </c>
      <c r="Z31">
        <v>99.14</v>
      </c>
      <c r="AB31">
        <v>202226</v>
      </c>
      <c r="AC31">
        <v>202326</v>
      </c>
      <c r="AG31" t="s">
        <v>54</v>
      </c>
      <c r="AH31" t="s">
        <v>55</v>
      </c>
      <c r="AO31" t="s">
        <v>39</v>
      </c>
      <c r="AP31" t="s">
        <v>40</v>
      </c>
      <c r="BC31" t="s">
        <v>43</v>
      </c>
      <c r="BD31" t="s">
        <v>44</v>
      </c>
    </row>
    <row r="32" spans="1:56">
      <c r="A32">
        <v>65158</v>
      </c>
      <c r="B32" t="s">
        <v>83</v>
      </c>
      <c r="C32">
        <v>722</v>
      </c>
      <c r="D32" t="s">
        <v>50</v>
      </c>
      <c r="E32" t="s">
        <v>51</v>
      </c>
      <c r="F32">
        <v>1.2150000000000001</v>
      </c>
      <c r="G32">
        <v>46.17</v>
      </c>
      <c r="H32">
        <v>1.1419999999999999</v>
      </c>
      <c r="I32">
        <v>43.39</v>
      </c>
      <c r="J32">
        <v>1.1180000000000001</v>
      </c>
      <c r="K32">
        <v>42.48</v>
      </c>
      <c r="L32">
        <v>1.0720000000000001</v>
      </c>
      <c r="M32">
        <v>40.729999999999997</v>
      </c>
      <c r="N32">
        <v>1.048</v>
      </c>
      <c r="O32">
        <v>39.82</v>
      </c>
      <c r="P32">
        <v>38</v>
      </c>
      <c r="Q32">
        <v>1.2150000000000001</v>
      </c>
      <c r="R32">
        <v>46.17</v>
      </c>
      <c r="S32">
        <v>1.1419999999999999</v>
      </c>
      <c r="T32">
        <v>43.39</v>
      </c>
      <c r="U32">
        <v>1.1180000000000001</v>
      </c>
      <c r="V32">
        <v>42.48</v>
      </c>
      <c r="W32">
        <v>1.0720000000000001</v>
      </c>
      <c r="X32">
        <v>40.729999999999997</v>
      </c>
      <c r="Y32">
        <v>1.048</v>
      </c>
      <c r="Z32">
        <v>39.82</v>
      </c>
      <c r="AB32">
        <v>202226</v>
      </c>
      <c r="AC32">
        <v>202326</v>
      </c>
      <c r="BC32" t="s">
        <v>43</v>
      </c>
      <c r="BD32" t="s">
        <v>44</v>
      </c>
    </row>
    <row r="33" spans="1:56">
      <c r="A33">
        <v>61785</v>
      </c>
      <c r="B33" t="s">
        <v>84</v>
      </c>
      <c r="C33">
        <v>722</v>
      </c>
      <c r="D33" t="s">
        <v>50</v>
      </c>
      <c r="E33" t="s">
        <v>51</v>
      </c>
      <c r="F33">
        <v>1.2150000000000001</v>
      </c>
      <c r="G33">
        <v>46.17</v>
      </c>
      <c r="H33">
        <v>1.1419999999999999</v>
      </c>
      <c r="I33">
        <v>43.39</v>
      </c>
      <c r="J33">
        <v>1.1180000000000001</v>
      </c>
      <c r="K33">
        <v>42.48</v>
      </c>
      <c r="L33">
        <v>1.0720000000000001</v>
      </c>
      <c r="M33">
        <v>40.729999999999997</v>
      </c>
      <c r="N33">
        <v>1.048</v>
      </c>
      <c r="O33">
        <v>39.82</v>
      </c>
      <c r="P33">
        <v>38</v>
      </c>
      <c r="Q33">
        <v>1.2150000000000001</v>
      </c>
      <c r="R33">
        <v>46.17</v>
      </c>
      <c r="S33">
        <v>1.1419999999999999</v>
      </c>
      <c r="T33">
        <v>43.39</v>
      </c>
      <c r="U33">
        <v>1.1180000000000001</v>
      </c>
      <c r="V33">
        <v>42.48</v>
      </c>
      <c r="W33">
        <v>1.0720000000000001</v>
      </c>
      <c r="X33">
        <v>40.729999999999997</v>
      </c>
      <c r="Y33">
        <v>1.048</v>
      </c>
      <c r="Z33">
        <v>39.82</v>
      </c>
      <c r="AB33">
        <v>202226</v>
      </c>
      <c r="AC33">
        <v>202326</v>
      </c>
      <c r="BC33" t="s">
        <v>43</v>
      </c>
      <c r="BD33" t="s">
        <v>44</v>
      </c>
    </row>
    <row r="34" spans="1:56">
      <c r="A34">
        <v>61784</v>
      </c>
      <c r="B34" t="s">
        <v>85</v>
      </c>
      <c r="C34">
        <v>722</v>
      </c>
      <c r="D34" t="s">
        <v>50</v>
      </c>
      <c r="E34" t="s">
        <v>51</v>
      </c>
      <c r="F34">
        <v>1.2150000000000001</v>
      </c>
      <c r="G34">
        <v>46.17</v>
      </c>
      <c r="H34">
        <v>1.1419999999999999</v>
      </c>
      <c r="I34">
        <v>43.39</v>
      </c>
      <c r="J34">
        <v>1.1180000000000001</v>
      </c>
      <c r="K34">
        <v>42.48</v>
      </c>
      <c r="L34">
        <v>1.0720000000000001</v>
      </c>
      <c r="M34">
        <v>40.729999999999997</v>
      </c>
      <c r="N34">
        <v>1.048</v>
      </c>
      <c r="O34">
        <v>39.82</v>
      </c>
      <c r="P34">
        <v>38</v>
      </c>
      <c r="Q34">
        <v>1.2150000000000001</v>
      </c>
      <c r="R34">
        <v>46.17</v>
      </c>
      <c r="S34">
        <v>1.1419999999999999</v>
      </c>
      <c r="T34">
        <v>43.39</v>
      </c>
      <c r="U34">
        <v>1.1180000000000001</v>
      </c>
      <c r="V34">
        <v>42.48</v>
      </c>
      <c r="W34">
        <v>1.0720000000000001</v>
      </c>
      <c r="X34">
        <v>40.729999999999997</v>
      </c>
      <c r="Y34">
        <v>1.048</v>
      </c>
      <c r="Z34">
        <v>39.82</v>
      </c>
      <c r="AB34">
        <v>202226</v>
      </c>
      <c r="AC34">
        <v>202326</v>
      </c>
      <c r="BC34" t="s">
        <v>43</v>
      </c>
      <c r="BD34" t="s">
        <v>44</v>
      </c>
    </row>
    <row r="35" spans="1:56">
      <c r="A35">
        <v>30965</v>
      </c>
      <c r="B35" t="s">
        <v>86</v>
      </c>
      <c r="C35">
        <v>722</v>
      </c>
      <c r="D35" t="s">
        <v>50</v>
      </c>
      <c r="E35" t="s">
        <v>51</v>
      </c>
      <c r="F35">
        <v>1.2050000000000001</v>
      </c>
      <c r="G35">
        <v>45.79</v>
      </c>
      <c r="H35">
        <v>1.1319999999999999</v>
      </c>
      <c r="I35">
        <v>43.01</v>
      </c>
      <c r="J35">
        <v>1.1080000000000001</v>
      </c>
      <c r="K35">
        <v>42.1</v>
      </c>
      <c r="L35">
        <v>1.0629999999999999</v>
      </c>
      <c r="M35">
        <v>40.39</v>
      </c>
      <c r="N35">
        <v>1.0389999999999999</v>
      </c>
      <c r="O35">
        <v>39.479999999999997</v>
      </c>
      <c r="P35">
        <v>38</v>
      </c>
      <c r="Q35">
        <v>1.2050000000000001</v>
      </c>
      <c r="R35">
        <v>45.79</v>
      </c>
      <c r="S35">
        <v>1.1319999999999999</v>
      </c>
      <c r="T35">
        <v>43.01</v>
      </c>
      <c r="U35">
        <v>1.1080000000000001</v>
      </c>
      <c r="V35">
        <v>42.1</v>
      </c>
      <c r="W35">
        <v>1.0629999999999999</v>
      </c>
      <c r="X35">
        <v>40.39</v>
      </c>
      <c r="Y35">
        <v>1.0389999999999999</v>
      </c>
      <c r="Z35">
        <v>39.479999999999997</v>
      </c>
      <c r="AB35">
        <v>202226</v>
      </c>
      <c r="AC35">
        <v>202326</v>
      </c>
      <c r="BC35" t="s">
        <v>43</v>
      </c>
      <c r="BD35" t="s">
        <v>44</v>
      </c>
    </row>
    <row r="36" spans="1:56">
      <c r="A36">
        <v>75028</v>
      </c>
      <c r="B36" t="s">
        <v>87</v>
      </c>
      <c r="C36">
        <v>722</v>
      </c>
      <c r="D36" t="s">
        <v>50</v>
      </c>
      <c r="E36" t="s">
        <v>51</v>
      </c>
      <c r="F36">
        <v>1.2050000000000001</v>
      </c>
      <c r="G36">
        <v>45.79</v>
      </c>
      <c r="H36">
        <v>1.1319999999999999</v>
      </c>
      <c r="I36">
        <v>43.01</v>
      </c>
      <c r="J36">
        <v>1.1080000000000001</v>
      </c>
      <c r="K36">
        <v>42.1</v>
      </c>
      <c r="L36">
        <v>1.0629999999999999</v>
      </c>
      <c r="M36">
        <v>40.39</v>
      </c>
      <c r="N36">
        <v>1.0389999999999999</v>
      </c>
      <c r="O36">
        <v>39.479999999999997</v>
      </c>
      <c r="P36">
        <v>38</v>
      </c>
      <c r="Q36">
        <v>1.2050000000000001</v>
      </c>
      <c r="R36">
        <v>45.79</v>
      </c>
      <c r="S36">
        <v>1.1319999999999999</v>
      </c>
      <c r="T36">
        <v>43.01</v>
      </c>
      <c r="U36">
        <v>1.1080000000000001</v>
      </c>
      <c r="V36">
        <v>42.1</v>
      </c>
      <c r="W36">
        <v>1.0629999999999999</v>
      </c>
      <c r="X36">
        <v>40.39</v>
      </c>
      <c r="Y36">
        <v>1.0389999999999999</v>
      </c>
      <c r="Z36">
        <v>39.479999999999997</v>
      </c>
      <c r="AB36">
        <v>202226</v>
      </c>
      <c r="AC36">
        <v>202326</v>
      </c>
      <c r="BC36" t="s">
        <v>43</v>
      </c>
      <c r="BD36" t="s">
        <v>44</v>
      </c>
    </row>
    <row r="37" spans="1:56">
      <c r="A37">
        <v>80623</v>
      </c>
      <c r="B37" t="s">
        <v>88</v>
      </c>
      <c r="C37">
        <v>722</v>
      </c>
      <c r="D37" t="s">
        <v>50</v>
      </c>
      <c r="E37" t="s">
        <v>51</v>
      </c>
      <c r="F37">
        <v>2.2330000000000001</v>
      </c>
      <c r="G37">
        <v>84.85</v>
      </c>
      <c r="H37">
        <v>2.11</v>
      </c>
      <c r="I37">
        <v>80.180000000000007</v>
      </c>
      <c r="J37">
        <v>2.069</v>
      </c>
      <c r="K37">
        <v>78.62</v>
      </c>
      <c r="L37">
        <v>1.988</v>
      </c>
      <c r="M37">
        <v>75.540000000000006</v>
      </c>
      <c r="N37">
        <v>1.948</v>
      </c>
      <c r="O37">
        <v>74.02</v>
      </c>
      <c r="P37">
        <v>38</v>
      </c>
      <c r="Q37">
        <v>2.2330000000000001</v>
      </c>
      <c r="R37">
        <v>84.85</v>
      </c>
      <c r="S37">
        <v>2.11</v>
      </c>
      <c r="T37">
        <v>80.180000000000007</v>
      </c>
      <c r="U37">
        <v>2.069</v>
      </c>
      <c r="V37">
        <v>78.62</v>
      </c>
      <c r="W37">
        <v>1.988</v>
      </c>
      <c r="X37">
        <v>75.540000000000006</v>
      </c>
      <c r="Y37">
        <v>1.948</v>
      </c>
      <c r="Z37">
        <v>74.02</v>
      </c>
      <c r="AB37">
        <v>202226</v>
      </c>
      <c r="AC37">
        <v>202326</v>
      </c>
      <c r="AG37" t="s">
        <v>54</v>
      </c>
      <c r="AH37" t="s">
        <v>55</v>
      </c>
      <c r="AO37" t="s">
        <v>39</v>
      </c>
      <c r="AP37" t="s">
        <v>40</v>
      </c>
      <c r="BC37" t="s">
        <v>43</v>
      </c>
      <c r="BD37" t="s">
        <v>44</v>
      </c>
    </row>
    <row r="38" spans="1:56">
      <c r="A38">
        <v>91927</v>
      </c>
      <c r="B38" t="s">
        <v>89</v>
      </c>
      <c r="C38">
        <v>722</v>
      </c>
      <c r="D38" t="s">
        <v>50</v>
      </c>
      <c r="E38" t="s">
        <v>51</v>
      </c>
      <c r="F38">
        <v>2.2330000000000001</v>
      </c>
      <c r="G38">
        <v>84.85</v>
      </c>
      <c r="H38">
        <v>2.11</v>
      </c>
      <c r="I38">
        <v>80.180000000000007</v>
      </c>
      <c r="J38">
        <v>2.069</v>
      </c>
      <c r="K38">
        <v>78.62</v>
      </c>
      <c r="L38">
        <v>1.988</v>
      </c>
      <c r="M38">
        <v>75.540000000000006</v>
      </c>
      <c r="N38">
        <v>1.948</v>
      </c>
      <c r="O38">
        <v>74.02</v>
      </c>
      <c r="P38">
        <v>38</v>
      </c>
      <c r="Q38">
        <v>2.2330000000000001</v>
      </c>
      <c r="R38">
        <v>84.85</v>
      </c>
      <c r="S38">
        <v>2.11</v>
      </c>
      <c r="T38">
        <v>80.180000000000007</v>
      </c>
      <c r="U38">
        <v>2.069</v>
      </c>
      <c r="V38">
        <v>78.62</v>
      </c>
      <c r="W38">
        <v>1.988</v>
      </c>
      <c r="X38">
        <v>75.540000000000006</v>
      </c>
      <c r="Y38">
        <v>1.948</v>
      </c>
      <c r="Z38">
        <v>74.02</v>
      </c>
      <c r="AB38">
        <v>202226</v>
      </c>
      <c r="AC38">
        <v>202326</v>
      </c>
      <c r="AG38" t="s">
        <v>54</v>
      </c>
      <c r="AH38" t="s">
        <v>55</v>
      </c>
      <c r="AO38" t="s">
        <v>39</v>
      </c>
      <c r="AP38" t="s">
        <v>40</v>
      </c>
      <c r="BC38" t="s">
        <v>43</v>
      </c>
      <c r="BD38" t="s">
        <v>44</v>
      </c>
    </row>
    <row r="39" spans="1:56">
      <c r="A39">
        <v>64867</v>
      </c>
      <c r="B39" t="s">
        <v>90</v>
      </c>
      <c r="C39">
        <v>722</v>
      </c>
      <c r="D39" t="s">
        <v>50</v>
      </c>
      <c r="E39" t="s">
        <v>51</v>
      </c>
      <c r="F39">
        <v>1.633</v>
      </c>
      <c r="G39">
        <v>62.05</v>
      </c>
      <c r="H39">
        <v>1.5349999999999999</v>
      </c>
      <c r="I39">
        <v>58.33</v>
      </c>
      <c r="J39">
        <v>1.5029999999999999</v>
      </c>
      <c r="K39">
        <v>57.11</v>
      </c>
      <c r="L39">
        <v>1.44</v>
      </c>
      <c r="M39">
        <v>54.72</v>
      </c>
      <c r="N39">
        <v>1.4079999999999999</v>
      </c>
      <c r="O39">
        <v>53.5</v>
      </c>
      <c r="P39">
        <v>38</v>
      </c>
      <c r="Q39">
        <v>1.633</v>
      </c>
      <c r="R39">
        <v>62.05</v>
      </c>
      <c r="S39">
        <v>1.5349999999999999</v>
      </c>
      <c r="T39">
        <v>58.33</v>
      </c>
      <c r="U39">
        <v>1.5029999999999999</v>
      </c>
      <c r="V39">
        <v>57.11</v>
      </c>
      <c r="W39">
        <v>1.44</v>
      </c>
      <c r="X39">
        <v>54.72</v>
      </c>
      <c r="Y39">
        <v>1.4079999999999999</v>
      </c>
      <c r="Z39">
        <v>53.5</v>
      </c>
      <c r="AB39">
        <v>202226</v>
      </c>
      <c r="AC39">
        <v>202326</v>
      </c>
      <c r="AO39" t="s">
        <v>39</v>
      </c>
      <c r="AP39" t="s">
        <v>40</v>
      </c>
      <c r="BC39" t="s">
        <v>43</v>
      </c>
      <c r="BD39" t="s">
        <v>44</v>
      </c>
    </row>
    <row r="40" spans="1:56">
      <c r="A40">
        <v>71023</v>
      </c>
      <c r="B40" t="s">
        <v>91</v>
      </c>
      <c r="C40">
        <v>722</v>
      </c>
      <c r="D40" t="s">
        <v>50</v>
      </c>
      <c r="E40" t="s">
        <v>51</v>
      </c>
      <c r="F40">
        <v>1.952</v>
      </c>
      <c r="G40">
        <v>74.17</v>
      </c>
      <c r="H40">
        <v>1.8540000000000001</v>
      </c>
      <c r="I40">
        <v>70.45</v>
      </c>
      <c r="J40">
        <v>1.8220000000000001</v>
      </c>
      <c r="K40">
        <v>69.23</v>
      </c>
      <c r="L40">
        <v>1.7529999999999999</v>
      </c>
      <c r="M40">
        <v>66.61</v>
      </c>
      <c r="N40">
        <v>1.72</v>
      </c>
      <c r="O40">
        <v>65.36</v>
      </c>
      <c r="P40">
        <v>38</v>
      </c>
      <c r="Q40">
        <v>1.952</v>
      </c>
      <c r="R40">
        <v>74.17</v>
      </c>
      <c r="S40">
        <v>1.8540000000000001</v>
      </c>
      <c r="T40">
        <v>70.45</v>
      </c>
      <c r="U40">
        <v>1.8220000000000001</v>
      </c>
      <c r="V40">
        <v>69.23</v>
      </c>
      <c r="W40">
        <v>1.7529999999999999</v>
      </c>
      <c r="X40">
        <v>66.61</v>
      </c>
      <c r="Y40">
        <v>1.72</v>
      </c>
      <c r="Z40">
        <v>65.36</v>
      </c>
      <c r="AB40">
        <v>202226</v>
      </c>
      <c r="AC40">
        <v>202326</v>
      </c>
      <c r="AG40" t="s">
        <v>54</v>
      </c>
      <c r="AH40" t="s">
        <v>55</v>
      </c>
      <c r="AO40" t="s">
        <v>39</v>
      </c>
      <c r="AP40" t="s">
        <v>40</v>
      </c>
      <c r="BC40" t="s">
        <v>43</v>
      </c>
      <c r="BD40" t="s">
        <v>44</v>
      </c>
    </row>
    <row r="41" spans="1:56">
      <c r="A41">
        <v>55459</v>
      </c>
      <c r="B41" t="s">
        <v>92</v>
      </c>
      <c r="C41">
        <v>722</v>
      </c>
      <c r="D41" t="s">
        <v>50</v>
      </c>
      <c r="E41" t="s">
        <v>51</v>
      </c>
      <c r="F41">
        <v>1.786</v>
      </c>
      <c r="G41">
        <v>67.86</v>
      </c>
      <c r="H41">
        <v>1.6879999999999999</v>
      </c>
      <c r="I41">
        <v>64.14</v>
      </c>
      <c r="J41">
        <v>1.6559999999999999</v>
      </c>
      <c r="K41">
        <v>62.92</v>
      </c>
      <c r="L41">
        <v>1.59</v>
      </c>
      <c r="M41">
        <v>60.42</v>
      </c>
      <c r="N41">
        <v>1.5580000000000001</v>
      </c>
      <c r="O41">
        <v>59.2</v>
      </c>
      <c r="P41">
        <v>38</v>
      </c>
      <c r="Q41">
        <v>1.786</v>
      </c>
      <c r="R41">
        <v>67.86</v>
      </c>
      <c r="S41">
        <v>1.6879999999999999</v>
      </c>
      <c r="T41">
        <v>64.14</v>
      </c>
      <c r="U41">
        <v>1.6559999999999999</v>
      </c>
      <c r="V41">
        <v>62.92</v>
      </c>
      <c r="W41">
        <v>1.59</v>
      </c>
      <c r="X41">
        <v>60.42</v>
      </c>
      <c r="Y41">
        <v>1.5580000000000001</v>
      </c>
      <c r="Z41">
        <v>59.2</v>
      </c>
      <c r="AB41">
        <v>202226</v>
      </c>
      <c r="AC41">
        <v>202326</v>
      </c>
      <c r="AG41" t="s">
        <v>54</v>
      </c>
      <c r="AH41" t="s">
        <v>55</v>
      </c>
      <c r="AO41" t="s">
        <v>39</v>
      </c>
      <c r="AP41" t="s">
        <v>40</v>
      </c>
      <c r="BC41" t="s">
        <v>43</v>
      </c>
      <c r="BD41" t="s">
        <v>44</v>
      </c>
    </row>
    <row r="42" spans="1:56">
      <c r="A42">
        <v>30545</v>
      </c>
      <c r="B42" t="s">
        <v>36</v>
      </c>
      <c r="C42">
        <v>722</v>
      </c>
      <c r="D42" t="s">
        <v>50</v>
      </c>
      <c r="E42" t="s">
        <v>51</v>
      </c>
      <c r="F42">
        <v>1.633</v>
      </c>
      <c r="G42">
        <v>62.05</v>
      </c>
      <c r="H42">
        <v>1.5349999999999999</v>
      </c>
      <c r="I42">
        <v>58.33</v>
      </c>
      <c r="J42">
        <v>1.5029999999999999</v>
      </c>
      <c r="K42">
        <v>57.11</v>
      </c>
      <c r="L42">
        <v>1.44</v>
      </c>
      <c r="M42">
        <v>54.72</v>
      </c>
      <c r="N42">
        <v>1.4079999999999999</v>
      </c>
      <c r="O42">
        <v>53.5</v>
      </c>
      <c r="P42">
        <v>38</v>
      </c>
      <c r="Q42">
        <v>1.633</v>
      </c>
      <c r="R42">
        <v>62.05</v>
      </c>
      <c r="S42">
        <v>1.5349999999999999</v>
      </c>
      <c r="T42">
        <v>58.33</v>
      </c>
      <c r="U42">
        <v>1.5029999999999999</v>
      </c>
      <c r="V42">
        <v>57.11</v>
      </c>
      <c r="W42">
        <v>1.44</v>
      </c>
      <c r="X42">
        <v>54.72</v>
      </c>
      <c r="Y42">
        <v>1.4079999999999999</v>
      </c>
      <c r="Z42">
        <v>53.5</v>
      </c>
      <c r="AB42">
        <v>202226</v>
      </c>
      <c r="AC42">
        <v>202326</v>
      </c>
      <c r="AO42" t="s">
        <v>39</v>
      </c>
      <c r="AP42" t="s">
        <v>40</v>
      </c>
      <c r="AQ42" t="s">
        <v>41</v>
      </c>
      <c r="AR42" t="s">
        <v>42</v>
      </c>
      <c r="BC42" t="s">
        <v>43</v>
      </c>
      <c r="BD42" t="s">
        <v>44</v>
      </c>
    </row>
    <row r="43" spans="1:56">
      <c r="A43">
        <v>88473</v>
      </c>
      <c r="B43" t="s">
        <v>93</v>
      </c>
      <c r="C43">
        <v>722</v>
      </c>
      <c r="D43" t="s">
        <v>50</v>
      </c>
      <c r="E43" t="s">
        <v>51</v>
      </c>
      <c r="F43">
        <v>1.6839999999999999</v>
      </c>
      <c r="G43">
        <v>63.99</v>
      </c>
      <c r="H43">
        <v>1.5860000000000001</v>
      </c>
      <c r="I43">
        <v>60.26</v>
      </c>
      <c r="J43">
        <v>1.554</v>
      </c>
      <c r="K43">
        <v>59.05</v>
      </c>
      <c r="L43">
        <v>1.49</v>
      </c>
      <c r="M43">
        <v>56.62</v>
      </c>
      <c r="N43">
        <v>1.458</v>
      </c>
      <c r="O43">
        <v>55.4</v>
      </c>
      <c r="P43">
        <v>38</v>
      </c>
      <c r="Q43">
        <v>1.6839999999999999</v>
      </c>
      <c r="R43">
        <v>63.99</v>
      </c>
      <c r="S43">
        <v>1.5860000000000001</v>
      </c>
      <c r="T43">
        <v>60.26</v>
      </c>
      <c r="U43">
        <v>1.554</v>
      </c>
      <c r="V43">
        <v>59.05</v>
      </c>
      <c r="W43">
        <v>1.49</v>
      </c>
      <c r="X43">
        <v>56.62</v>
      </c>
      <c r="Y43">
        <v>1.458</v>
      </c>
      <c r="Z43">
        <v>55.4</v>
      </c>
      <c r="AB43">
        <v>202226</v>
      </c>
      <c r="AC43">
        <v>202326</v>
      </c>
      <c r="AG43" t="s">
        <v>54</v>
      </c>
      <c r="AH43" t="s">
        <v>55</v>
      </c>
      <c r="AO43" t="s">
        <v>39</v>
      </c>
      <c r="AP43" t="s">
        <v>40</v>
      </c>
      <c r="BC43" t="s">
        <v>43</v>
      </c>
      <c r="BD43" t="s">
        <v>44</v>
      </c>
    </row>
    <row r="44" spans="1:56">
      <c r="A44">
        <v>30544</v>
      </c>
      <c r="B44" t="s">
        <v>94</v>
      </c>
      <c r="C44">
        <v>722</v>
      </c>
      <c r="D44" t="s">
        <v>50</v>
      </c>
      <c r="E44" t="s">
        <v>51</v>
      </c>
      <c r="F44">
        <v>1.633</v>
      </c>
      <c r="G44">
        <v>62.05</v>
      </c>
      <c r="H44">
        <v>1.5349999999999999</v>
      </c>
      <c r="I44">
        <v>58.33</v>
      </c>
      <c r="J44">
        <v>1.5029999999999999</v>
      </c>
      <c r="K44">
        <v>57.11</v>
      </c>
      <c r="L44">
        <v>1.44</v>
      </c>
      <c r="M44">
        <v>54.72</v>
      </c>
      <c r="N44">
        <v>1.4079999999999999</v>
      </c>
      <c r="O44">
        <v>53.5</v>
      </c>
      <c r="P44">
        <v>38</v>
      </c>
      <c r="Q44">
        <v>1.633</v>
      </c>
      <c r="R44">
        <v>62.05</v>
      </c>
      <c r="S44">
        <v>1.5349999999999999</v>
      </c>
      <c r="T44">
        <v>58.33</v>
      </c>
      <c r="U44">
        <v>1.5029999999999999</v>
      </c>
      <c r="V44">
        <v>57.11</v>
      </c>
      <c r="W44">
        <v>1.44</v>
      </c>
      <c r="X44">
        <v>54.72</v>
      </c>
      <c r="Y44">
        <v>1.4079999999999999</v>
      </c>
      <c r="Z44">
        <v>53.5</v>
      </c>
      <c r="AB44">
        <v>202226</v>
      </c>
      <c r="AC44">
        <v>202326</v>
      </c>
      <c r="AO44" t="s">
        <v>39</v>
      </c>
      <c r="AP44" t="s">
        <v>40</v>
      </c>
      <c r="AQ44" t="s">
        <v>41</v>
      </c>
      <c r="AR44" t="s">
        <v>42</v>
      </c>
      <c r="BC44" t="s">
        <v>43</v>
      </c>
      <c r="BD44" t="s">
        <v>44</v>
      </c>
    </row>
    <row r="45" spans="1:56">
      <c r="A45">
        <v>30546</v>
      </c>
      <c r="B45" t="s">
        <v>95</v>
      </c>
      <c r="C45">
        <v>722</v>
      </c>
      <c r="D45" t="s">
        <v>50</v>
      </c>
      <c r="E45" t="s">
        <v>51</v>
      </c>
      <c r="F45">
        <v>1.5309999999999999</v>
      </c>
      <c r="G45">
        <v>58.17</v>
      </c>
      <c r="H45">
        <v>1.4390000000000001</v>
      </c>
      <c r="I45">
        <v>54.68</v>
      </c>
      <c r="J45">
        <v>1.409</v>
      </c>
      <c r="K45">
        <v>53.54</v>
      </c>
      <c r="L45">
        <v>1.35</v>
      </c>
      <c r="M45">
        <v>51.3</v>
      </c>
      <c r="N45">
        <v>1.32</v>
      </c>
      <c r="O45">
        <v>50.16</v>
      </c>
      <c r="P45">
        <v>38</v>
      </c>
      <c r="Q45">
        <v>1.5309999999999999</v>
      </c>
      <c r="R45">
        <v>58.17</v>
      </c>
      <c r="S45">
        <v>1.4390000000000001</v>
      </c>
      <c r="T45">
        <v>54.68</v>
      </c>
      <c r="U45">
        <v>1.409</v>
      </c>
      <c r="V45">
        <v>53.54</v>
      </c>
      <c r="W45">
        <v>1.35</v>
      </c>
      <c r="X45">
        <v>51.3</v>
      </c>
      <c r="Y45">
        <v>1.32</v>
      </c>
      <c r="Z45">
        <v>50.16</v>
      </c>
      <c r="AB45">
        <v>202226</v>
      </c>
      <c r="AC45">
        <v>202326</v>
      </c>
      <c r="AQ45" t="s">
        <v>41</v>
      </c>
      <c r="AR45" t="s">
        <v>42</v>
      </c>
      <c r="BC45" t="s">
        <v>43</v>
      </c>
      <c r="BD45" t="s">
        <v>44</v>
      </c>
    </row>
    <row r="46" spans="1:56">
      <c r="A46">
        <v>54953</v>
      </c>
      <c r="B46" t="s">
        <v>96</v>
      </c>
      <c r="C46">
        <v>722</v>
      </c>
      <c r="D46" t="s">
        <v>50</v>
      </c>
      <c r="E46" t="s">
        <v>51</v>
      </c>
      <c r="F46">
        <v>1.99</v>
      </c>
      <c r="G46">
        <v>75.62</v>
      </c>
      <c r="H46">
        <v>1.87</v>
      </c>
      <c r="I46">
        <v>71.06</v>
      </c>
      <c r="J46">
        <v>1.831</v>
      </c>
      <c r="K46">
        <v>69.569999999999993</v>
      </c>
      <c r="L46">
        <v>1.7549999999999999</v>
      </c>
      <c r="M46">
        <v>66.69</v>
      </c>
      <c r="N46">
        <v>1.7170000000000001</v>
      </c>
      <c r="O46">
        <v>65.239999999999995</v>
      </c>
      <c r="P46">
        <v>38</v>
      </c>
      <c r="Q46">
        <v>1.99</v>
      </c>
      <c r="R46">
        <v>75.62</v>
      </c>
      <c r="S46">
        <v>1.87</v>
      </c>
      <c r="T46">
        <v>71.06</v>
      </c>
      <c r="U46">
        <v>1.831</v>
      </c>
      <c r="V46">
        <v>69.569999999999993</v>
      </c>
      <c r="W46">
        <v>1.7549999999999999</v>
      </c>
      <c r="X46">
        <v>66.69</v>
      </c>
      <c r="Y46">
        <v>1.7170000000000001</v>
      </c>
      <c r="Z46">
        <v>65.239999999999995</v>
      </c>
      <c r="AB46">
        <v>202226</v>
      </c>
      <c r="AC46">
        <v>202326</v>
      </c>
      <c r="BC46" t="s">
        <v>43</v>
      </c>
      <c r="BD46" t="s">
        <v>44</v>
      </c>
    </row>
    <row r="47" spans="1:56">
      <c r="A47">
        <v>64951</v>
      </c>
      <c r="B47" t="s">
        <v>97</v>
      </c>
      <c r="C47">
        <v>722</v>
      </c>
      <c r="D47" t="s">
        <v>50</v>
      </c>
      <c r="E47" t="s">
        <v>51</v>
      </c>
      <c r="F47">
        <v>1.5409999999999999</v>
      </c>
      <c r="G47">
        <v>58.55</v>
      </c>
      <c r="H47">
        <v>1.4490000000000001</v>
      </c>
      <c r="I47">
        <v>55.06</v>
      </c>
      <c r="J47">
        <v>1.4179999999999999</v>
      </c>
      <c r="K47">
        <v>53.88</v>
      </c>
      <c r="L47">
        <v>1.359</v>
      </c>
      <c r="M47">
        <v>51.64</v>
      </c>
      <c r="N47">
        <v>1.329</v>
      </c>
      <c r="O47">
        <v>50.5</v>
      </c>
      <c r="P47">
        <v>38</v>
      </c>
      <c r="Q47">
        <v>1.5409999999999999</v>
      </c>
      <c r="R47">
        <v>58.55</v>
      </c>
      <c r="S47">
        <v>1.4490000000000001</v>
      </c>
      <c r="T47">
        <v>55.06</v>
      </c>
      <c r="U47">
        <v>1.4179999999999999</v>
      </c>
      <c r="V47">
        <v>53.88</v>
      </c>
      <c r="W47">
        <v>1.359</v>
      </c>
      <c r="X47">
        <v>51.64</v>
      </c>
      <c r="Y47">
        <v>1.329</v>
      </c>
      <c r="Z47">
        <v>50.5</v>
      </c>
      <c r="AB47">
        <v>202226</v>
      </c>
      <c r="AC47">
        <v>202326</v>
      </c>
      <c r="BC47" t="s">
        <v>43</v>
      </c>
      <c r="BD47" t="s">
        <v>44</v>
      </c>
    </row>
    <row r="48" spans="1:56">
      <c r="A48">
        <v>78159</v>
      </c>
      <c r="B48" t="s">
        <v>98</v>
      </c>
      <c r="C48">
        <v>722</v>
      </c>
      <c r="D48" t="s">
        <v>50</v>
      </c>
      <c r="E48" t="s">
        <v>51</v>
      </c>
      <c r="F48">
        <v>1.952</v>
      </c>
      <c r="G48">
        <v>74.17</v>
      </c>
      <c r="H48">
        <v>1.8540000000000001</v>
      </c>
      <c r="I48">
        <v>70.45</v>
      </c>
      <c r="J48">
        <v>1.8220000000000001</v>
      </c>
      <c r="K48">
        <v>69.23</v>
      </c>
      <c r="L48">
        <v>1.7529999999999999</v>
      </c>
      <c r="M48">
        <v>66.61</v>
      </c>
      <c r="N48">
        <v>1.72</v>
      </c>
      <c r="O48">
        <v>65.36</v>
      </c>
      <c r="P48">
        <v>38</v>
      </c>
      <c r="Q48">
        <v>1.952</v>
      </c>
      <c r="R48">
        <v>74.17</v>
      </c>
      <c r="S48">
        <v>1.8540000000000001</v>
      </c>
      <c r="T48">
        <v>70.45</v>
      </c>
      <c r="U48">
        <v>1.8220000000000001</v>
      </c>
      <c r="V48">
        <v>69.23</v>
      </c>
      <c r="W48">
        <v>1.7529999999999999</v>
      </c>
      <c r="X48">
        <v>66.61</v>
      </c>
      <c r="Y48">
        <v>1.72</v>
      </c>
      <c r="Z48">
        <v>65.36</v>
      </c>
      <c r="AB48">
        <v>202226</v>
      </c>
      <c r="AC48">
        <v>202326</v>
      </c>
      <c r="AG48" t="s">
        <v>54</v>
      </c>
      <c r="AH48" t="s">
        <v>55</v>
      </c>
      <c r="AO48" t="s">
        <v>39</v>
      </c>
      <c r="AP48" t="s">
        <v>40</v>
      </c>
      <c r="BC48" t="s">
        <v>43</v>
      </c>
      <c r="BD48" t="s">
        <v>44</v>
      </c>
    </row>
    <row r="49" spans="1:56">
      <c r="A49">
        <v>54092</v>
      </c>
      <c r="B49" t="s">
        <v>99</v>
      </c>
      <c r="C49">
        <v>722</v>
      </c>
      <c r="D49" t="s">
        <v>50</v>
      </c>
      <c r="E49" t="s">
        <v>51</v>
      </c>
      <c r="F49">
        <v>1.633</v>
      </c>
      <c r="G49">
        <v>62.05</v>
      </c>
      <c r="H49">
        <v>1.5349999999999999</v>
      </c>
      <c r="I49">
        <v>58.33</v>
      </c>
      <c r="J49">
        <v>1.5029999999999999</v>
      </c>
      <c r="K49">
        <v>57.11</v>
      </c>
      <c r="L49">
        <v>1.44</v>
      </c>
      <c r="M49">
        <v>54.72</v>
      </c>
      <c r="N49">
        <v>1.4079999999999999</v>
      </c>
      <c r="O49">
        <v>53.5</v>
      </c>
      <c r="P49">
        <v>38</v>
      </c>
      <c r="Q49">
        <v>1.633</v>
      </c>
      <c r="R49">
        <v>62.05</v>
      </c>
      <c r="S49">
        <v>1.5349999999999999</v>
      </c>
      <c r="T49">
        <v>58.33</v>
      </c>
      <c r="U49">
        <v>1.5029999999999999</v>
      </c>
      <c r="V49">
        <v>57.11</v>
      </c>
      <c r="W49">
        <v>1.44</v>
      </c>
      <c r="X49">
        <v>54.72</v>
      </c>
      <c r="Y49">
        <v>1.4079999999999999</v>
      </c>
      <c r="Z49">
        <v>53.5</v>
      </c>
      <c r="AB49">
        <v>202226</v>
      </c>
      <c r="AC49">
        <v>202326</v>
      </c>
      <c r="AO49" t="s">
        <v>39</v>
      </c>
      <c r="AP49" t="s">
        <v>40</v>
      </c>
      <c r="BC49" t="s">
        <v>43</v>
      </c>
      <c r="BD49" t="s">
        <v>44</v>
      </c>
    </row>
    <row r="50" spans="1:56">
      <c r="A50">
        <v>30557</v>
      </c>
      <c r="B50" t="s">
        <v>100</v>
      </c>
      <c r="C50">
        <v>722</v>
      </c>
      <c r="D50" t="s">
        <v>50</v>
      </c>
      <c r="E50" t="s">
        <v>51</v>
      </c>
      <c r="F50">
        <v>1.3680000000000001</v>
      </c>
      <c r="G50">
        <v>51.98</v>
      </c>
      <c r="H50">
        <v>1.286</v>
      </c>
      <c r="I50">
        <v>48.86</v>
      </c>
      <c r="J50">
        <v>1.258</v>
      </c>
      <c r="K50">
        <v>47.8</v>
      </c>
      <c r="L50">
        <v>1.2070000000000001</v>
      </c>
      <c r="M50">
        <v>45.86</v>
      </c>
      <c r="N50">
        <v>1.179</v>
      </c>
      <c r="O50">
        <v>44.8</v>
      </c>
      <c r="P50">
        <v>38</v>
      </c>
      <c r="Q50">
        <v>1.3680000000000001</v>
      </c>
      <c r="R50">
        <v>51.98</v>
      </c>
      <c r="S50">
        <v>1.286</v>
      </c>
      <c r="T50">
        <v>48.86</v>
      </c>
      <c r="U50">
        <v>1.258</v>
      </c>
      <c r="V50">
        <v>47.8</v>
      </c>
      <c r="W50">
        <v>1.2070000000000001</v>
      </c>
      <c r="X50">
        <v>45.86</v>
      </c>
      <c r="Y50">
        <v>1.179</v>
      </c>
      <c r="Z50">
        <v>44.8</v>
      </c>
      <c r="AB50">
        <v>202226</v>
      </c>
      <c r="AC50">
        <v>202326</v>
      </c>
      <c r="AO50" t="s">
        <v>39</v>
      </c>
      <c r="AP50" t="s">
        <v>40</v>
      </c>
      <c r="AQ50" t="s">
        <v>41</v>
      </c>
      <c r="AR50" t="s">
        <v>42</v>
      </c>
      <c r="BC50" t="s">
        <v>43</v>
      </c>
      <c r="BD50" t="s">
        <v>44</v>
      </c>
    </row>
    <row r="51" spans="1:56">
      <c r="A51">
        <v>91928</v>
      </c>
      <c r="B51" t="s">
        <v>101</v>
      </c>
      <c r="C51">
        <v>722</v>
      </c>
      <c r="D51" t="s">
        <v>50</v>
      </c>
      <c r="E51" t="s">
        <v>51</v>
      </c>
      <c r="F51">
        <v>1.266</v>
      </c>
      <c r="G51">
        <v>48.1</v>
      </c>
      <c r="H51">
        <v>1.2050000000000001</v>
      </c>
      <c r="I51">
        <v>45.79</v>
      </c>
      <c r="J51">
        <v>1.1850000000000001</v>
      </c>
      <c r="K51">
        <v>45.03</v>
      </c>
      <c r="L51">
        <v>1.1419999999999999</v>
      </c>
      <c r="M51">
        <v>43.39</v>
      </c>
      <c r="N51">
        <v>1.1220000000000001</v>
      </c>
      <c r="O51">
        <v>42.63</v>
      </c>
      <c r="P51">
        <v>38</v>
      </c>
      <c r="Q51">
        <v>1.266</v>
      </c>
      <c r="R51">
        <v>48.1</v>
      </c>
      <c r="S51">
        <v>1.2050000000000001</v>
      </c>
      <c r="T51">
        <v>45.79</v>
      </c>
      <c r="U51">
        <v>1.1850000000000001</v>
      </c>
      <c r="V51">
        <v>45.03</v>
      </c>
      <c r="W51">
        <v>1.1419999999999999</v>
      </c>
      <c r="X51">
        <v>43.39</v>
      </c>
      <c r="Y51">
        <v>1.1220000000000001</v>
      </c>
      <c r="Z51">
        <v>42.63</v>
      </c>
      <c r="AB51">
        <v>202226</v>
      </c>
      <c r="AC51">
        <v>202326</v>
      </c>
      <c r="AG51" t="s">
        <v>54</v>
      </c>
      <c r="AH51" t="s">
        <v>55</v>
      </c>
      <c r="AO51" t="s">
        <v>39</v>
      </c>
      <c r="AP51" t="s">
        <v>40</v>
      </c>
      <c r="BC51" t="s">
        <v>43</v>
      </c>
      <c r="BD51" t="s">
        <v>44</v>
      </c>
    </row>
    <row r="52" spans="1:56">
      <c r="A52">
        <v>30559</v>
      </c>
      <c r="B52" t="s">
        <v>102</v>
      </c>
      <c r="C52">
        <v>722</v>
      </c>
      <c r="D52" t="s">
        <v>50</v>
      </c>
      <c r="E52" t="s">
        <v>51</v>
      </c>
      <c r="F52">
        <v>1.429</v>
      </c>
      <c r="G52">
        <v>54.3</v>
      </c>
      <c r="H52">
        <v>1.3440000000000001</v>
      </c>
      <c r="I52">
        <v>51.07</v>
      </c>
      <c r="J52">
        <v>1.3140000000000001</v>
      </c>
      <c r="K52">
        <v>49.93</v>
      </c>
      <c r="L52">
        <v>1.26</v>
      </c>
      <c r="M52">
        <v>47.88</v>
      </c>
      <c r="N52">
        <v>1.2330000000000001</v>
      </c>
      <c r="O52">
        <v>46.85</v>
      </c>
      <c r="P52">
        <v>38</v>
      </c>
      <c r="Q52">
        <v>1.429</v>
      </c>
      <c r="R52">
        <v>54.3</v>
      </c>
      <c r="S52">
        <v>1.3440000000000001</v>
      </c>
      <c r="T52">
        <v>51.07</v>
      </c>
      <c r="U52">
        <v>1.3140000000000001</v>
      </c>
      <c r="V52">
        <v>49.93</v>
      </c>
      <c r="W52">
        <v>1.26</v>
      </c>
      <c r="X52">
        <v>47.88</v>
      </c>
      <c r="Y52">
        <v>1.2330000000000001</v>
      </c>
      <c r="Z52">
        <v>46.85</v>
      </c>
      <c r="AB52">
        <v>202226</v>
      </c>
      <c r="AC52">
        <v>202326</v>
      </c>
      <c r="AO52" t="s">
        <v>39</v>
      </c>
      <c r="AP52" t="s">
        <v>40</v>
      </c>
      <c r="BC52" t="s">
        <v>43</v>
      </c>
      <c r="BD52" t="s">
        <v>44</v>
      </c>
    </row>
    <row r="53" spans="1:56">
      <c r="A53">
        <v>78670</v>
      </c>
      <c r="B53" t="s">
        <v>103</v>
      </c>
      <c r="C53">
        <v>722</v>
      </c>
      <c r="D53" t="s">
        <v>50</v>
      </c>
      <c r="E53" t="s">
        <v>51</v>
      </c>
      <c r="F53">
        <v>1.429</v>
      </c>
      <c r="G53">
        <v>54.3</v>
      </c>
      <c r="H53">
        <v>1.3440000000000001</v>
      </c>
      <c r="I53">
        <v>51.07</v>
      </c>
      <c r="J53">
        <v>1.3140000000000001</v>
      </c>
      <c r="K53">
        <v>49.93</v>
      </c>
      <c r="L53">
        <v>1.26</v>
      </c>
      <c r="M53">
        <v>47.88</v>
      </c>
      <c r="N53">
        <v>1.2330000000000001</v>
      </c>
      <c r="O53">
        <v>46.85</v>
      </c>
      <c r="P53">
        <v>38</v>
      </c>
      <c r="Q53">
        <v>1.429</v>
      </c>
      <c r="R53">
        <v>54.3</v>
      </c>
      <c r="S53">
        <v>1.3440000000000001</v>
      </c>
      <c r="T53">
        <v>51.07</v>
      </c>
      <c r="U53">
        <v>1.3140000000000001</v>
      </c>
      <c r="V53">
        <v>49.93</v>
      </c>
      <c r="W53">
        <v>1.26</v>
      </c>
      <c r="X53">
        <v>47.88</v>
      </c>
      <c r="Y53">
        <v>1.2330000000000001</v>
      </c>
      <c r="Z53">
        <v>46.85</v>
      </c>
      <c r="AB53">
        <v>202226</v>
      </c>
      <c r="AC53">
        <v>202326</v>
      </c>
      <c r="AO53" t="s">
        <v>39</v>
      </c>
      <c r="AP53" t="s">
        <v>40</v>
      </c>
      <c r="BC53" t="s">
        <v>43</v>
      </c>
      <c r="BD53" t="s">
        <v>44</v>
      </c>
    </row>
    <row r="54" spans="1:56">
      <c r="A54">
        <v>31136</v>
      </c>
      <c r="B54" t="s">
        <v>104</v>
      </c>
      <c r="C54">
        <v>722</v>
      </c>
      <c r="D54" t="s">
        <v>50</v>
      </c>
      <c r="E54" t="s">
        <v>51</v>
      </c>
      <c r="F54">
        <v>1.5</v>
      </c>
      <c r="G54">
        <v>57</v>
      </c>
      <c r="H54">
        <v>1.41</v>
      </c>
      <c r="I54">
        <v>53.58</v>
      </c>
      <c r="J54">
        <v>1.381</v>
      </c>
      <c r="K54">
        <v>52.47</v>
      </c>
      <c r="L54">
        <v>1.323</v>
      </c>
      <c r="M54">
        <v>50.27</v>
      </c>
      <c r="N54">
        <v>1.294</v>
      </c>
      <c r="O54">
        <v>49.17</v>
      </c>
      <c r="P54">
        <v>38</v>
      </c>
      <c r="Q54">
        <v>1.5</v>
      </c>
      <c r="R54">
        <v>57</v>
      </c>
      <c r="S54">
        <v>1.41</v>
      </c>
      <c r="T54">
        <v>53.58</v>
      </c>
      <c r="U54">
        <v>1.381</v>
      </c>
      <c r="V54">
        <v>52.47</v>
      </c>
      <c r="W54">
        <v>1.323</v>
      </c>
      <c r="X54">
        <v>50.27</v>
      </c>
      <c r="Y54">
        <v>1.294</v>
      </c>
      <c r="Z54">
        <v>49.17</v>
      </c>
      <c r="AB54">
        <v>202226</v>
      </c>
      <c r="AC54">
        <v>202326</v>
      </c>
      <c r="AO54" t="s">
        <v>39</v>
      </c>
      <c r="AP54" t="s">
        <v>40</v>
      </c>
      <c r="BC54" t="s">
        <v>43</v>
      </c>
      <c r="BD54" t="s">
        <v>44</v>
      </c>
    </row>
    <row r="55" spans="1:56">
      <c r="A55">
        <v>82535</v>
      </c>
      <c r="B55" t="s">
        <v>105</v>
      </c>
      <c r="C55">
        <v>722</v>
      </c>
      <c r="D55" t="s">
        <v>50</v>
      </c>
      <c r="E55" t="s">
        <v>51</v>
      </c>
      <c r="F55">
        <v>1.2150000000000001</v>
      </c>
      <c r="G55">
        <v>46.17</v>
      </c>
      <c r="H55">
        <v>1.1419999999999999</v>
      </c>
      <c r="I55">
        <v>43.39</v>
      </c>
      <c r="J55">
        <v>1.1180000000000001</v>
      </c>
      <c r="K55">
        <v>42.48</v>
      </c>
      <c r="L55">
        <v>1.0720000000000001</v>
      </c>
      <c r="M55">
        <v>40.729999999999997</v>
      </c>
      <c r="N55">
        <v>1.048</v>
      </c>
      <c r="O55">
        <v>39.82</v>
      </c>
      <c r="P55">
        <v>38</v>
      </c>
      <c r="Q55">
        <v>1.2150000000000001</v>
      </c>
      <c r="R55">
        <v>46.17</v>
      </c>
      <c r="S55">
        <v>1.1419999999999999</v>
      </c>
      <c r="T55">
        <v>43.39</v>
      </c>
      <c r="U55">
        <v>1.1180000000000001</v>
      </c>
      <c r="V55">
        <v>42.48</v>
      </c>
      <c r="W55">
        <v>1.0720000000000001</v>
      </c>
      <c r="X55">
        <v>40.729999999999997</v>
      </c>
      <c r="Y55">
        <v>1.048</v>
      </c>
      <c r="Z55">
        <v>39.82</v>
      </c>
      <c r="AB55">
        <v>202226</v>
      </c>
      <c r="AC55">
        <v>202326</v>
      </c>
      <c r="AO55" t="s">
        <v>39</v>
      </c>
      <c r="AP55" t="s">
        <v>40</v>
      </c>
      <c r="BC55" t="s">
        <v>43</v>
      </c>
      <c r="BD55" t="s">
        <v>44</v>
      </c>
    </row>
    <row r="56" spans="1:56">
      <c r="A56">
        <v>76610</v>
      </c>
      <c r="B56" t="s">
        <v>106</v>
      </c>
      <c r="C56">
        <v>722</v>
      </c>
      <c r="D56" t="s">
        <v>50</v>
      </c>
      <c r="E56" t="s">
        <v>51</v>
      </c>
      <c r="F56">
        <v>3.0310000000000001</v>
      </c>
      <c r="G56">
        <v>115.17</v>
      </c>
      <c r="H56">
        <v>2.8490000000000002</v>
      </c>
      <c r="I56">
        <v>108.26</v>
      </c>
      <c r="J56">
        <v>2.7890000000000001</v>
      </c>
      <c r="K56">
        <v>105.98</v>
      </c>
      <c r="L56">
        <v>2.673</v>
      </c>
      <c r="M56">
        <v>101.57</v>
      </c>
      <c r="N56">
        <v>2.6139999999999999</v>
      </c>
      <c r="O56">
        <v>99.33</v>
      </c>
      <c r="P56">
        <v>38</v>
      </c>
      <c r="Q56">
        <v>3.0310000000000001</v>
      </c>
      <c r="R56">
        <v>115.17</v>
      </c>
      <c r="S56">
        <v>2.8490000000000002</v>
      </c>
      <c r="T56">
        <v>108.26</v>
      </c>
      <c r="U56">
        <v>2.7890000000000001</v>
      </c>
      <c r="V56">
        <v>105.98</v>
      </c>
      <c r="W56">
        <v>2.673</v>
      </c>
      <c r="X56">
        <v>101.57</v>
      </c>
      <c r="Y56">
        <v>2.6139999999999999</v>
      </c>
      <c r="Z56">
        <v>99.33</v>
      </c>
      <c r="AB56">
        <v>202226</v>
      </c>
      <c r="AC56">
        <v>202326</v>
      </c>
      <c r="AO56" t="s">
        <v>39</v>
      </c>
      <c r="AP56" t="s">
        <v>40</v>
      </c>
      <c r="BC56" t="s">
        <v>43</v>
      </c>
      <c r="BD56" t="s">
        <v>44</v>
      </c>
    </row>
    <row r="57" spans="1:56">
      <c r="A57">
        <v>61794</v>
      </c>
      <c r="B57" t="s">
        <v>107</v>
      </c>
      <c r="C57">
        <v>722</v>
      </c>
      <c r="D57" t="s">
        <v>50</v>
      </c>
      <c r="E57" t="s">
        <v>51</v>
      </c>
      <c r="F57">
        <v>1.2050000000000001</v>
      </c>
      <c r="G57">
        <v>45.79</v>
      </c>
      <c r="H57">
        <v>1.1319999999999999</v>
      </c>
      <c r="I57">
        <v>43.01</v>
      </c>
      <c r="J57">
        <v>1.1080000000000001</v>
      </c>
      <c r="K57">
        <v>42.1</v>
      </c>
      <c r="L57">
        <v>1.0629999999999999</v>
      </c>
      <c r="M57">
        <v>40.39</v>
      </c>
      <c r="N57">
        <v>1.0389999999999999</v>
      </c>
      <c r="O57">
        <v>39.479999999999997</v>
      </c>
      <c r="P57">
        <v>38</v>
      </c>
      <c r="Q57">
        <v>1.2050000000000001</v>
      </c>
      <c r="R57">
        <v>45.79</v>
      </c>
      <c r="S57">
        <v>1.1319999999999999</v>
      </c>
      <c r="T57">
        <v>43.01</v>
      </c>
      <c r="U57">
        <v>1.1080000000000001</v>
      </c>
      <c r="V57">
        <v>42.1</v>
      </c>
      <c r="W57">
        <v>1.0629999999999999</v>
      </c>
      <c r="X57">
        <v>40.39</v>
      </c>
      <c r="Y57">
        <v>1.0389999999999999</v>
      </c>
      <c r="Z57">
        <v>39.479999999999997</v>
      </c>
      <c r="AB57">
        <v>202226</v>
      </c>
      <c r="AC57">
        <v>202326</v>
      </c>
      <c r="AQ57" t="s">
        <v>41</v>
      </c>
      <c r="AR57" t="s">
        <v>42</v>
      </c>
      <c r="BC57" t="s">
        <v>43</v>
      </c>
      <c r="BD57" t="s">
        <v>44</v>
      </c>
    </row>
    <row r="58" spans="1:56">
      <c r="A58">
        <v>30562</v>
      </c>
      <c r="B58" t="s">
        <v>108</v>
      </c>
      <c r="C58">
        <v>722</v>
      </c>
      <c r="D58" t="s">
        <v>50</v>
      </c>
      <c r="E58" t="s">
        <v>51</v>
      </c>
      <c r="F58">
        <v>1.5509999999999999</v>
      </c>
      <c r="G58">
        <v>58.93</v>
      </c>
      <c r="H58">
        <v>1.458</v>
      </c>
      <c r="I58">
        <v>55.4</v>
      </c>
      <c r="J58">
        <v>1.4279999999999999</v>
      </c>
      <c r="K58">
        <v>54.26</v>
      </c>
      <c r="L58">
        <v>1.3680000000000001</v>
      </c>
      <c r="M58">
        <v>51.98</v>
      </c>
      <c r="N58">
        <v>1.3380000000000001</v>
      </c>
      <c r="O58">
        <v>50.84</v>
      </c>
      <c r="P58">
        <v>38</v>
      </c>
      <c r="Q58">
        <v>1.5509999999999999</v>
      </c>
      <c r="R58">
        <v>58.93</v>
      </c>
      <c r="S58">
        <v>1.458</v>
      </c>
      <c r="T58">
        <v>55.4</v>
      </c>
      <c r="U58">
        <v>1.4279999999999999</v>
      </c>
      <c r="V58">
        <v>54.26</v>
      </c>
      <c r="W58">
        <v>1.3680000000000001</v>
      </c>
      <c r="X58">
        <v>51.98</v>
      </c>
      <c r="Y58">
        <v>1.3380000000000001</v>
      </c>
      <c r="Z58">
        <v>50.84</v>
      </c>
      <c r="AB58">
        <v>202226</v>
      </c>
      <c r="AC58">
        <v>202326</v>
      </c>
      <c r="AO58" t="s">
        <v>39</v>
      </c>
      <c r="AP58" t="s">
        <v>40</v>
      </c>
      <c r="AQ58" t="s">
        <v>41</v>
      </c>
      <c r="AR58" t="s">
        <v>42</v>
      </c>
      <c r="BC58" t="s">
        <v>43</v>
      </c>
      <c r="BD58" t="s">
        <v>44</v>
      </c>
    </row>
    <row r="59" spans="1:56">
      <c r="A59">
        <v>61035</v>
      </c>
      <c r="B59" t="s">
        <v>109</v>
      </c>
      <c r="C59">
        <v>722</v>
      </c>
      <c r="D59" t="s">
        <v>50</v>
      </c>
      <c r="E59" t="s">
        <v>51</v>
      </c>
      <c r="F59">
        <v>0.70499999999999996</v>
      </c>
      <c r="G59">
        <v>26.79</v>
      </c>
      <c r="H59">
        <v>0.66200000000000003</v>
      </c>
      <c r="I59">
        <v>25.15</v>
      </c>
      <c r="J59">
        <v>0.64800000000000002</v>
      </c>
      <c r="K59">
        <v>24.62</v>
      </c>
      <c r="L59">
        <v>0.622</v>
      </c>
      <c r="M59">
        <v>23.63</v>
      </c>
      <c r="N59">
        <v>0.60799999999999998</v>
      </c>
      <c r="O59">
        <v>23.1</v>
      </c>
      <c r="P59">
        <v>38</v>
      </c>
      <c r="Q59">
        <v>0.70499999999999996</v>
      </c>
      <c r="R59">
        <v>26.79</v>
      </c>
      <c r="S59">
        <v>0.66200000000000003</v>
      </c>
      <c r="T59">
        <v>25.15</v>
      </c>
      <c r="U59">
        <v>0.64800000000000002</v>
      </c>
      <c r="V59">
        <v>24.62</v>
      </c>
      <c r="W59">
        <v>0.622</v>
      </c>
      <c r="X59">
        <v>23.63</v>
      </c>
      <c r="Y59">
        <v>0.60799999999999998</v>
      </c>
      <c r="Z59">
        <v>23.1</v>
      </c>
      <c r="AB59">
        <v>202226</v>
      </c>
      <c r="AC59">
        <v>202326</v>
      </c>
      <c r="AM59" t="s">
        <v>71</v>
      </c>
      <c r="AN59" t="s">
        <v>72</v>
      </c>
      <c r="BC59" t="s">
        <v>43</v>
      </c>
      <c r="BD59" t="s">
        <v>44</v>
      </c>
    </row>
    <row r="60" spans="1:56">
      <c r="A60">
        <v>68078</v>
      </c>
      <c r="B60" t="s">
        <v>110</v>
      </c>
      <c r="C60">
        <v>722</v>
      </c>
      <c r="D60" t="s">
        <v>50</v>
      </c>
      <c r="E60" t="s">
        <v>51</v>
      </c>
      <c r="F60">
        <v>1.5209999999999999</v>
      </c>
      <c r="G60">
        <v>57.79</v>
      </c>
      <c r="H60">
        <v>1.429</v>
      </c>
      <c r="I60">
        <v>54.3</v>
      </c>
      <c r="J60">
        <v>1.4</v>
      </c>
      <c r="K60">
        <v>53.2</v>
      </c>
      <c r="L60">
        <v>1.3420000000000001</v>
      </c>
      <c r="M60">
        <v>50.99</v>
      </c>
      <c r="N60">
        <v>1.3120000000000001</v>
      </c>
      <c r="O60">
        <v>49.85</v>
      </c>
      <c r="P60">
        <v>38</v>
      </c>
      <c r="Q60">
        <v>1.5209999999999999</v>
      </c>
      <c r="R60">
        <v>57.79</v>
      </c>
      <c r="S60">
        <v>1.429</v>
      </c>
      <c r="T60">
        <v>54.3</v>
      </c>
      <c r="U60">
        <v>1.4</v>
      </c>
      <c r="V60">
        <v>53.2</v>
      </c>
      <c r="W60">
        <v>1.3420000000000001</v>
      </c>
      <c r="X60">
        <v>50.99</v>
      </c>
      <c r="Y60">
        <v>1.3120000000000001</v>
      </c>
      <c r="Z60">
        <v>49.85</v>
      </c>
      <c r="AB60">
        <v>202226</v>
      </c>
      <c r="AC60">
        <v>202326</v>
      </c>
      <c r="BC60" t="s">
        <v>43</v>
      </c>
      <c r="BD60" t="s">
        <v>44</v>
      </c>
    </row>
    <row r="61" spans="1:56">
      <c r="A61">
        <v>61414</v>
      </c>
      <c r="B61" t="s">
        <v>111</v>
      </c>
      <c r="C61">
        <v>722</v>
      </c>
      <c r="D61" t="s">
        <v>50</v>
      </c>
      <c r="E61" t="s">
        <v>51</v>
      </c>
      <c r="F61">
        <v>1.5209999999999999</v>
      </c>
      <c r="G61">
        <v>57.79</v>
      </c>
      <c r="H61">
        <v>1.429</v>
      </c>
      <c r="I61">
        <v>54.3</v>
      </c>
      <c r="J61">
        <v>1.4</v>
      </c>
      <c r="K61">
        <v>53.2</v>
      </c>
      <c r="L61">
        <v>1.3420000000000001</v>
      </c>
      <c r="M61">
        <v>50.99</v>
      </c>
      <c r="N61">
        <v>1.3120000000000001</v>
      </c>
      <c r="O61">
        <v>49.85</v>
      </c>
      <c r="P61">
        <v>38</v>
      </c>
      <c r="Q61">
        <v>1.5209999999999999</v>
      </c>
      <c r="R61">
        <v>57.79</v>
      </c>
      <c r="S61">
        <v>1.429</v>
      </c>
      <c r="T61">
        <v>54.3</v>
      </c>
      <c r="U61">
        <v>1.4</v>
      </c>
      <c r="V61">
        <v>53.2</v>
      </c>
      <c r="W61">
        <v>1.3420000000000001</v>
      </c>
      <c r="X61">
        <v>50.99</v>
      </c>
      <c r="Y61">
        <v>1.3120000000000001</v>
      </c>
      <c r="Z61">
        <v>49.85</v>
      </c>
      <c r="AB61">
        <v>202226</v>
      </c>
      <c r="AC61">
        <v>202326</v>
      </c>
      <c r="BC61" t="s">
        <v>43</v>
      </c>
      <c r="BD61" t="s">
        <v>44</v>
      </c>
    </row>
    <row r="62" spans="1:56">
      <c r="A62">
        <v>73408</v>
      </c>
      <c r="B62" t="s">
        <v>112</v>
      </c>
      <c r="C62">
        <v>722</v>
      </c>
      <c r="D62" t="s">
        <v>50</v>
      </c>
      <c r="E62" t="s">
        <v>51</v>
      </c>
      <c r="F62">
        <v>1.5209999999999999</v>
      </c>
      <c r="G62">
        <v>57.79</v>
      </c>
      <c r="H62">
        <v>1.429</v>
      </c>
      <c r="I62">
        <v>54.3</v>
      </c>
      <c r="J62">
        <v>1.4</v>
      </c>
      <c r="K62">
        <v>53.2</v>
      </c>
      <c r="L62">
        <v>1.3420000000000001</v>
      </c>
      <c r="M62">
        <v>50.99</v>
      </c>
      <c r="N62">
        <v>1.3120000000000001</v>
      </c>
      <c r="O62">
        <v>49.85</v>
      </c>
      <c r="P62">
        <v>38</v>
      </c>
      <c r="Q62">
        <v>1.5209999999999999</v>
      </c>
      <c r="R62">
        <v>57.79</v>
      </c>
      <c r="S62">
        <v>1.429</v>
      </c>
      <c r="T62">
        <v>54.3</v>
      </c>
      <c r="U62">
        <v>1.4</v>
      </c>
      <c r="V62">
        <v>53.2</v>
      </c>
      <c r="W62">
        <v>1.3420000000000001</v>
      </c>
      <c r="X62">
        <v>50.99</v>
      </c>
      <c r="Y62">
        <v>1.3120000000000001</v>
      </c>
      <c r="Z62">
        <v>49.85</v>
      </c>
      <c r="AB62">
        <v>202226</v>
      </c>
      <c r="AC62">
        <v>202326</v>
      </c>
      <c r="AO62" t="s">
        <v>39</v>
      </c>
      <c r="AP62" t="s">
        <v>40</v>
      </c>
      <c r="BC62" t="s">
        <v>43</v>
      </c>
      <c r="BD62" t="s">
        <v>44</v>
      </c>
    </row>
    <row r="63" spans="1:56">
      <c r="A63">
        <v>54954</v>
      </c>
      <c r="B63" t="s">
        <v>113</v>
      </c>
      <c r="C63">
        <v>722</v>
      </c>
      <c r="D63" t="s">
        <v>50</v>
      </c>
      <c r="E63" t="s">
        <v>51</v>
      </c>
      <c r="F63">
        <v>1.633</v>
      </c>
      <c r="G63">
        <v>62.05</v>
      </c>
      <c r="H63">
        <v>1.5349999999999999</v>
      </c>
      <c r="I63">
        <v>58.33</v>
      </c>
      <c r="J63">
        <v>1.5029999999999999</v>
      </c>
      <c r="K63">
        <v>57.11</v>
      </c>
      <c r="L63">
        <v>1.44</v>
      </c>
      <c r="M63">
        <v>54.72</v>
      </c>
      <c r="N63">
        <v>1.4079999999999999</v>
      </c>
      <c r="O63">
        <v>53.5</v>
      </c>
      <c r="P63">
        <v>38</v>
      </c>
      <c r="Q63">
        <v>1.633</v>
      </c>
      <c r="R63">
        <v>62.05</v>
      </c>
      <c r="S63">
        <v>1.5349999999999999</v>
      </c>
      <c r="T63">
        <v>58.33</v>
      </c>
      <c r="U63">
        <v>1.5029999999999999</v>
      </c>
      <c r="V63">
        <v>57.11</v>
      </c>
      <c r="W63">
        <v>1.44</v>
      </c>
      <c r="X63">
        <v>54.72</v>
      </c>
      <c r="Y63">
        <v>1.4079999999999999</v>
      </c>
      <c r="Z63">
        <v>53.5</v>
      </c>
      <c r="AB63">
        <v>202226</v>
      </c>
      <c r="AC63">
        <v>202326</v>
      </c>
      <c r="AQ63" t="s">
        <v>41</v>
      </c>
      <c r="AR63" t="s">
        <v>42</v>
      </c>
      <c r="BC63" t="s">
        <v>43</v>
      </c>
      <c r="BD63" t="s">
        <v>44</v>
      </c>
    </row>
    <row r="64" spans="1:56">
      <c r="A64">
        <v>91929</v>
      </c>
      <c r="B64" t="s">
        <v>114</v>
      </c>
      <c r="C64">
        <v>722</v>
      </c>
      <c r="D64" t="s">
        <v>50</v>
      </c>
      <c r="E64" t="s">
        <v>51</v>
      </c>
      <c r="F64">
        <v>2.5569999999999999</v>
      </c>
      <c r="G64">
        <v>97.16</v>
      </c>
      <c r="H64">
        <v>2.4260000000000002</v>
      </c>
      <c r="I64">
        <v>92.18</v>
      </c>
      <c r="J64">
        <v>2.383</v>
      </c>
      <c r="K64">
        <v>90.55</v>
      </c>
      <c r="L64">
        <v>2.2930000000000001</v>
      </c>
      <c r="M64">
        <v>87.13</v>
      </c>
      <c r="N64">
        <v>2.25</v>
      </c>
      <c r="O64">
        <v>85.5</v>
      </c>
      <c r="P64">
        <v>38</v>
      </c>
      <c r="Q64">
        <v>2.5569999999999999</v>
      </c>
      <c r="R64">
        <v>97.16</v>
      </c>
      <c r="S64">
        <v>2.4260000000000002</v>
      </c>
      <c r="T64">
        <v>92.18</v>
      </c>
      <c r="U64">
        <v>2.383</v>
      </c>
      <c r="V64">
        <v>90.55</v>
      </c>
      <c r="W64">
        <v>2.2930000000000001</v>
      </c>
      <c r="X64">
        <v>87.13</v>
      </c>
      <c r="Y64">
        <v>2.25</v>
      </c>
      <c r="Z64">
        <v>85.5</v>
      </c>
      <c r="AB64">
        <v>202226</v>
      </c>
      <c r="AC64">
        <v>202326</v>
      </c>
      <c r="AG64" t="s">
        <v>54</v>
      </c>
      <c r="AH64" t="s">
        <v>55</v>
      </c>
      <c r="AO64" t="s">
        <v>39</v>
      </c>
      <c r="AP64" t="s">
        <v>40</v>
      </c>
      <c r="BC64" t="s">
        <v>43</v>
      </c>
      <c r="BD64" t="s">
        <v>44</v>
      </c>
    </row>
    <row r="65" spans="1:56">
      <c r="A65">
        <v>91930</v>
      </c>
      <c r="B65" t="s">
        <v>115</v>
      </c>
      <c r="C65">
        <v>722</v>
      </c>
      <c r="D65" t="s">
        <v>50</v>
      </c>
      <c r="E65" t="s">
        <v>51</v>
      </c>
      <c r="F65">
        <v>2.5569999999999999</v>
      </c>
      <c r="G65">
        <v>97.16</v>
      </c>
      <c r="H65">
        <v>2.4260000000000002</v>
      </c>
      <c r="I65">
        <v>92.18</v>
      </c>
      <c r="J65">
        <v>2.383</v>
      </c>
      <c r="K65">
        <v>90.55</v>
      </c>
      <c r="L65">
        <v>2.2930000000000001</v>
      </c>
      <c r="M65">
        <v>87.13</v>
      </c>
      <c r="N65">
        <v>2.25</v>
      </c>
      <c r="O65">
        <v>85.5</v>
      </c>
      <c r="P65">
        <v>38</v>
      </c>
      <c r="Q65">
        <v>2.5569999999999999</v>
      </c>
      <c r="R65">
        <v>97.16</v>
      </c>
      <c r="S65">
        <v>2.4260000000000002</v>
      </c>
      <c r="T65">
        <v>92.18</v>
      </c>
      <c r="U65">
        <v>2.383</v>
      </c>
      <c r="V65">
        <v>90.55</v>
      </c>
      <c r="W65">
        <v>2.2930000000000001</v>
      </c>
      <c r="X65">
        <v>87.13</v>
      </c>
      <c r="Y65">
        <v>2.25</v>
      </c>
      <c r="Z65">
        <v>85.5</v>
      </c>
      <c r="AB65">
        <v>202226</v>
      </c>
      <c r="AC65">
        <v>202326</v>
      </c>
      <c r="AG65" t="s">
        <v>54</v>
      </c>
      <c r="AH65" t="s">
        <v>55</v>
      </c>
      <c r="AO65" t="s">
        <v>39</v>
      </c>
      <c r="AP65" t="s">
        <v>40</v>
      </c>
      <c r="BC65" t="s">
        <v>43</v>
      </c>
      <c r="BD65" t="s">
        <v>44</v>
      </c>
    </row>
    <row r="66" spans="1:56">
      <c r="A66">
        <v>72059</v>
      </c>
      <c r="B66" t="s">
        <v>116</v>
      </c>
      <c r="C66">
        <v>722</v>
      </c>
      <c r="D66" t="s">
        <v>50</v>
      </c>
      <c r="E66" t="s">
        <v>51</v>
      </c>
      <c r="F66">
        <v>1.847</v>
      </c>
      <c r="G66">
        <v>70.180000000000007</v>
      </c>
      <c r="H66">
        <v>1.736</v>
      </c>
      <c r="I66">
        <v>65.959999999999994</v>
      </c>
      <c r="J66">
        <v>1.6990000000000001</v>
      </c>
      <c r="K66">
        <v>64.56</v>
      </c>
      <c r="L66">
        <v>1.629</v>
      </c>
      <c r="M66">
        <v>61.9</v>
      </c>
      <c r="N66">
        <v>1.593</v>
      </c>
      <c r="O66">
        <v>60.53</v>
      </c>
      <c r="P66">
        <v>38</v>
      </c>
      <c r="Q66">
        <v>1.847</v>
      </c>
      <c r="R66">
        <v>70.180000000000007</v>
      </c>
      <c r="S66">
        <v>1.736</v>
      </c>
      <c r="T66">
        <v>65.959999999999994</v>
      </c>
      <c r="U66">
        <v>1.6990000000000001</v>
      </c>
      <c r="V66">
        <v>64.56</v>
      </c>
      <c r="W66">
        <v>1.629</v>
      </c>
      <c r="X66">
        <v>61.9</v>
      </c>
      <c r="Y66">
        <v>1.593</v>
      </c>
      <c r="Z66">
        <v>60.53</v>
      </c>
      <c r="AB66">
        <v>202226</v>
      </c>
      <c r="AC66">
        <v>202326</v>
      </c>
      <c r="BC66" t="s">
        <v>43</v>
      </c>
      <c r="BD66" t="s">
        <v>44</v>
      </c>
    </row>
    <row r="67" spans="1:56">
      <c r="A67">
        <v>41376</v>
      </c>
      <c r="B67" t="s">
        <v>117</v>
      </c>
      <c r="C67">
        <v>722</v>
      </c>
      <c r="D67" t="s">
        <v>50</v>
      </c>
      <c r="E67" t="s">
        <v>51</v>
      </c>
      <c r="F67">
        <v>2.1659999999999999</v>
      </c>
      <c r="G67">
        <v>82.3</v>
      </c>
      <c r="H67">
        <v>2.0550000000000002</v>
      </c>
      <c r="I67">
        <v>78.09</v>
      </c>
      <c r="J67">
        <v>2.0179999999999998</v>
      </c>
      <c r="K67">
        <v>76.680000000000007</v>
      </c>
      <c r="L67">
        <v>1.9419999999999999</v>
      </c>
      <c r="M67">
        <v>73.790000000000006</v>
      </c>
      <c r="N67">
        <v>1.905</v>
      </c>
      <c r="O67">
        <v>72.39</v>
      </c>
      <c r="P67">
        <v>38</v>
      </c>
      <c r="Q67">
        <v>2.1659999999999999</v>
      </c>
      <c r="R67">
        <v>82.3</v>
      </c>
      <c r="S67">
        <v>2.0550000000000002</v>
      </c>
      <c r="T67">
        <v>78.09</v>
      </c>
      <c r="U67">
        <v>2.0179999999999998</v>
      </c>
      <c r="V67">
        <v>76.680000000000007</v>
      </c>
      <c r="W67">
        <v>1.9419999999999999</v>
      </c>
      <c r="X67">
        <v>73.790000000000006</v>
      </c>
      <c r="Y67">
        <v>1.905</v>
      </c>
      <c r="Z67">
        <v>72.39</v>
      </c>
      <c r="AB67">
        <v>202226</v>
      </c>
      <c r="AC67">
        <v>202326</v>
      </c>
      <c r="AG67" t="s">
        <v>54</v>
      </c>
      <c r="AH67" t="s">
        <v>55</v>
      </c>
      <c r="BC67" t="s">
        <v>43</v>
      </c>
      <c r="BD67" t="s">
        <v>44</v>
      </c>
    </row>
    <row r="68" spans="1:56">
      <c r="A68">
        <v>30571</v>
      </c>
      <c r="B68" t="s">
        <v>118</v>
      </c>
      <c r="C68">
        <v>722</v>
      </c>
      <c r="D68" t="s">
        <v>50</v>
      </c>
      <c r="E68" t="s">
        <v>51</v>
      </c>
      <c r="F68">
        <v>1.5920000000000001</v>
      </c>
      <c r="G68">
        <v>60.49</v>
      </c>
      <c r="H68">
        <v>1.4970000000000001</v>
      </c>
      <c r="I68">
        <v>56.88</v>
      </c>
      <c r="J68">
        <v>1.4650000000000001</v>
      </c>
      <c r="K68">
        <v>55.67</v>
      </c>
      <c r="L68">
        <v>1.4039999999999999</v>
      </c>
      <c r="M68">
        <v>53.35</v>
      </c>
      <c r="N68">
        <v>1.373</v>
      </c>
      <c r="O68">
        <v>52.17</v>
      </c>
      <c r="P68">
        <v>38</v>
      </c>
      <c r="Q68">
        <v>1.5920000000000001</v>
      </c>
      <c r="R68">
        <v>60.49</v>
      </c>
      <c r="S68">
        <v>1.4970000000000001</v>
      </c>
      <c r="T68">
        <v>56.88</v>
      </c>
      <c r="U68">
        <v>1.4650000000000001</v>
      </c>
      <c r="V68">
        <v>55.67</v>
      </c>
      <c r="W68">
        <v>1.4039999999999999</v>
      </c>
      <c r="X68">
        <v>53.35</v>
      </c>
      <c r="Y68">
        <v>1.373</v>
      </c>
      <c r="Z68">
        <v>52.17</v>
      </c>
      <c r="AB68">
        <v>202226</v>
      </c>
      <c r="AC68">
        <v>202326</v>
      </c>
      <c r="BC68" t="s">
        <v>43</v>
      </c>
      <c r="BD68" t="s">
        <v>44</v>
      </c>
    </row>
    <row r="69" spans="1:56">
      <c r="A69">
        <v>53272</v>
      </c>
      <c r="B69" t="s">
        <v>119</v>
      </c>
      <c r="C69">
        <v>722</v>
      </c>
      <c r="D69" t="s">
        <v>50</v>
      </c>
      <c r="E69" t="s">
        <v>51</v>
      </c>
      <c r="F69">
        <v>2.391</v>
      </c>
      <c r="G69">
        <v>90.85</v>
      </c>
      <c r="H69">
        <v>2.2669999999999999</v>
      </c>
      <c r="I69">
        <v>86.14</v>
      </c>
      <c r="J69">
        <v>2.2250000000000001</v>
      </c>
      <c r="K69">
        <v>84.55</v>
      </c>
      <c r="L69">
        <v>2.14</v>
      </c>
      <c r="M69">
        <v>81.319999999999993</v>
      </c>
      <c r="N69">
        <v>2.0990000000000002</v>
      </c>
      <c r="O69">
        <v>79.760000000000005</v>
      </c>
      <c r="P69">
        <v>38</v>
      </c>
      <c r="Q69">
        <v>2.391</v>
      </c>
      <c r="R69">
        <v>90.85</v>
      </c>
      <c r="S69">
        <v>2.2669999999999999</v>
      </c>
      <c r="T69">
        <v>86.14</v>
      </c>
      <c r="U69">
        <v>2.2250000000000001</v>
      </c>
      <c r="V69">
        <v>84.55</v>
      </c>
      <c r="W69">
        <v>2.14</v>
      </c>
      <c r="X69">
        <v>81.319999999999993</v>
      </c>
      <c r="Y69">
        <v>2.0990000000000002</v>
      </c>
      <c r="Z69">
        <v>79.760000000000005</v>
      </c>
      <c r="AB69">
        <v>202226</v>
      </c>
      <c r="AC69">
        <v>202326</v>
      </c>
      <c r="AG69" t="s">
        <v>54</v>
      </c>
      <c r="AH69" t="s">
        <v>55</v>
      </c>
      <c r="AO69" t="s">
        <v>39</v>
      </c>
      <c r="AP69" t="s">
        <v>40</v>
      </c>
      <c r="BC69" t="s">
        <v>43</v>
      </c>
      <c r="BD69" t="s">
        <v>44</v>
      </c>
    </row>
    <row r="70" spans="1:56">
      <c r="A70">
        <v>33608</v>
      </c>
      <c r="B70" t="s">
        <v>120</v>
      </c>
      <c r="C70">
        <v>722</v>
      </c>
      <c r="D70" t="s">
        <v>50</v>
      </c>
      <c r="E70" t="s">
        <v>51</v>
      </c>
      <c r="F70">
        <v>2.0720000000000001</v>
      </c>
      <c r="G70">
        <v>78.73</v>
      </c>
      <c r="H70">
        <v>1.948</v>
      </c>
      <c r="I70">
        <v>74.02</v>
      </c>
      <c r="J70">
        <v>1.9059999999999999</v>
      </c>
      <c r="K70">
        <v>72.42</v>
      </c>
      <c r="L70">
        <v>1.8280000000000001</v>
      </c>
      <c r="M70">
        <v>69.459999999999994</v>
      </c>
      <c r="N70">
        <v>1.7869999999999999</v>
      </c>
      <c r="O70">
        <v>67.900000000000006</v>
      </c>
      <c r="P70">
        <v>38</v>
      </c>
      <c r="Q70">
        <v>2.0720000000000001</v>
      </c>
      <c r="R70">
        <v>78.73</v>
      </c>
      <c r="S70">
        <v>1.948</v>
      </c>
      <c r="T70">
        <v>74.02</v>
      </c>
      <c r="U70">
        <v>1.9059999999999999</v>
      </c>
      <c r="V70">
        <v>72.42</v>
      </c>
      <c r="W70">
        <v>1.8280000000000001</v>
      </c>
      <c r="X70">
        <v>69.459999999999994</v>
      </c>
      <c r="Y70">
        <v>1.7869999999999999</v>
      </c>
      <c r="Z70">
        <v>67.900000000000006</v>
      </c>
      <c r="AB70">
        <v>202226</v>
      </c>
      <c r="AC70">
        <v>202326</v>
      </c>
      <c r="BC70" t="s">
        <v>43</v>
      </c>
      <c r="BD70" t="s">
        <v>44</v>
      </c>
    </row>
    <row r="71" spans="1:56">
      <c r="A71">
        <v>30573</v>
      </c>
      <c r="B71" t="s">
        <v>121</v>
      </c>
      <c r="C71">
        <v>722</v>
      </c>
      <c r="D71" t="s">
        <v>50</v>
      </c>
      <c r="E71" t="s">
        <v>51</v>
      </c>
      <c r="F71">
        <v>2.0720000000000001</v>
      </c>
      <c r="G71">
        <v>78.73</v>
      </c>
      <c r="H71">
        <v>1.948</v>
      </c>
      <c r="I71">
        <v>74.02</v>
      </c>
      <c r="J71">
        <v>1.9059999999999999</v>
      </c>
      <c r="K71">
        <v>72.42</v>
      </c>
      <c r="L71">
        <v>1.8280000000000001</v>
      </c>
      <c r="M71">
        <v>69.459999999999994</v>
      </c>
      <c r="N71">
        <v>1.7869999999999999</v>
      </c>
      <c r="O71">
        <v>67.900000000000006</v>
      </c>
      <c r="P71">
        <v>38</v>
      </c>
      <c r="Q71">
        <v>2.0720000000000001</v>
      </c>
      <c r="R71">
        <v>78.73</v>
      </c>
      <c r="S71">
        <v>1.948</v>
      </c>
      <c r="T71">
        <v>74.02</v>
      </c>
      <c r="U71">
        <v>1.9059999999999999</v>
      </c>
      <c r="V71">
        <v>72.42</v>
      </c>
      <c r="W71">
        <v>1.8280000000000001</v>
      </c>
      <c r="X71">
        <v>69.459999999999994</v>
      </c>
      <c r="Y71">
        <v>1.7869999999999999</v>
      </c>
      <c r="Z71">
        <v>67.900000000000006</v>
      </c>
      <c r="AB71">
        <v>202226</v>
      </c>
      <c r="AC71">
        <v>202326</v>
      </c>
      <c r="BC71" t="s">
        <v>43</v>
      </c>
      <c r="BD71" t="s">
        <v>44</v>
      </c>
    </row>
    <row r="72" spans="1:56">
      <c r="A72">
        <v>68083</v>
      </c>
      <c r="B72" t="s">
        <v>122</v>
      </c>
      <c r="C72">
        <v>722</v>
      </c>
      <c r="D72" t="s">
        <v>50</v>
      </c>
      <c r="E72" t="s">
        <v>51</v>
      </c>
      <c r="F72">
        <v>2.0720000000000001</v>
      </c>
      <c r="G72">
        <v>78.73</v>
      </c>
      <c r="H72">
        <v>1.948</v>
      </c>
      <c r="I72">
        <v>74.02</v>
      </c>
      <c r="J72">
        <v>1.9059999999999999</v>
      </c>
      <c r="K72">
        <v>72.42</v>
      </c>
      <c r="L72">
        <v>1.8280000000000001</v>
      </c>
      <c r="M72">
        <v>69.459999999999994</v>
      </c>
      <c r="N72">
        <v>1.7869999999999999</v>
      </c>
      <c r="O72">
        <v>67.900000000000006</v>
      </c>
      <c r="P72">
        <v>38</v>
      </c>
      <c r="Q72">
        <v>2.0720000000000001</v>
      </c>
      <c r="R72">
        <v>78.73</v>
      </c>
      <c r="S72">
        <v>1.948</v>
      </c>
      <c r="T72">
        <v>74.02</v>
      </c>
      <c r="U72">
        <v>1.9059999999999999</v>
      </c>
      <c r="V72">
        <v>72.42</v>
      </c>
      <c r="W72">
        <v>1.8280000000000001</v>
      </c>
      <c r="X72">
        <v>69.459999999999994</v>
      </c>
      <c r="Y72">
        <v>1.7869999999999999</v>
      </c>
      <c r="Z72">
        <v>67.900000000000006</v>
      </c>
      <c r="AB72">
        <v>202226</v>
      </c>
      <c r="AC72">
        <v>202326</v>
      </c>
      <c r="AQ72" t="s">
        <v>41</v>
      </c>
      <c r="AR72" t="s">
        <v>42</v>
      </c>
      <c r="BC72" t="s">
        <v>43</v>
      </c>
      <c r="BD72" t="s">
        <v>44</v>
      </c>
    </row>
    <row r="73" spans="1:56">
      <c r="A73">
        <v>88475</v>
      </c>
      <c r="B73" t="s">
        <v>123</v>
      </c>
      <c r="C73">
        <v>722</v>
      </c>
      <c r="D73" t="s">
        <v>50</v>
      </c>
      <c r="E73" t="s">
        <v>51</v>
      </c>
      <c r="F73">
        <v>2.391</v>
      </c>
      <c r="G73">
        <v>90.85</v>
      </c>
      <c r="H73">
        <v>2.2669999999999999</v>
      </c>
      <c r="I73">
        <v>86.14</v>
      </c>
      <c r="J73">
        <v>2.2250000000000001</v>
      </c>
      <c r="K73">
        <v>84.55</v>
      </c>
      <c r="L73">
        <v>2.14</v>
      </c>
      <c r="M73">
        <v>81.319999999999993</v>
      </c>
      <c r="N73">
        <v>2.0990000000000002</v>
      </c>
      <c r="O73">
        <v>79.760000000000005</v>
      </c>
      <c r="P73">
        <v>38</v>
      </c>
      <c r="Q73">
        <v>2.391</v>
      </c>
      <c r="R73">
        <v>90.85</v>
      </c>
      <c r="S73">
        <v>2.2669999999999999</v>
      </c>
      <c r="T73">
        <v>86.14</v>
      </c>
      <c r="U73">
        <v>2.2250000000000001</v>
      </c>
      <c r="V73">
        <v>84.55</v>
      </c>
      <c r="W73">
        <v>2.14</v>
      </c>
      <c r="X73">
        <v>81.319999999999993</v>
      </c>
      <c r="Y73">
        <v>2.0990000000000002</v>
      </c>
      <c r="Z73">
        <v>79.760000000000005</v>
      </c>
      <c r="AB73">
        <v>202226</v>
      </c>
      <c r="AC73">
        <v>202326</v>
      </c>
      <c r="AG73" t="s">
        <v>54</v>
      </c>
      <c r="AH73" t="s">
        <v>55</v>
      </c>
      <c r="AO73" t="s">
        <v>39</v>
      </c>
      <c r="AP73" t="s">
        <v>40</v>
      </c>
      <c r="BC73" t="s">
        <v>43</v>
      </c>
      <c r="BD73" t="s">
        <v>44</v>
      </c>
    </row>
    <row r="74" spans="1:56">
      <c r="A74">
        <v>71800</v>
      </c>
      <c r="B74" t="s">
        <v>124</v>
      </c>
      <c r="C74">
        <v>722</v>
      </c>
      <c r="D74" t="s">
        <v>50</v>
      </c>
      <c r="E74" t="s">
        <v>51</v>
      </c>
      <c r="F74">
        <v>2.625</v>
      </c>
      <c r="G74">
        <v>99.75</v>
      </c>
      <c r="H74">
        <v>2.488</v>
      </c>
      <c r="I74">
        <v>94.54</v>
      </c>
      <c r="J74">
        <v>2.4409999999999998</v>
      </c>
      <c r="K74">
        <v>92.75</v>
      </c>
      <c r="L74">
        <v>2.347</v>
      </c>
      <c r="M74">
        <v>89.18</v>
      </c>
      <c r="N74">
        <v>2.302</v>
      </c>
      <c r="O74">
        <v>87.47</v>
      </c>
      <c r="P74">
        <v>38</v>
      </c>
      <c r="Q74">
        <v>2.625</v>
      </c>
      <c r="R74">
        <v>99.75</v>
      </c>
      <c r="S74">
        <v>2.488</v>
      </c>
      <c r="T74">
        <v>94.54</v>
      </c>
      <c r="U74">
        <v>2.4409999999999998</v>
      </c>
      <c r="V74">
        <v>92.75</v>
      </c>
      <c r="W74">
        <v>2.347</v>
      </c>
      <c r="X74">
        <v>89.18</v>
      </c>
      <c r="Y74">
        <v>2.302</v>
      </c>
      <c r="Z74">
        <v>87.47</v>
      </c>
      <c r="AB74">
        <v>202226</v>
      </c>
      <c r="AC74">
        <v>202326</v>
      </c>
      <c r="AG74" t="s">
        <v>54</v>
      </c>
      <c r="AH74" t="s">
        <v>55</v>
      </c>
      <c r="AO74" t="s">
        <v>39</v>
      </c>
      <c r="AP74" t="s">
        <v>40</v>
      </c>
      <c r="AQ74" t="s">
        <v>41</v>
      </c>
      <c r="AR74" t="s">
        <v>42</v>
      </c>
      <c r="BC74" t="s">
        <v>43</v>
      </c>
      <c r="BD74" t="s">
        <v>44</v>
      </c>
    </row>
    <row r="75" spans="1:56">
      <c r="A75">
        <v>76611</v>
      </c>
      <c r="B75" t="s">
        <v>125</v>
      </c>
      <c r="C75">
        <v>722</v>
      </c>
      <c r="D75" t="s">
        <v>50</v>
      </c>
      <c r="E75" t="s">
        <v>51</v>
      </c>
      <c r="F75">
        <v>2.391</v>
      </c>
      <c r="G75">
        <v>90.85</v>
      </c>
      <c r="H75">
        <v>2.2669999999999999</v>
      </c>
      <c r="I75">
        <v>86.14</v>
      </c>
      <c r="J75">
        <v>2.2250000000000001</v>
      </c>
      <c r="K75">
        <v>84.55</v>
      </c>
      <c r="L75">
        <v>2.14</v>
      </c>
      <c r="M75">
        <v>81.319999999999993</v>
      </c>
      <c r="N75">
        <v>2.0990000000000002</v>
      </c>
      <c r="O75">
        <v>79.760000000000005</v>
      </c>
      <c r="P75">
        <v>38</v>
      </c>
      <c r="Q75">
        <v>2.391</v>
      </c>
      <c r="R75">
        <v>90.85</v>
      </c>
      <c r="S75">
        <v>2.2669999999999999</v>
      </c>
      <c r="T75">
        <v>86.14</v>
      </c>
      <c r="U75">
        <v>2.2250000000000001</v>
      </c>
      <c r="V75">
        <v>84.55</v>
      </c>
      <c r="W75">
        <v>2.14</v>
      </c>
      <c r="X75">
        <v>81.319999999999993</v>
      </c>
      <c r="Y75">
        <v>2.0990000000000002</v>
      </c>
      <c r="Z75">
        <v>79.760000000000005</v>
      </c>
      <c r="AB75">
        <v>202226</v>
      </c>
      <c r="AC75">
        <v>202326</v>
      </c>
      <c r="AG75" t="s">
        <v>54</v>
      </c>
      <c r="AH75" t="s">
        <v>55</v>
      </c>
      <c r="AO75" t="s">
        <v>39</v>
      </c>
      <c r="AP75" t="s">
        <v>40</v>
      </c>
      <c r="BC75" t="s">
        <v>43</v>
      </c>
      <c r="BD75" t="s">
        <v>44</v>
      </c>
    </row>
    <row r="76" spans="1:56">
      <c r="A76">
        <v>30574</v>
      </c>
      <c r="B76" t="s">
        <v>46</v>
      </c>
      <c r="C76">
        <v>722</v>
      </c>
      <c r="D76" t="s">
        <v>50</v>
      </c>
      <c r="E76" t="s">
        <v>51</v>
      </c>
      <c r="F76">
        <v>1.5920000000000001</v>
      </c>
      <c r="G76">
        <v>60.49</v>
      </c>
      <c r="H76">
        <v>1.4970000000000001</v>
      </c>
      <c r="I76">
        <v>56.88</v>
      </c>
      <c r="J76">
        <v>1.4650000000000001</v>
      </c>
      <c r="K76">
        <v>55.67</v>
      </c>
      <c r="L76">
        <v>1.4039999999999999</v>
      </c>
      <c r="M76">
        <v>53.35</v>
      </c>
      <c r="N76">
        <v>1.373</v>
      </c>
      <c r="O76">
        <v>52.17</v>
      </c>
      <c r="P76">
        <v>38</v>
      </c>
      <c r="Q76">
        <v>1.5920000000000001</v>
      </c>
      <c r="R76">
        <v>60.49</v>
      </c>
      <c r="S76">
        <v>1.4970000000000001</v>
      </c>
      <c r="T76">
        <v>56.88</v>
      </c>
      <c r="U76">
        <v>1.4650000000000001</v>
      </c>
      <c r="V76">
        <v>55.67</v>
      </c>
      <c r="W76">
        <v>1.4039999999999999</v>
      </c>
      <c r="X76">
        <v>53.35</v>
      </c>
      <c r="Y76">
        <v>1.373</v>
      </c>
      <c r="Z76">
        <v>52.17</v>
      </c>
      <c r="AB76">
        <v>202226</v>
      </c>
      <c r="AC76">
        <v>202326</v>
      </c>
      <c r="AO76" t="s">
        <v>39</v>
      </c>
      <c r="AP76" t="s">
        <v>40</v>
      </c>
      <c r="AQ76" t="s">
        <v>41</v>
      </c>
      <c r="AR76" t="s">
        <v>42</v>
      </c>
      <c r="BC76" t="s">
        <v>43</v>
      </c>
      <c r="BD76" t="s">
        <v>44</v>
      </c>
    </row>
    <row r="77" spans="1:56">
      <c r="A77">
        <v>30575</v>
      </c>
      <c r="B77" t="s">
        <v>126</v>
      </c>
      <c r="C77">
        <v>722</v>
      </c>
      <c r="D77" t="s">
        <v>50</v>
      </c>
      <c r="E77" t="s">
        <v>51</v>
      </c>
      <c r="F77">
        <v>1.5920000000000001</v>
      </c>
      <c r="G77">
        <v>60.49</v>
      </c>
      <c r="H77">
        <v>1.4970000000000001</v>
      </c>
      <c r="I77">
        <v>56.88</v>
      </c>
      <c r="J77">
        <v>1.4650000000000001</v>
      </c>
      <c r="K77">
        <v>55.67</v>
      </c>
      <c r="L77">
        <v>1.4039999999999999</v>
      </c>
      <c r="M77">
        <v>53.35</v>
      </c>
      <c r="N77">
        <v>1.373</v>
      </c>
      <c r="O77">
        <v>52.17</v>
      </c>
      <c r="P77">
        <v>38</v>
      </c>
      <c r="Q77">
        <v>1.5920000000000001</v>
      </c>
      <c r="R77">
        <v>60.49</v>
      </c>
      <c r="S77">
        <v>1.4970000000000001</v>
      </c>
      <c r="T77">
        <v>56.88</v>
      </c>
      <c r="U77">
        <v>1.4650000000000001</v>
      </c>
      <c r="V77">
        <v>55.67</v>
      </c>
      <c r="W77">
        <v>1.4039999999999999</v>
      </c>
      <c r="X77">
        <v>53.35</v>
      </c>
      <c r="Y77">
        <v>1.373</v>
      </c>
      <c r="Z77">
        <v>52.17</v>
      </c>
      <c r="AB77">
        <v>202226</v>
      </c>
      <c r="AC77">
        <v>202326</v>
      </c>
      <c r="AQ77" t="s">
        <v>41</v>
      </c>
      <c r="AR77" t="s">
        <v>42</v>
      </c>
      <c r="BC77" t="s">
        <v>43</v>
      </c>
      <c r="BD77" t="s">
        <v>44</v>
      </c>
    </row>
    <row r="78" spans="1:56">
      <c r="A78">
        <v>96684</v>
      </c>
      <c r="B78" t="s">
        <v>127</v>
      </c>
      <c r="C78">
        <v>722</v>
      </c>
      <c r="D78" t="s">
        <v>50</v>
      </c>
      <c r="E78" t="s">
        <v>51</v>
      </c>
      <c r="F78">
        <v>2.5209999999999999</v>
      </c>
      <c r="G78">
        <v>95.79</v>
      </c>
      <c r="H78">
        <v>2.3969999999999998</v>
      </c>
      <c r="I78">
        <v>91.08</v>
      </c>
      <c r="J78">
        <v>2.355</v>
      </c>
      <c r="K78">
        <v>89.49</v>
      </c>
      <c r="L78">
        <v>2.2679999999999998</v>
      </c>
      <c r="M78">
        <v>86.18</v>
      </c>
      <c r="N78">
        <v>2.2269999999999999</v>
      </c>
      <c r="O78">
        <v>84.62</v>
      </c>
      <c r="P78">
        <v>38</v>
      </c>
      <c r="Q78">
        <v>2.5209999999999999</v>
      </c>
      <c r="R78">
        <v>95.79</v>
      </c>
      <c r="S78">
        <v>2.3969999999999998</v>
      </c>
      <c r="T78">
        <v>91.08</v>
      </c>
      <c r="U78">
        <v>2.355</v>
      </c>
      <c r="V78">
        <v>89.49</v>
      </c>
      <c r="W78">
        <v>2.2679999999999998</v>
      </c>
      <c r="X78">
        <v>86.18</v>
      </c>
      <c r="Y78">
        <v>2.2269999999999999</v>
      </c>
      <c r="Z78">
        <v>84.62</v>
      </c>
      <c r="AB78">
        <v>202226</v>
      </c>
      <c r="AC78">
        <v>202326</v>
      </c>
      <c r="AE78" t="s">
        <v>52</v>
      </c>
      <c r="AF78" t="s">
        <v>53</v>
      </c>
      <c r="AG78" t="s">
        <v>54</v>
      </c>
      <c r="AH78" t="s">
        <v>55</v>
      </c>
      <c r="AO78" t="s">
        <v>39</v>
      </c>
      <c r="AP78" t="s">
        <v>40</v>
      </c>
      <c r="BC78" t="s">
        <v>43</v>
      </c>
      <c r="BD78" t="s">
        <v>44</v>
      </c>
    </row>
    <row r="79" spans="1:56">
      <c r="A79">
        <v>53946</v>
      </c>
      <c r="B79" t="s">
        <v>128</v>
      </c>
      <c r="C79">
        <v>722</v>
      </c>
      <c r="D79" t="s">
        <v>50</v>
      </c>
      <c r="E79" t="s">
        <v>51</v>
      </c>
      <c r="F79">
        <v>2.1659999999999999</v>
      </c>
      <c r="G79">
        <v>82.3</v>
      </c>
      <c r="H79">
        <v>2.0550000000000002</v>
      </c>
      <c r="I79">
        <v>78.09</v>
      </c>
      <c r="J79">
        <v>2.0179999999999998</v>
      </c>
      <c r="K79">
        <v>76.680000000000007</v>
      </c>
      <c r="L79">
        <v>1.9419999999999999</v>
      </c>
      <c r="M79">
        <v>73.790000000000006</v>
      </c>
      <c r="N79">
        <v>1.905</v>
      </c>
      <c r="O79">
        <v>72.39</v>
      </c>
      <c r="P79">
        <v>38</v>
      </c>
      <c r="Q79">
        <v>2.1659999999999999</v>
      </c>
      <c r="R79">
        <v>82.3</v>
      </c>
      <c r="S79">
        <v>2.0550000000000002</v>
      </c>
      <c r="T79">
        <v>78.09</v>
      </c>
      <c r="U79">
        <v>2.0179999999999998</v>
      </c>
      <c r="V79">
        <v>76.680000000000007</v>
      </c>
      <c r="W79">
        <v>1.9419999999999999</v>
      </c>
      <c r="X79">
        <v>73.790000000000006</v>
      </c>
      <c r="Y79">
        <v>1.905</v>
      </c>
      <c r="Z79">
        <v>72.39</v>
      </c>
      <c r="AB79">
        <v>202226</v>
      </c>
      <c r="AC79">
        <v>202326</v>
      </c>
      <c r="AG79" t="s">
        <v>54</v>
      </c>
      <c r="AH79" t="s">
        <v>55</v>
      </c>
      <c r="AO79" t="s">
        <v>39</v>
      </c>
      <c r="AP79" t="s">
        <v>40</v>
      </c>
      <c r="BC79" t="s">
        <v>43</v>
      </c>
      <c r="BD79" t="s">
        <v>44</v>
      </c>
    </row>
    <row r="80" spans="1:56">
      <c r="A80">
        <v>64872</v>
      </c>
      <c r="B80" t="s">
        <v>129</v>
      </c>
      <c r="C80">
        <v>722</v>
      </c>
      <c r="D80" t="s">
        <v>50</v>
      </c>
      <c r="E80" t="s">
        <v>51</v>
      </c>
      <c r="F80">
        <v>1.847</v>
      </c>
      <c r="G80">
        <v>70.180000000000007</v>
      </c>
      <c r="H80">
        <v>1.736</v>
      </c>
      <c r="I80">
        <v>65.959999999999994</v>
      </c>
      <c r="J80">
        <v>1.6990000000000001</v>
      </c>
      <c r="K80">
        <v>64.56</v>
      </c>
      <c r="L80">
        <v>1.629</v>
      </c>
      <c r="M80">
        <v>61.9</v>
      </c>
      <c r="N80">
        <v>1.593</v>
      </c>
      <c r="O80">
        <v>60.53</v>
      </c>
      <c r="P80">
        <v>38</v>
      </c>
      <c r="Q80">
        <v>1.847</v>
      </c>
      <c r="R80">
        <v>70.180000000000007</v>
      </c>
      <c r="S80">
        <v>1.736</v>
      </c>
      <c r="T80">
        <v>65.959999999999994</v>
      </c>
      <c r="U80">
        <v>1.6990000000000001</v>
      </c>
      <c r="V80">
        <v>64.56</v>
      </c>
      <c r="W80">
        <v>1.629</v>
      </c>
      <c r="X80">
        <v>61.9</v>
      </c>
      <c r="Y80">
        <v>1.593</v>
      </c>
      <c r="Z80">
        <v>60.53</v>
      </c>
      <c r="AB80">
        <v>202226</v>
      </c>
      <c r="AC80">
        <v>202326</v>
      </c>
      <c r="AG80" t="s">
        <v>54</v>
      </c>
      <c r="AH80" t="s">
        <v>55</v>
      </c>
      <c r="BC80" t="s">
        <v>43</v>
      </c>
      <c r="BD80" t="s">
        <v>44</v>
      </c>
    </row>
    <row r="81" spans="1:56">
      <c r="A81">
        <v>30577</v>
      </c>
      <c r="B81" t="s">
        <v>130</v>
      </c>
      <c r="C81">
        <v>722</v>
      </c>
      <c r="D81" t="s">
        <v>50</v>
      </c>
      <c r="E81" t="s">
        <v>51</v>
      </c>
      <c r="F81">
        <v>1.847</v>
      </c>
      <c r="G81">
        <v>70.180000000000007</v>
      </c>
      <c r="H81">
        <v>1.736</v>
      </c>
      <c r="I81">
        <v>65.959999999999994</v>
      </c>
      <c r="J81">
        <v>1.6990000000000001</v>
      </c>
      <c r="K81">
        <v>64.56</v>
      </c>
      <c r="L81">
        <v>1.629</v>
      </c>
      <c r="M81">
        <v>61.9</v>
      </c>
      <c r="N81">
        <v>1.593</v>
      </c>
      <c r="O81">
        <v>60.53</v>
      </c>
      <c r="P81">
        <v>38</v>
      </c>
      <c r="Q81">
        <v>1.847</v>
      </c>
      <c r="R81">
        <v>70.180000000000007</v>
      </c>
      <c r="S81">
        <v>1.736</v>
      </c>
      <c r="T81">
        <v>65.959999999999994</v>
      </c>
      <c r="U81">
        <v>1.6990000000000001</v>
      </c>
      <c r="V81">
        <v>64.56</v>
      </c>
      <c r="W81">
        <v>1.629</v>
      </c>
      <c r="X81">
        <v>61.9</v>
      </c>
      <c r="Y81">
        <v>1.593</v>
      </c>
      <c r="Z81">
        <v>60.53</v>
      </c>
      <c r="AB81">
        <v>202226</v>
      </c>
      <c r="AC81">
        <v>202326</v>
      </c>
      <c r="BC81" t="s">
        <v>43</v>
      </c>
      <c r="BD81" t="s">
        <v>44</v>
      </c>
    </row>
    <row r="82" spans="1:56">
      <c r="A82">
        <v>30576</v>
      </c>
      <c r="B82" t="s">
        <v>131</v>
      </c>
      <c r="C82">
        <v>722</v>
      </c>
      <c r="D82" t="s">
        <v>50</v>
      </c>
      <c r="E82" t="s">
        <v>51</v>
      </c>
      <c r="F82">
        <v>2.0720000000000001</v>
      </c>
      <c r="G82">
        <v>78.73</v>
      </c>
      <c r="H82">
        <v>1.948</v>
      </c>
      <c r="I82">
        <v>74.02</v>
      </c>
      <c r="J82">
        <v>1.9059999999999999</v>
      </c>
      <c r="K82">
        <v>72.42</v>
      </c>
      <c r="L82">
        <v>1.8280000000000001</v>
      </c>
      <c r="M82">
        <v>69.459999999999994</v>
      </c>
      <c r="N82">
        <v>1.7869999999999999</v>
      </c>
      <c r="O82">
        <v>67.900000000000006</v>
      </c>
      <c r="P82">
        <v>38</v>
      </c>
      <c r="Q82">
        <v>2.0720000000000001</v>
      </c>
      <c r="R82">
        <v>78.73</v>
      </c>
      <c r="S82">
        <v>1.948</v>
      </c>
      <c r="T82">
        <v>74.02</v>
      </c>
      <c r="U82">
        <v>1.9059999999999999</v>
      </c>
      <c r="V82">
        <v>72.42</v>
      </c>
      <c r="W82">
        <v>1.8280000000000001</v>
      </c>
      <c r="X82">
        <v>69.459999999999994</v>
      </c>
      <c r="Y82">
        <v>1.7869999999999999</v>
      </c>
      <c r="Z82">
        <v>67.900000000000006</v>
      </c>
      <c r="AB82">
        <v>202226</v>
      </c>
      <c r="AC82">
        <v>202326</v>
      </c>
      <c r="AO82" t="s">
        <v>39</v>
      </c>
      <c r="AP82" t="s">
        <v>40</v>
      </c>
      <c r="AQ82" t="s">
        <v>41</v>
      </c>
      <c r="AR82" t="s">
        <v>42</v>
      </c>
      <c r="BC82" t="s">
        <v>43</v>
      </c>
      <c r="BD82" t="s">
        <v>44</v>
      </c>
    </row>
    <row r="83" spans="1:56">
      <c r="A83">
        <v>55958</v>
      </c>
      <c r="B83" t="s">
        <v>132</v>
      </c>
      <c r="C83">
        <v>722</v>
      </c>
      <c r="D83" t="s">
        <v>50</v>
      </c>
      <c r="E83" t="s">
        <v>51</v>
      </c>
      <c r="F83">
        <v>2.4289999999999998</v>
      </c>
      <c r="G83">
        <v>92.3</v>
      </c>
      <c r="H83">
        <v>2.3050000000000002</v>
      </c>
      <c r="I83">
        <v>87.59</v>
      </c>
      <c r="J83">
        <v>2.2629999999999999</v>
      </c>
      <c r="K83">
        <v>85.99</v>
      </c>
      <c r="L83">
        <v>2.1779999999999999</v>
      </c>
      <c r="M83">
        <v>82.76</v>
      </c>
      <c r="N83">
        <v>2.137</v>
      </c>
      <c r="O83">
        <v>81.2</v>
      </c>
      <c r="P83">
        <v>38</v>
      </c>
      <c r="Q83">
        <v>2.4289999999999998</v>
      </c>
      <c r="R83">
        <v>92.3</v>
      </c>
      <c r="S83">
        <v>2.3050000000000002</v>
      </c>
      <c r="T83">
        <v>87.59</v>
      </c>
      <c r="U83">
        <v>2.2629999999999999</v>
      </c>
      <c r="V83">
        <v>85.99</v>
      </c>
      <c r="W83">
        <v>2.1779999999999999</v>
      </c>
      <c r="X83">
        <v>82.76</v>
      </c>
      <c r="Y83">
        <v>2.137</v>
      </c>
      <c r="Z83">
        <v>81.2</v>
      </c>
      <c r="AB83">
        <v>202226</v>
      </c>
      <c r="AC83">
        <v>202326</v>
      </c>
      <c r="AG83" t="s">
        <v>54</v>
      </c>
      <c r="AH83" t="s">
        <v>55</v>
      </c>
      <c r="AO83" t="s">
        <v>39</v>
      </c>
      <c r="AP83" t="s">
        <v>40</v>
      </c>
      <c r="BC83" t="s">
        <v>43</v>
      </c>
      <c r="BD83" t="s">
        <v>44</v>
      </c>
    </row>
    <row r="84" spans="1:56">
      <c r="A84">
        <v>85894</v>
      </c>
      <c r="B84" t="s">
        <v>133</v>
      </c>
      <c r="C84">
        <v>722</v>
      </c>
      <c r="D84" t="s">
        <v>50</v>
      </c>
      <c r="E84" t="s">
        <v>51</v>
      </c>
      <c r="F84">
        <v>2.23</v>
      </c>
      <c r="G84">
        <v>84.74</v>
      </c>
      <c r="H84">
        <v>2.1190000000000002</v>
      </c>
      <c r="I84">
        <v>80.52</v>
      </c>
      <c r="J84">
        <v>2.0819999999999999</v>
      </c>
      <c r="K84">
        <v>79.11</v>
      </c>
      <c r="L84">
        <v>2.004</v>
      </c>
      <c r="M84">
        <v>76.150000000000006</v>
      </c>
      <c r="N84">
        <v>1.968</v>
      </c>
      <c r="O84">
        <v>74.78</v>
      </c>
      <c r="P84">
        <v>38</v>
      </c>
      <c r="Q84">
        <v>2.23</v>
      </c>
      <c r="R84">
        <v>84.74</v>
      </c>
      <c r="S84">
        <v>2.1190000000000002</v>
      </c>
      <c r="T84">
        <v>80.52</v>
      </c>
      <c r="U84">
        <v>2.0819999999999999</v>
      </c>
      <c r="V84">
        <v>79.11</v>
      </c>
      <c r="W84">
        <v>2.004</v>
      </c>
      <c r="X84">
        <v>76.150000000000006</v>
      </c>
      <c r="Y84">
        <v>1.968</v>
      </c>
      <c r="Z84">
        <v>74.78</v>
      </c>
      <c r="AB84">
        <v>202226</v>
      </c>
      <c r="AC84">
        <v>202326</v>
      </c>
      <c r="AG84" t="s">
        <v>54</v>
      </c>
      <c r="AH84" t="s">
        <v>55</v>
      </c>
      <c r="AO84" t="s">
        <v>39</v>
      </c>
      <c r="AP84" t="s">
        <v>40</v>
      </c>
      <c r="BC84" t="s">
        <v>43</v>
      </c>
      <c r="BD84" t="s">
        <v>44</v>
      </c>
    </row>
    <row r="85" spans="1:56">
      <c r="A85">
        <v>68077</v>
      </c>
      <c r="B85" t="s">
        <v>134</v>
      </c>
      <c r="C85">
        <v>722</v>
      </c>
      <c r="D85" t="s">
        <v>50</v>
      </c>
      <c r="E85" t="s">
        <v>51</v>
      </c>
      <c r="F85">
        <v>1.847</v>
      </c>
      <c r="G85">
        <v>70.180000000000007</v>
      </c>
      <c r="H85">
        <v>1.736</v>
      </c>
      <c r="I85">
        <v>65.959999999999994</v>
      </c>
      <c r="J85">
        <v>1.6990000000000001</v>
      </c>
      <c r="K85">
        <v>64.56</v>
      </c>
      <c r="L85">
        <v>1.629</v>
      </c>
      <c r="M85">
        <v>61.9</v>
      </c>
      <c r="N85">
        <v>1.593</v>
      </c>
      <c r="O85">
        <v>60.53</v>
      </c>
      <c r="P85">
        <v>38</v>
      </c>
      <c r="Q85">
        <v>1.847</v>
      </c>
      <c r="R85">
        <v>70.180000000000007</v>
      </c>
      <c r="S85">
        <v>1.736</v>
      </c>
      <c r="T85">
        <v>65.959999999999994</v>
      </c>
      <c r="U85">
        <v>1.6990000000000001</v>
      </c>
      <c r="V85">
        <v>64.56</v>
      </c>
      <c r="W85">
        <v>1.629</v>
      </c>
      <c r="X85">
        <v>61.9</v>
      </c>
      <c r="Y85">
        <v>1.593</v>
      </c>
      <c r="Z85">
        <v>60.53</v>
      </c>
      <c r="AB85">
        <v>202226</v>
      </c>
      <c r="AC85">
        <v>202326</v>
      </c>
      <c r="BC85" t="s">
        <v>43</v>
      </c>
      <c r="BD85" t="s">
        <v>44</v>
      </c>
    </row>
    <row r="86" spans="1:56">
      <c r="A86">
        <v>56851</v>
      </c>
      <c r="B86" t="s">
        <v>135</v>
      </c>
      <c r="C86">
        <v>722</v>
      </c>
      <c r="D86" t="s">
        <v>50</v>
      </c>
      <c r="E86" t="s">
        <v>51</v>
      </c>
      <c r="F86">
        <v>1.911</v>
      </c>
      <c r="G86">
        <v>72.61</v>
      </c>
      <c r="H86">
        <v>1.8160000000000001</v>
      </c>
      <c r="I86">
        <v>69</v>
      </c>
      <c r="J86">
        <v>1.784</v>
      </c>
      <c r="K86">
        <v>67.790000000000006</v>
      </c>
      <c r="L86">
        <v>1.7170000000000001</v>
      </c>
      <c r="M86">
        <v>65.239999999999995</v>
      </c>
      <c r="N86">
        <v>1.6850000000000001</v>
      </c>
      <c r="O86">
        <v>64.03</v>
      </c>
      <c r="P86">
        <v>38</v>
      </c>
      <c r="Q86">
        <v>1.911</v>
      </c>
      <c r="R86">
        <v>72.61</v>
      </c>
      <c r="S86">
        <v>1.8160000000000001</v>
      </c>
      <c r="T86">
        <v>69</v>
      </c>
      <c r="U86">
        <v>1.784</v>
      </c>
      <c r="V86">
        <v>67.790000000000006</v>
      </c>
      <c r="W86">
        <v>1.7170000000000001</v>
      </c>
      <c r="X86">
        <v>65.239999999999995</v>
      </c>
      <c r="Y86">
        <v>1.6850000000000001</v>
      </c>
      <c r="Z86">
        <v>64.03</v>
      </c>
      <c r="AB86">
        <v>202226</v>
      </c>
      <c r="AC86">
        <v>202326</v>
      </c>
      <c r="AG86" t="s">
        <v>54</v>
      </c>
      <c r="AH86" t="s">
        <v>55</v>
      </c>
      <c r="AO86" t="s">
        <v>39</v>
      </c>
      <c r="AP86" t="s">
        <v>40</v>
      </c>
      <c r="BC86" t="s">
        <v>43</v>
      </c>
      <c r="BD86" t="s">
        <v>44</v>
      </c>
    </row>
    <row r="87" spans="1:56">
      <c r="A87">
        <v>30580</v>
      </c>
      <c r="B87" t="s">
        <v>136</v>
      </c>
      <c r="C87">
        <v>722</v>
      </c>
      <c r="D87" t="s">
        <v>50</v>
      </c>
      <c r="E87" t="s">
        <v>51</v>
      </c>
      <c r="F87">
        <v>1.847</v>
      </c>
      <c r="G87">
        <v>70.180000000000007</v>
      </c>
      <c r="H87">
        <v>1.736</v>
      </c>
      <c r="I87">
        <v>65.959999999999994</v>
      </c>
      <c r="J87">
        <v>1.6990000000000001</v>
      </c>
      <c r="K87">
        <v>64.56</v>
      </c>
      <c r="L87">
        <v>1.629</v>
      </c>
      <c r="M87">
        <v>61.9</v>
      </c>
      <c r="N87">
        <v>1.593</v>
      </c>
      <c r="O87">
        <v>60.53</v>
      </c>
      <c r="P87">
        <v>38</v>
      </c>
      <c r="Q87">
        <v>1.847</v>
      </c>
      <c r="R87">
        <v>70.180000000000007</v>
      </c>
      <c r="S87">
        <v>1.736</v>
      </c>
      <c r="T87">
        <v>65.959999999999994</v>
      </c>
      <c r="U87">
        <v>1.6990000000000001</v>
      </c>
      <c r="V87">
        <v>64.56</v>
      </c>
      <c r="W87">
        <v>1.629</v>
      </c>
      <c r="X87">
        <v>61.9</v>
      </c>
      <c r="Y87">
        <v>1.593</v>
      </c>
      <c r="Z87">
        <v>60.53</v>
      </c>
      <c r="AB87">
        <v>202226</v>
      </c>
      <c r="AC87">
        <v>202326</v>
      </c>
      <c r="BC87" t="s">
        <v>43</v>
      </c>
      <c r="BD87" t="s">
        <v>44</v>
      </c>
    </row>
    <row r="88" spans="1:56">
      <c r="A88">
        <v>30582</v>
      </c>
      <c r="B88" t="s">
        <v>137</v>
      </c>
      <c r="C88">
        <v>722</v>
      </c>
      <c r="D88" t="s">
        <v>50</v>
      </c>
      <c r="E88" t="s">
        <v>51</v>
      </c>
      <c r="F88">
        <v>2.0720000000000001</v>
      </c>
      <c r="G88">
        <v>78.73</v>
      </c>
      <c r="H88">
        <v>1.948</v>
      </c>
      <c r="I88">
        <v>74.02</v>
      </c>
      <c r="J88">
        <v>1.9059999999999999</v>
      </c>
      <c r="K88">
        <v>72.42</v>
      </c>
      <c r="L88">
        <v>1.8280000000000001</v>
      </c>
      <c r="M88">
        <v>69.459999999999994</v>
      </c>
      <c r="N88">
        <v>1.7869999999999999</v>
      </c>
      <c r="O88">
        <v>67.900000000000006</v>
      </c>
      <c r="P88">
        <v>38</v>
      </c>
      <c r="Q88">
        <v>2.0720000000000001</v>
      </c>
      <c r="R88">
        <v>78.73</v>
      </c>
      <c r="S88">
        <v>1.948</v>
      </c>
      <c r="T88">
        <v>74.02</v>
      </c>
      <c r="U88">
        <v>1.9059999999999999</v>
      </c>
      <c r="V88">
        <v>72.42</v>
      </c>
      <c r="W88">
        <v>1.8280000000000001</v>
      </c>
      <c r="X88">
        <v>69.459999999999994</v>
      </c>
      <c r="Y88">
        <v>1.7869999999999999</v>
      </c>
      <c r="Z88">
        <v>67.900000000000006</v>
      </c>
      <c r="AB88">
        <v>202226</v>
      </c>
      <c r="AC88">
        <v>202326</v>
      </c>
      <c r="AQ88" t="s">
        <v>41</v>
      </c>
      <c r="AR88" t="s">
        <v>42</v>
      </c>
      <c r="BC88" t="s">
        <v>43</v>
      </c>
      <c r="BD88" t="s">
        <v>44</v>
      </c>
    </row>
    <row r="89" spans="1:56">
      <c r="A89">
        <v>55461</v>
      </c>
      <c r="B89" t="s">
        <v>138</v>
      </c>
      <c r="C89">
        <v>722</v>
      </c>
      <c r="D89" t="s">
        <v>50</v>
      </c>
      <c r="E89" t="s">
        <v>51</v>
      </c>
      <c r="F89">
        <v>1.911</v>
      </c>
      <c r="G89">
        <v>72.61</v>
      </c>
      <c r="H89">
        <v>1.8160000000000001</v>
      </c>
      <c r="I89">
        <v>69</v>
      </c>
      <c r="J89">
        <v>1.784</v>
      </c>
      <c r="K89">
        <v>67.790000000000006</v>
      </c>
      <c r="L89">
        <v>1.7170000000000001</v>
      </c>
      <c r="M89">
        <v>65.239999999999995</v>
      </c>
      <c r="N89">
        <v>1.6850000000000001</v>
      </c>
      <c r="O89">
        <v>64.03</v>
      </c>
      <c r="P89">
        <v>38</v>
      </c>
      <c r="Q89">
        <v>1.911</v>
      </c>
      <c r="R89">
        <v>72.61</v>
      </c>
      <c r="S89">
        <v>1.8160000000000001</v>
      </c>
      <c r="T89">
        <v>69</v>
      </c>
      <c r="U89">
        <v>1.784</v>
      </c>
      <c r="V89">
        <v>67.790000000000006</v>
      </c>
      <c r="W89">
        <v>1.7170000000000001</v>
      </c>
      <c r="X89">
        <v>65.239999999999995</v>
      </c>
      <c r="Y89">
        <v>1.6850000000000001</v>
      </c>
      <c r="Z89">
        <v>64.03</v>
      </c>
      <c r="AB89">
        <v>202226</v>
      </c>
      <c r="AC89">
        <v>202326</v>
      </c>
      <c r="AG89" t="s">
        <v>54</v>
      </c>
      <c r="AH89" t="s">
        <v>55</v>
      </c>
      <c r="AO89" t="s">
        <v>39</v>
      </c>
      <c r="AP89" t="s">
        <v>40</v>
      </c>
      <c r="BC89" t="s">
        <v>43</v>
      </c>
      <c r="BD89" t="s">
        <v>44</v>
      </c>
    </row>
    <row r="90" spans="1:56">
      <c r="A90">
        <v>30584</v>
      </c>
      <c r="B90" t="s">
        <v>139</v>
      </c>
      <c r="C90">
        <v>722</v>
      </c>
      <c r="D90" t="s">
        <v>50</v>
      </c>
      <c r="E90" t="s">
        <v>51</v>
      </c>
      <c r="F90">
        <v>1.847</v>
      </c>
      <c r="G90">
        <v>70.180000000000007</v>
      </c>
      <c r="H90">
        <v>1.736</v>
      </c>
      <c r="I90">
        <v>65.959999999999994</v>
      </c>
      <c r="J90">
        <v>1.6990000000000001</v>
      </c>
      <c r="K90">
        <v>64.56</v>
      </c>
      <c r="L90">
        <v>1.629</v>
      </c>
      <c r="M90">
        <v>61.9</v>
      </c>
      <c r="N90">
        <v>1.593</v>
      </c>
      <c r="O90">
        <v>60.53</v>
      </c>
      <c r="P90">
        <v>38</v>
      </c>
      <c r="Q90">
        <v>1.847</v>
      </c>
      <c r="R90">
        <v>70.180000000000007</v>
      </c>
      <c r="S90">
        <v>1.736</v>
      </c>
      <c r="T90">
        <v>65.959999999999994</v>
      </c>
      <c r="U90">
        <v>1.6990000000000001</v>
      </c>
      <c r="V90">
        <v>64.56</v>
      </c>
      <c r="W90">
        <v>1.629</v>
      </c>
      <c r="X90">
        <v>61.9</v>
      </c>
      <c r="Y90">
        <v>1.593</v>
      </c>
      <c r="Z90">
        <v>60.53</v>
      </c>
      <c r="AB90">
        <v>202226</v>
      </c>
      <c r="AC90">
        <v>202326</v>
      </c>
      <c r="AO90" t="s">
        <v>39</v>
      </c>
      <c r="AP90" t="s">
        <v>40</v>
      </c>
      <c r="AQ90" t="s">
        <v>41</v>
      </c>
      <c r="AR90" t="s">
        <v>42</v>
      </c>
      <c r="BC90" t="s">
        <v>43</v>
      </c>
      <c r="BD90" t="s">
        <v>44</v>
      </c>
    </row>
    <row r="91" spans="1:56">
      <c r="A91">
        <v>30586</v>
      </c>
      <c r="B91" t="s">
        <v>140</v>
      </c>
      <c r="C91">
        <v>722</v>
      </c>
      <c r="D91" t="s">
        <v>50</v>
      </c>
      <c r="E91" t="s">
        <v>51</v>
      </c>
      <c r="F91">
        <v>2.0720000000000001</v>
      </c>
      <c r="G91">
        <v>78.73</v>
      </c>
      <c r="H91">
        <v>1.948</v>
      </c>
      <c r="I91">
        <v>74.02</v>
      </c>
      <c r="J91">
        <v>1.9059999999999999</v>
      </c>
      <c r="K91">
        <v>72.42</v>
      </c>
      <c r="L91">
        <v>1.8280000000000001</v>
      </c>
      <c r="M91">
        <v>69.459999999999994</v>
      </c>
      <c r="N91">
        <v>1.7869999999999999</v>
      </c>
      <c r="O91">
        <v>67.900000000000006</v>
      </c>
      <c r="P91">
        <v>38</v>
      </c>
      <c r="Q91">
        <v>2.0720000000000001</v>
      </c>
      <c r="R91">
        <v>78.73</v>
      </c>
      <c r="S91">
        <v>1.948</v>
      </c>
      <c r="T91">
        <v>74.02</v>
      </c>
      <c r="U91">
        <v>1.9059999999999999</v>
      </c>
      <c r="V91">
        <v>72.42</v>
      </c>
      <c r="W91">
        <v>1.8280000000000001</v>
      </c>
      <c r="X91">
        <v>69.459999999999994</v>
      </c>
      <c r="Y91">
        <v>1.7869999999999999</v>
      </c>
      <c r="Z91">
        <v>67.900000000000006</v>
      </c>
      <c r="AB91">
        <v>202226</v>
      </c>
      <c r="AC91">
        <v>202326</v>
      </c>
      <c r="BC91" t="s">
        <v>43</v>
      </c>
      <c r="BD91" t="s">
        <v>44</v>
      </c>
    </row>
    <row r="92" spans="1:56">
      <c r="A92">
        <v>33613</v>
      </c>
      <c r="B92" t="s">
        <v>141</v>
      </c>
      <c r="C92">
        <v>722</v>
      </c>
      <c r="D92" t="s">
        <v>50</v>
      </c>
      <c r="E92" t="s">
        <v>51</v>
      </c>
      <c r="F92">
        <v>1.3169999999999999</v>
      </c>
      <c r="G92">
        <v>50.04</v>
      </c>
      <c r="H92">
        <v>1.238</v>
      </c>
      <c r="I92">
        <v>47.04</v>
      </c>
      <c r="J92">
        <v>1.2110000000000001</v>
      </c>
      <c r="K92">
        <v>46.01</v>
      </c>
      <c r="L92">
        <v>1.1619999999999999</v>
      </c>
      <c r="M92">
        <v>44.15</v>
      </c>
      <c r="N92">
        <v>1.135</v>
      </c>
      <c r="O92">
        <v>43.13</v>
      </c>
      <c r="P92">
        <v>38</v>
      </c>
      <c r="Q92">
        <v>1.3169999999999999</v>
      </c>
      <c r="R92">
        <v>50.04</v>
      </c>
      <c r="S92">
        <v>1.238</v>
      </c>
      <c r="T92">
        <v>47.04</v>
      </c>
      <c r="U92">
        <v>1.2110000000000001</v>
      </c>
      <c r="V92">
        <v>46.01</v>
      </c>
      <c r="W92">
        <v>1.1619999999999999</v>
      </c>
      <c r="X92">
        <v>44.15</v>
      </c>
      <c r="Y92">
        <v>1.135</v>
      </c>
      <c r="Z92">
        <v>43.13</v>
      </c>
      <c r="AB92">
        <v>202226</v>
      </c>
      <c r="AC92">
        <v>202326</v>
      </c>
      <c r="BC92" t="s">
        <v>43</v>
      </c>
      <c r="BD92" t="s">
        <v>44</v>
      </c>
    </row>
    <row r="93" spans="1:56">
      <c r="A93">
        <v>84612</v>
      </c>
      <c r="B93" t="s">
        <v>142</v>
      </c>
      <c r="C93">
        <v>722</v>
      </c>
      <c r="D93" t="s">
        <v>50</v>
      </c>
      <c r="E93" t="s">
        <v>51</v>
      </c>
      <c r="F93">
        <v>1.48</v>
      </c>
      <c r="G93">
        <v>56.24</v>
      </c>
      <c r="H93">
        <v>1.391</v>
      </c>
      <c r="I93">
        <v>52.85</v>
      </c>
      <c r="J93">
        <v>1.361</v>
      </c>
      <c r="K93">
        <v>51.71</v>
      </c>
      <c r="L93">
        <v>1.3049999999999999</v>
      </c>
      <c r="M93">
        <v>49.59</v>
      </c>
      <c r="N93">
        <v>1.2769999999999999</v>
      </c>
      <c r="O93">
        <v>48.52</v>
      </c>
      <c r="P93">
        <v>38</v>
      </c>
      <c r="Q93">
        <v>1.48</v>
      </c>
      <c r="R93">
        <v>56.24</v>
      </c>
      <c r="S93">
        <v>1.391</v>
      </c>
      <c r="T93">
        <v>52.85</v>
      </c>
      <c r="U93">
        <v>1.361</v>
      </c>
      <c r="V93">
        <v>51.71</v>
      </c>
      <c r="W93">
        <v>1.3049999999999999</v>
      </c>
      <c r="X93">
        <v>49.59</v>
      </c>
      <c r="Y93">
        <v>1.2769999999999999</v>
      </c>
      <c r="Z93">
        <v>48.52</v>
      </c>
      <c r="AB93">
        <v>202226</v>
      </c>
      <c r="AC93">
        <v>202326</v>
      </c>
      <c r="AO93" t="s">
        <v>39</v>
      </c>
      <c r="AP93" t="s">
        <v>40</v>
      </c>
      <c r="BC93" t="s">
        <v>43</v>
      </c>
      <c r="BD93" t="s">
        <v>44</v>
      </c>
    </row>
    <row r="94" spans="1:56">
      <c r="A94">
        <v>96685</v>
      </c>
      <c r="B94" t="s">
        <v>143</v>
      </c>
      <c r="C94">
        <v>722</v>
      </c>
      <c r="D94" t="s">
        <v>50</v>
      </c>
      <c r="E94" t="s">
        <v>51</v>
      </c>
      <c r="F94">
        <v>1.3169999999999999</v>
      </c>
      <c r="G94">
        <v>50.04</v>
      </c>
      <c r="H94">
        <v>1.238</v>
      </c>
      <c r="I94">
        <v>47.04</v>
      </c>
      <c r="J94">
        <v>1.2110000000000001</v>
      </c>
      <c r="K94">
        <v>46.01</v>
      </c>
      <c r="L94">
        <v>1.1619999999999999</v>
      </c>
      <c r="M94">
        <v>44.15</v>
      </c>
      <c r="N94">
        <v>1.135</v>
      </c>
      <c r="O94">
        <v>43.13</v>
      </c>
      <c r="P94">
        <v>38</v>
      </c>
      <c r="Q94">
        <v>1.3169999999999999</v>
      </c>
      <c r="R94">
        <v>50.04</v>
      </c>
      <c r="S94">
        <v>1.238</v>
      </c>
      <c r="T94">
        <v>47.04</v>
      </c>
      <c r="U94">
        <v>1.2110000000000001</v>
      </c>
      <c r="V94">
        <v>46.01</v>
      </c>
      <c r="W94">
        <v>1.1619999999999999</v>
      </c>
      <c r="X94">
        <v>44.15</v>
      </c>
      <c r="Y94">
        <v>1.135</v>
      </c>
      <c r="Z94">
        <v>43.13</v>
      </c>
      <c r="AB94">
        <v>202226</v>
      </c>
      <c r="AC94">
        <v>202326</v>
      </c>
      <c r="AE94" t="s">
        <v>52</v>
      </c>
      <c r="AF94" t="s">
        <v>53</v>
      </c>
      <c r="AO94" t="s">
        <v>39</v>
      </c>
      <c r="AP94" t="s">
        <v>40</v>
      </c>
      <c r="BC94" t="s">
        <v>43</v>
      </c>
      <c r="BD94" t="s">
        <v>44</v>
      </c>
    </row>
    <row r="95" spans="1:56">
      <c r="A95">
        <v>95146</v>
      </c>
      <c r="B95" t="s">
        <v>144</v>
      </c>
      <c r="C95">
        <v>722</v>
      </c>
      <c r="D95" t="s">
        <v>50</v>
      </c>
      <c r="E95" t="s">
        <v>51</v>
      </c>
      <c r="F95">
        <v>2.1739999999999999</v>
      </c>
      <c r="G95">
        <v>82.61</v>
      </c>
      <c r="H95">
        <v>2.044</v>
      </c>
      <c r="I95">
        <v>77.67</v>
      </c>
      <c r="J95">
        <v>2</v>
      </c>
      <c r="K95">
        <v>76</v>
      </c>
      <c r="L95">
        <v>1.9179999999999999</v>
      </c>
      <c r="M95">
        <v>72.88</v>
      </c>
      <c r="N95">
        <v>1.875</v>
      </c>
      <c r="O95">
        <v>71.25</v>
      </c>
      <c r="P95">
        <v>38</v>
      </c>
      <c r="Q95">
        <v>2.1739999999999999</v>
      </c>
      <c r="R95">
        <v>82.61</v>
      </c>
      <c r="S95">
        <v>2.044</v>
      </c>
      <c r="T95">
        <v>77.67</v>
      </c>
      <c r="U95">
        <v>2</v>
      </c>
      <c r="V95">
        <v>76</v>
      </c>
      <c r="W95">
        <v>1.9179999999999999</v>
      </c>
      <c r="X95">
        <v>72.88</v>
      </c>
      <c r="Y95">
        <v>1.875</v>
      </c>
      <c r="Z95">
        <v>71.25</v>
      </c>
      <c r="AB95">
        <v>202226</v>
      </c>
      <c r="AC95">
        <v>202326</v>
      </c>
      <c r="BC95" t="s">
        <v>43</v>
      </c>
      <c r="BD95" t="s">
        <v>44</v>
      </c>
    </row>
    <row r="96" spans="1:56">
      <c r="A96">
        <v>70416</v>
      </c>
      <c r="B96" t="s">
        <v>145</v>
      </c>
      <c r="C96">
        <v>722</v>
      </c>
      <c r="D96" t="s">
        <v>50</v>
      </c>
      <c r="E96" t="s">
        <v>51</v>
      </c>
      <c r="F96">
        <v>1.5</v>
      </c>
      <c r="G96">
        <v>57</v>
      </c>
      <c r="H96">
        <v>1.41</v>
      </c>
      <c r="I96">
        <v>53.58</v>
      </c>
      <c r="J96">
        <v>1.381</v>
      </c>
      <c r="K96">
        <v>52.47</v>
      </c>
      <c r="L96">
        <v>1.323</v>
      </c>
      <c r="M96">
        <v>50.27</v>
      </c>
      <c r="N96">
        <v>1.294</v>
      </c>
      <c r="O96">
        <v>49.17</v>
      </c>
      <c r="P96">
        <v>38</v>
      </c>
      <c r="Q96">
        <v>1.5</v>
      </c>
      <c r="R96">
        <v>57</v>
      </c>
      <c r="S96">
        <v>1.41</v>
      </c>
      <c r="T96">
        <v>53.58</v>
      </c>
      <c r="U96">
        <v>1.381</v>
      </c>
      <c r="V96">
        <v>52.47</v>
      </c>
      <c r="W96">
        <v>1.323</v>
      </c>
      <c r="X96">
        <v>50.27</v>
      </c>
      <c r="Y96">
        <v>1.294</v>
      </c>
      <c r="Z96">
        <v>49.17</v>
      </c>
      <c r="AB96">
        <v>202226</v>
      </c>
      <c r="AC96">
        <v>202326</v>
      </c>
      <c r="BC96" t="s">
        <v>43</v>
      </c>
      <c r="BD96" t="s">
        <v>44</v>
      </c>
    </row>
    <row r="97" spans="1:56">
      <c r="A97">
        <v>87913</v>
      </c>
      <c r="B97" t="s">
        <v>146</v>
      </c>
      <c r="C97">
        <v>722</v>
      </c>
      <c r="D97" t="s">
        <v>50</v>
      </c>
      <c r="E97" t="s">
        <v>51</v>
      </c>
      <c r="F97">
        <v>1.4319999999999999</v>
      </c>
      <c r="G97">
        <v>54.41</v>
      </c>
      <c r="H97">
        <v>1.3520000000000001</v>
      </c>
      <c r="I97">
        <v>51.37</v>
      </c>
      <c r="J97">
        <v>1.3260000000000001</v>
      </c>
      <c r="K97">
        <v>50.38</v>
      </c>
      <c r="L97">
        <v>1.274</v>
      </c>
      <c r="M97">
        <v>48.41</v>
      </c>
      <c r="N97">
        <v>1.248</v>
      </c>
      <c r="O97">
        <v>47.42</v>
      </c>
      <c r="P97">
        <v>38</v>
      </c>
      <c r="Q97">
        <v>1.4319999999999999</v>
      </c>
      <c r="R97">
        <v>54.41</v>
      </c>
      <c r="S97">
        <v>1.3520000000000001</v>
      </c>
      <c r="T97">
        <v>51.37</v>
      </c>
      <c r="U97">
        <v>1.3260000000000001</v>
      </c>
      <c r="V97">
        <v>50.38</v>
      </c>
      <c r="W97">
        <v>1.274</v>
      </c>
      <c r="X97">
        <v>48.41</v>
      </c>
      <c r="Y97">
        <v>1.248</v>
      </c>
      <c r="Z97">
        <v>47.42</v>
      </c>
      <c r="AB97">
        <v>202226</v>
      </c>
      <c r="AC97">
        <v>202326</v>
      </c>
      <c r="AG97" t="s">
        <v>54</v>
      </c>
      <c r="AH97" t="s">
        <v>55</v>
      </c>
      <c r="AO97" t="s">
        <v>39</v>
      </c>
      <c r="AP97" t="s">
        <v>40</v>
      </c>
      <c r="BC97" t="s">
        <v>43</v>
      </c>
      <c r="BD97" t="s">
        <v>44</v>
      </c>
    </row>
    <row r="98" spans="1:56">
      <c r="A98">
        <v>30590</v>
      </c>
      <c r="B98" t="s">
        <v>147</v>
      </c>
      <c r="C98">
        <v>722</v>
      </c>
      <c r="D98" t="s">
        <v>50</v>
      </c>
      <c r="E98" t="s">
        <v>51</v>
      </c>
      <c r="F98">
        <v>1.2150000000000001</v>
      </c>
      <c r="G98">
        <v>46.17</v>
      </c>
      <c r="H98">
        <v>1.1419999999999999</v>
      </c>
      <c r="I98">
        <v>43.39</v>
      </c>
      <c r="J98">
        <v>1.1180000000000001</v>
      </c>
      <c r="K98">
        <v>42.48</v>
      </c>
      <c r="L98">
        <v>1.0720000000000001</v>
      </c>
      <c r="M98">
        <v>40.729999999999997</v>
      </c>
      <c r="N98">
        <v>1.048</v>
      </c>
      <c r="O98">
        <v>39.82</v>
      </c>
      <c r="P98">
        <v>38</v>
      </c>
      <c r="Q98">
        <v>1.2150000000000001</v>
      </c>
      <c r="R98">
        <v>46.17</v>
      </c>
      <c r="S98">
        <v>1.1419999999999999</v>
      </c>
      <c r="T98">
        <v>43.39</v>
      </c>
      <c r="U98">
        <v>1.1180000000000001</v>
      </c>
      <c r="V98">
        <v>42.48</v>
      </c>
      <c r="W98">
        <v>1.0720000000000001</v>
      </c>
      <c r="X98">
        <v>40.729999999999997</v>
      </c>
      <c r="Y98">
        <v>1.048</v>
      </c>
      <c r="Z98">
        <v>39.82</v>
      </c>
      <c r="AB98">
        <v>202226</v>
      </c>
      <c r="AC98">
        <v>202326</v>
      </c>
      <c r="AQ98" t="s">
        <v>41</v>
      </c>
      <c r="AR98" t="s">
        <v>42</v>
      </c>
      <c r="BC98" t="s">
        <v>43</v>
      </c>
      <c r="BD98" t="s">
        <v>44</v>
      </c>
    </row>
    <row r="99" spans="1:56">
      <c r="A99">
        <v>33651</v>
      </c>
      <c r="B99" t="s">
        <v>148</v>
      </c>
      <c r="C99">
        <v>722</v>
      </c>
      <c r="D99" t="s">
        <v>50</v>
      </c>
      <c r="E99" t="s">
        <v>51</v>
      </c>
      <c r="F99">
        <v>1.8779999999999999</v>
      </c>
      <c r="G99">
        <v>71.36</v>
      </c>
      <c r="H99">
        <v>1.766</v>
      </c>
      <c r="I99">
        <v>67.099999999999994</v>
      </c>
      <c r="J99">
        <v>1.7270000000000001</v>
      </c>
      <c r="K99">
        <v>65.62</v>
      </c>
      <c r="L99">
        <v>1.657</v>
      </c>
      <c r="M99">
        <v>62.96</v>
      </c>
      <c r="N99">
        <v>1.619</v>
      </c>
      <c r="O99">
        <v>61.52</v>
      </c>
      <c r="P99">
        <v>38</v>
      </c>
      <c r="Q99">
        <v>1.8779999999999999</v>
      </c>
      <c r="R99">
        <v>71.36</v>
      </c>
      <c r="S99">
        <v>1.766</v>
      </c>
      <c r="T99">
        <v>67.099999999999994</v>
      </c>
      <c r="U99">
        <v>1.7270000000000001</v>
      </c>
      <c r="V99">
        <v>65.62</v>
      </c>
      <c r="W99">
        <v>1.657</v>
      </c>
      <c r="X99">
        <v>62.96</v>
      </c>
      <c r="Y99">
        <v>1.619</v>
      </c>
      <c r="Z99">
        <v>61.52</v>
      </c>
      <c r="AB99">
        <v>202226</v>
      </c>
      <c r="AC99">
        <v>202326</v>
      </c>
      <c r="AQ99" t="s">
        <v>41</v>
      </c>
      <c r="AR99" t="s">
        <v>42</v>
      </c>
      <c r="BC99" t="s">
        <v>43</v>
      </c>
      <c r="BD99" t="s">
        <v>44</v>
      </c>
    </row>
    <row r="100" spans="1:56">
      <c r="A100">
        <v>60273</v>
      </c>
      <c r="B100" t="s">
        <v>149</v>
      </c>
      <c r="C100">
        <v>722</v>
      </c>
      <c r="D100" t="s">
        <v>50</v>
      </c>
      <c r="E100" t="s">
        <v>51</v>
      </c>
      <c r="F100">
        <v>2.0209999999999999</v>
      </c>
      <c r="G100">
        <v>76.790000000000006</v>
      </c>
      <c r="H100">
        <v>1.9</v>
      </c>
      <c r="I100">
        <v>72.2</v>
      </c>
      <c r="J100">
        <v>1.859</v>
      </c>
      <c r="K100">
        <v>70.64</v>
      </c>
      <c r="L100">
        <v>1.7829999999999999</v>
      </c>
      <c r="M100">
        <v>67.75</v>
      </c>
      <c r="N100">
        <v>1.7430000000000001</v>
      </c>
      <c r="O100">
        <v>66.23</v>
      </c>
      <c r="P100">
        <v>38</v>
      </c>
      <c r="Q100">
        <v>2.0209999999999999</v>
      </c>
      <c r="R100">
        <v>76.790000000000006</v>
      </c>
      <c r="S100">
        <v>1.9</v>
      </c>
      <c r="T100">
        <v>72.2</v>
      </c>
      <c r="U100">
        <v>1.859</v>
      </c>
      <c r="V100">
        <v>70.64</v>
      </c>
      <c r="W100">
        <v>1.7829999999999999</v>
      </c>
      <c r="X100">
        <v>67.75</v>
      </c>
      <c r="Y100">
        <v>1.7430000000000001</v>
      </c>
      <c r="Z100">
        <v>66.23</v>
      </c>
      <c r="AB100">
        <v>202226</v>
      </c>
      <c r="AC100">
        <v>202326</v>
      </c>
      <c r="AQ100" t="s">
        <v>41</v>
      </c>
      <c r="AR100" t="s">
        <v>42</v>
      </c>
      <c r="BC100" t="s">
        <v>43</v>
      </c>
      <c r="BD100" t="s">
        <v>44</v>
      </c>
    </row>
    <row r="101" spans="1:56">
      <c r="A101">
        <v>30591</v>
      </c>
      <c r="B101" t="s">
        <v>150</v>
      </c>
      <c r="C101">
        <v>722</v>
      </c>
      <c r="D101" t="s">
        <v>50</v>
      </c>
      <c r="E101" t="s">
        <v>51</v>
      </c>
      <c r="F101">
        <v>2.0209999999999999</v>
      </c>
      <c r="G101">
        <v>76.790000000000006</v>
      </c>
      <c r="H101">
        <v>1.9</v>
      </c>
      <c r="I101">
        <v>72.2</v>
      </c>
      <c r="J101">
        <v>1.859</v>
      </c>
      <c r="K101">
        <v>70.64</v>
      </c>
      <c r="L101">
        <v>1.7829999999999999</v>
      </c>
      <c r="M101">
        <v>67.75</v>
      </c>
      <c r="N101">
        <v>1.7430000000000001</v>
      </c>
      <c r="O101">
        <v>66.23</v>
      </c>
      <c r="P101">
        <v>38</v>
      </c>
      <c r="Q101">
        <v>2.0209999999999999</v>
      </c>
      <c r="R101">
        <v>76.790000000000006</v>
      </c>
      <c r="S101">
        <v>1.9</v>
      </c>
      <c r="T101">
        <v>72.2</v>
      </c>
      <c r="U101">
        <v>1.859</v>
      </c>
      <c r="V101">
        <v>70.64</v>
      </c>
      <c r="W101">
        <v>1.7829999999999999</v>
      </c>
      <c r="X101">
        <v>67.75</v>
      </c>
      <c r="Y101">
        <v>1.7430000000000001</v>
      </c>
      <c r="Z101">
        <v>66.23</v>
      </c>
      <c r="AB101">
        <v>202226</v>
      </c>
      <c r="AC101">
        <v>202326</v>
      </c>
      <c r="AQ101" t="s">
        <v>41</v>
      </c>
      <c r="AR101" t="s">
        <v>42</v>
      </c>
      <c r="BC101" t="s">
        <v>43</v>
      </c>
      <c r="BD101" t="s">
        <v>44</v>
      </c>
    </row>
    <row r="102" spans="1:56">
      <c r="A102">
        <v>82537</v>
      </c>
      <c r="B102" t="s">
        <v>151</v>
      </c>
      <c r="C102">
        <v>722</v>
      </c>
      <c r="D102" t="s">
        <v>50</v>
      </c>
      <c r="E102" t="s">
        <v>51</v>
      </c>
      <c r="F102">
        <v>2.37</v>
      </c>
      <c r="G102">
        <v>90.06</v>
      </c>
      <c r="H102">
        <v>2.2480000000000002</v>
      </c>
      <c r="I102">
        <v>85.42</v>
      </c>
      <c r="J102">
        <v>2.206</v>
      </c>
      <c r="K102">
        <v>83.82</v>
      </c>
      <c r="L102">
        <v>2.1219999999999999</v>
      </c>
      <c r="M102">
        <v>80.63</v>
      </c>
      <c r="N102">
        <v>2.0819999999999999</v>
      </c>
      <c r="O102">
        <v>79.11</v>
      </c>
      <c r="P102">
        <v>38</v>
      </c>
      <c r="Q102">
        <v>2.37</v>
      </c>
      <c r="R102">
        <v>90.06</v>
      </c>
      <c r="S102">
        <v>2.2480000000000002</v>
      </c>
      <c r="T102">
        <v>85.42</v>
      </c>
      <c r="U102">
        <v>2.206</v>
      </c>
      <c r="V102">
        <v>83.82</v>
      </c>
      <c r="W102">
        <v>2.1219999999999999</v>
      </c>
      <c r="X102">
        <v>80.63</v>
      </c>
      <c r="Y102">
        <v>2.0819999999999999</v>
      </c>
      <c r="Z102">
        <v>79.11</v>
      </c>
      <c r="AB102">
        <v>202226</v>
      </c>
      <c r="AC102">
        <v>202326</v>
      </c>
      <c r="AG102" t="s">
        <v>54</v>
      </c>
      <c r="AH102" t="s">
        <v>55</v>
      </c>
      <c r="AO102" t="s">
        <v>39</v>
      </c>
      <c r="AP102" t="s">
        <v>40</v>
      </c>
      <c r="BC102" t="s">
        <v>43</v>
      </c>
      <c r="BD102" t="s">
        <v>44</v>
      </c>
    </row>
    <row r="103" spans="1:56">
      <c r="A103">
        <v>61796</v>
      </c>
      <c r="B103" t="s">
        <v>152</v>
      </c>
      <c r="C103">
        <v>722</v>
      </c>
      <c r="D103" t="s">
        <v>50</v>
      </c>
      <c r="E103" t="s">
        <v>51</v>
      </c>
      <c r="F103">
        <v>1.97</v>
      </c>
      <c r="G103">
        <v>74.86</v>
      </c>
      <c r="H103">
        <v>1.851</v>
      </c>
      <c r="I103">
        <v>70.33</v>
      </c>
      <c r="J103">
        <v>1.8120000000000001</v>
      </c>
      <c r="K103">
        <v>68.849999999999994</v>
      </c>
      <c r="L103">
        <v>1.738</v>
      </c>
      <c r="M103">
        <v>66.040000000000006</v>
      </c>
      <c r="N103">
        <v>1.6990000000000001</v>
      </c>
      <c r="O103">
        <v>64.56</v>
      </c>
      <c r="P103">
        <v>38</v>
      </c>
      <c r="Q103">
        <v>1.97</v>
      </c>
      <c r="R103">
        <v>74.86</v>
      </c>
      <c r="S103">
        <v>1.851</v>
      </c>
      <c r="T103">
        <v>70.33</v>
      </c>
      <c r="U103">
        <v>1.8120000000000001</v>
      </c>
      <c r="V103">
        <v>68.849999999999994</v>
      </c>
      <c r="W103">
        <v>1.738</v>
      </c>
      <c r="X103">
        <v>66.040000000000006</v>
      </c>
      <c r="Y103">
        <v>1.6990000000000001</v>
      </c>
      <c r="Z103">
        <v>64.56</v>
      </c>
      <c r="AB103">
        <v>202226</v>
      </c>
      <c r="AC103">
        <v>202326</v>
      </c>
      <c r="AQ103" t="s">
        <v>41</v>
      </c>
      <c r="AR103" t="s">
        <v>42</v>
      </c>
      <c r="BC103" t="s">
        <v>43</v>
      </c>
      <c r="BD103" t="s">
        <v>44</v>
      </c>
    </row>
    <row r="104" spans="1:56">
      <c r="A104">
        <v>54289</v>
      </c>
      <c r="B104" t="s">
        <v>153</v>
      </c>
      <c r="C104">
        <v>722</v>
      </c>
      <c r="D104" t="s">
        <v>50</v>
      </c>
      <c r="E104" t="s">
        <v>51</v>
      </c>
      <c r="F104">
        <v>1.827</v>
      </c>
      <c r="G104">
        <v>69.42</v>
      </c>
      <c r="H104">
        <v>1.7170000000000001</v>
      </c>
      <c r="I104">
        <v>65.239999999999995</v>
      </c>
      <c r="J104">
        <v>1.68</v>
      </c>
      <c r="K104">
        <v>63.84</v>
      </c>
      <c r="L104">
        <v>1.6120000000000001</v>
      </c>
      <c r="M104">
        <v>61.25</v>
      </c>
      <c r="N104">
        <v>1.575</v>
      </c>
      <c r="O104">
        <v>59.85</v>
      </c>
      <c r="P104">
        <v>38</v>
      </c>
      <c r="Q104">
        <v>1.827</v>
      </c>
      <c r="R104">
        <v>69.42</v>
      </c>
      <c r="S104">
        <v>1.7170000000000001</v>
      </c>
      <c r="T104">
        <v>65.239999999999995</v>
      </c>
      <c r="U104">
        <v>1.68</v>
      </c>
      <c r="V104">
        <v>63.84</v>
      </c>
      <c r="W104">
        <v>1.6120000000000001</v>
      </c>
      <c r="X104">
        <v>61.25</v>
      </c>
      <c r="Y104">
        <v>1.575</v>
      </c>
      <c r="Z104">
        <v>59.85</v>
      </c>
      <c r="AB104">
        <v>202226</v>
      </c>
      <c r="AC104">
        <v>202326</v>
      </c>
      <c r="BC104" t="s">
        <v>43</v>
      </c>
      <c r="BD104" t="s">
        <v>44</v>
      </c>
    </row>
    <row r="105" spans="1:56">
      <c r="A105">
        <v>30592</v>
      </c>
      <c r="B105" t="s">
        <v>154</v>
      </c>
      <c r="C105">
        <v>722</v>
      </c>
      <c r="D105" t="s">
        <v>50</v>
      </c>
      <c r="E105" t="s">
        <v>51</v>
      </c>
      <c r="F105">
        <v>1.827</v>
      </c>
      <c r="G105">
        <v>69.42</v>
      </c>
      <c r="H105">
        <v>1.7170000000000001</v>
      </c>
      <c r="I105">
        <v>65.239999999999995</v>
      </c>
      <c r="J105">
        <v>1.68</v>
      </c>
      <c r="K105">
        <v>63.84</v>
      </c>
      <c r="L105">
        <v>1.6120000000000001</v>
      </c>
      <c r="M105">
        <v>61.25</v>
      </c>
      <c r="N105">
        <v>1.575</v>
      </c>
      <c r="O105">
        <v>59.85</v>
      </c>
      <c r="P105">
        <v>38</v>
      </c>
      <c r="Q105">
        <v>1.827</v>
      </c>
      <c r="R105">
        <v>69.42</v>
      </c>
      <c r="S105">
        <v>1.7170000000000001</v>
      </c>
      <c r="T105">
        <v>65.239999999999995</v>
      </c>
      <c r="U105">
        <v>1.68</v>
      </c>
      <c r="V105">
        <v>63.84</v>
      </c>
      <c r="W105">
        <v>1.6120000000000001</v>
      </c>
      <c r="X105">
        <v>61.25</v>
      </c>
      <c r="Y105">
        <v>1.575</v>
      </c>
      <c r="Z105">
        <v>59.85</v>
      </c>
      <c r="AB105">
        <v>202226</v>
      </c>
      <c r="AC105">
        <v>202326</v>
      </c>
      <c r="BC105" t="s">
        <v>43</v>
      </c>
      <c r="BD105" t="s">
        <v>44</v>
      </c>
    </row>
    <row r="106" spans="1:56">
      <c r="A106">
        <v>76612</v>
      </c>
      <c r="B106" t="s">
        <v>155</v>
      </c>
      <c r="C106">
        <v>722</v>
      </c>
      <c r="D106" t="s">
        <v>50</v>
      </c>
      <c r="E106" t="s">
        <v>51</v>
      </c>
      <c r="F106">
        <v>2.2250000000000001</v>
      </c>
      <c r="G106">
        <v>84.55</v>
      </c>
      <c r="H106">
        <v>2.1059999999999999</v>
      </c>
      <c r="I106">
        <v>80.02</v>
      </c>
      <c r="J106">
        <v>2.0670000000000002</v>
      </c>
      <c r="K106">
        <v>78.540000000000006</v>
      </c>
      <c r="L106">
        <v>1.988</v>
      </c>
      <c r="M106">
        <v>75.540000000000006</v>
      </c>
      <c r="N106">
        <v>1.9490000000000001</v>
      </c>
      <c r="O106">
        <v>74.06</v>
      </c>
      <c r="P106">
        <v>38</v>
      </c>
      <c r="Q106">
        <v>2.2250000000000001</v>
      </c>
      <c r="R106">
        <v>84.55</v>
      </c>
      <c r="S106">
        <v>2.1059999999999999</v>
      </c>
      <c r="T106">
        <v>80.02</v>
      </c>
      <c r="U106">
        <v>2.0670000000000002</v>
      </c>
      <c r="V106">
        <v>78.540000000000006</v>
      </c>
      <c r="W106">
        <v>1.988</v>
      </c>
      <c r="X106">
        <v>75.540000000000006</v>
      </c>
      <c r="Y106">
        <v>1.9490000000000001</v>
      </c>
      <c r="Z106">
        <v>74.06</v>
      </c>
      <c r="AB106">
        <v>202226</v>
      </c>
      <c r="AC106">
        <v>202326</v>
      </c>
      <c r="AG106" t="s">
        <v>54</v>
      </c>
      <c r="AH106" t="s">
        <v>55</v>
      </c>
      <c r="AO106" t="s">
        <v>39</v>
      </c>
      <c r="AP106" t="s">
        <v>40</v>
      </c>
      <c r="BC106" t="s">
        <v>43</v>
      </c>
      <c r="BD106" t="s">
        <v>44</v>
      </c>
    </row>
    <row r="107" spans="1:56">
      <c r="A107">
        <v>58631</v>
      </c>
      <c r="B107" t="s">
        <v>156</v>
      </c>
      <c r="C107">
        <v>722</v>
      </c>
      <c r="D107" t="s">
        <v>50</v>
      </c>
      <c r="E107" t="s">
        <v>51</v>
      </c>
      <c r="F107">
        <v>1.97</v>
      </c>
      <c r="G107">
        <v>74.86</v>
      </c>
      <c r="H107">
        <v>1.851</v>
      </c>
      <c r="I107">
        <v>70.33</v>
      </c>
      <c r="J107">
        <v>1.8120000000000001</v>
      </c>
      <c r="K107">
        <v>68.849999999999994</v>
      </c>
      <c r="L107">
        <v>1.738</v>
      </c>
      <c r="M107">
        <v>66.040000000000006</v>
      </c>
      <c r="N107">
        <v>1.6990000000000001</v>
      </c>
      <c r="O107">
        <v>64.56</v>
      </c>
      <c r="P107">
        <v>38</v>
      </c>
      <c r="Q107">
        <v>1.97</v>
      </c>
      <c r="R107">
        <v>74.86</v>
      </c>
      <c r="S107">
        <v>1.851</v>
      </c>
      <c r="T107">
        <v>70.33</v>
      </c>
      <c r="U107">
        <v>1.8120000000000001</v>
      </c>
      <c r="V107">
        <v>68.849999999999994</v>
      </c>
      <c r="W107">
        <v>1.738</v>
      </c>
      <c r="X107">
        <v>66.040000000000006</v>
      </c>
      <c r="Y107">
        <v>1.6990000000000001</v>
      </c>
      <c r="Z107">
        <v>64.56</v>
      </c>
      <c r="AB107">
        <v>202226</v>
      </c>
      <c r="AC107">
        <v>202326</v>
      </c>
      <c r="AO107" t="s">
        <v>39</v>
      </c>
      <c r="AP107" t="s">
        <v>40</v>
      </c>
      <c r="AQ107" t="s">
        <v>41</v>
      </c>
      <c r="AR107" t="s">
        <v>42</v>
      </c>
      <c r="BC107" t="s">
        <v>43</v>
      </c>
      <c r="BD107" t="s">
        <v>44</v>
      </c>
    </row>
    <row r="108" spans="1:56">
      <c r="A108">
        <v>30602</v>
      </c>
      <c r="B108" t="s">
        <v>47</v>
      </c>
      <c r="C108">
        <v>722</v>
      </c>
      <c r="D108" t="s">
        <v>50</v>
      </c>
      <c r="E108" t="s">
        <v>51</v>
      </c>
      <c r="F108">
        <v>1.3680000000000001</v>
      </c>
      <c r="G108">
        <v>51.98</v>
      </c>
      <c r="H108">
        <v>1.286</v>
      </c>
      <c r="I108">
        <v>48.86</v>
      </c>
      <c r="J108">
        <v>1.258</v>
      </c>
      <c r="K108">
        <v>47.8</v>
      </c>
      <c r="L108">
        <v>1.2070000000000001</v>
      </c>
      <c r="M108">
        <v>45.86</v>
      </c>
      <c r="N108">
        <v>1.179</v>
      </c>
      <c r="O108">
        <v>44.8</v>
      </c>
      <c r="P108">
        <v>38</v>
      </c>
      <c r="Q108">
        <v>1.3680000000000001</v>
      </c>
      <c r="R108">
        <v>51.98</v>
      </c>
      <c r="S108">
        <v>1.286</v>
      </c>
      <c r="T108">
        <v>48.86</v>
      </c>
      <c r="U108">
        <v>1.258</v>
      </c>
      <c r="V108">
        <v>47.8</v>
      </c>
      <c r="W108">
        <v>1.2070000000000001</v>
      </c>
      <c r="X108">
        <v>45.86</v>
      </c>
      <c r="Y108">
        <v>1.179</v>
      </c>
      <c r="Z108">
        <v>44.8</v>
      </c>
      <c r="AB108">
        <v>202226</v>
      </c>
      <c r="AC108">
        <v>202326</v>
      </c>
      <c r="AO108" t="s">
        <v>39</v>
      </c>
      <c r="AP108" t="s">
        <v>40</v>
      </c>
      <c r="BC108" t="s">
        <v>43</v>
      </c>
      <c r="BD108" t="s">
        <v>44</v>
      </c>
    </row>
    <row r="109" spans="1:56">
      <c r="A109">
        <v>78162</v>
      </c>
      <c r="B109" t="s">
        <v>157</v>
      </c>
      <c r="C109">
        <v>722</v>
      </c>
      <c r="D109" t="s">
        <v>50</v>
      </c>
      <c r="E109" t="s">
        <v>51</v>
      </c>
      <c r="F109">
        <v>1.8819999999999999</v>
      </c>
      <c r="G109">
        <v>71.510000000000005</v>
      </c>
      <c r="H109">
        <v>1.79</v>
      </c>
      <c r="I109">
        <v>68.02</v>
      </c>
      <c r="J109">
        <v>1.7589999999999999</v>
      </c>
      <c r="K109">
        <v>66.84</v>
      </c>
      <c r="L109">
        <v>1.694</v>
      </c>
      <c r="M109">
        <v>64.37</v>
      </c>
      <c r="N109">
        <v>1.6639999999999999</v>
      </c>
      <c r="O109">
        <v>63.23</v>
      </c>
      <c r="P109">
        <v>38</v>
      </c>
      <c r="Q109">
        <v>1.8819999999999999</v>
      </c>
      <c r="R109">
        <v>71.510000000000005</v>
      </c>
      <c r="S109">
        <v>1.79</v>
      </c>
      <c r="T109">
        <v>68.02</v>
      </c>
      <c r="U109">
        <v>1.7589999999999999</v>
      </c>
      <c r="V109">
        <v>66.84</v>
      </c>
      <c r="W109">
        <v>1.694</v>
      </c>
      <c r="X109">
        <v>64.37</v>
      </c>
      <c r="Y109">
        <v>1.6639999999999999</v>
      </c>
      <c r="Z109">
        <v>63.23</v>
      </c>
      <c r="AB109">
        <v>202226</v>
      </c>
      <c r="AC109">
        <v>202326</v>
      </c>
      <c r="AG109" t="s">
        <v>54</v>
      </c>
      <c r="AH109" t="s">
        <v>55</v>
      </c>
      <c r="AO109" t="s">
        <v>39</v>
      </c>
      <c r="AP109" t="s">
        <v>40</v>
      </c>
      <c r="BC109" t="s">
        <v>43</v>
      </c>
      <c r="BD109" t="s">
        <v>44</v>
      </c>
    </row>
    <row r="110" spans="1:56">
      <c r="A110">
        <v>31156</v>
      </c>
      <c r="B110" t="s">
        <v>158</v>
      </c>
      <c r="C110">
        <v>722</v>
      </c>
      <c r="D110" t="s">
        <v>50</v>
      </c>
      <c r="E110" t="s">
        <v>51</v>
      </c>
      <c r="F110">
        <v>1.5309999999999999</v>
      </c>
      <c r="G110">
        <v>58.17</v>
      </c>
      <c r="H110">
        <v>1.4390000000000001</v>
      </c>
      <c r="I110">
        <v>54.68</v>
      </c>
      <c r="J110">
        <v>1.409</v>
      </c>
      <c r="K110">
        <v>53.54</v>
      </c>
      <c r="L110">
        <v>1.35</v>
      </c>
      <c r="M110">
        <v>51.3</v>
      </c>
      <c r="N110">
        <v>1.32</v>
      </c>
      <c r="O110">
        <v>50.16</v>
      </c>
      <c r="P110">
        <v>38</v>
      </c>
      <c r="Q110">
        <v>1.5309999999999999</v>
      </c>
      <c r="R110">
        <v>58.17</v>
      </c>
      <c r="S110">
        <v>1.4390000000000001</v>
      </c>
      <c r="T110">
        <v>54.68</v>
      </c>
      <c r="U110">
        <v>1.409</v>
      </c>
      <c r="V110">
        <v>53.54</v>
      </c>
      <c r="W110">
        <v>1.35</v>
      </c>
      <c r="X110">
        <v>51.3</v>
      </c>
      <c r="Y110">
        <v>1.32</v>
      </c>
      <c r="Z110">
        <v>50.16</v>
      </c>
      <c r="AB110">
        <v>202226</v>
      </c>
      <c r="AC110">
        <v>202326</v>
      </c>
      <c r="BC110" t="s">
        <v>43</v>
      </c>
      <c r="BD110" t="s">
        <v>44</v>
      </c>
    </row>
    <row r="111" spans="1:56">
      <c r="A111">
        <v>91342</v>
      </c>
      <c r="B111" t="s">
        <v>159</v>
      </c>
      <c r="C111">
        <v>722</v>
      </c>
      <c r="D111" t="s">
        <v>50</v>
      </c>
      <c r="E111" t="s">
        <v>51</v>
      </c>
      <c r="F111">
        <v>1.907</v>
      </c>
      <c r="G111">
        <v>72.459999999999994</v>
      </c>
      <c r="H111">
        <v>1.8089999999999999</v>
      </c>
      <c r="I111">
        <v>68.739999999999995</v>
      </c>
      <c r="J111">
        <v>1.7769999999999999</v>
      </c>
      <c r="K111">
        <v>67.52</v>
      </c>
      <c r="L111">
        <v>1.7090000000000001</v>
      </c>
      <c r="M111">
        <v>64.94</v>
      </c>
      <c r="N111">
        <v>1.677</v>
      </c>
      <c r="O111">
        <v>63.72</v>
      </c>
      <c r="P111">
        <v>38</v>
      </c>
      <c r="Q111">
        <v>1.907</v>
      </c>
      <c r="R111">
        <v>72.459999999999994</v>
      </c>
      <c r="S111">
        <v>1.8089999999999999</v>
      </c>
      <c r="T111">
        <v>68.739999999999995</v>
      </c>
      <c r="U111">
        <v>1.7769999999999999</v>
      </c>
      <c r="V111">
        <v>67.52</v>
      </c>
      <c r="W111">
        <v>1.7090000000000001</v>
      </c>
      <c r="X111">
        <v>64.94</v>
      </c>
      <c r="Y111">
        <v>1.677</v>
      </c>
      <c r="Z111">
        <v>63.72</v>
      </c>
      <c r="AB111">
        <v>202226</v>
      </c>
      <c r="AC111">
        <v>202326</v>
      </c>
      <c r="AG111" t="s">
        <v>54</v>
      </c>
      <c r="AH111" t="s">
        <v>55</v>
      </c>
      <c r="BC111" t="s">
        <v>43</v>
      </c>
      <c r="BD111" t="s">
        <v>44</v>
      </c>
    </row>
    <row r="112" spans="1:56">
      <c r="A112">
        <v>88479</v>
      </c>
      <c r="B112" t="s">
        <v>160</v>
      </c>
      <c r="C112">
        <v>722</v>
      </c>
      <c r="D112" t="s">
        <v>50</v>
      </c>
      <c r="E112" t="s">
        <v>51</v>
      </c>
      <c r="F112">
        <v>1.907</v>
      </c>
      <c r="G112">
        <v>72.459999999999994</v>
      </c>
      <c r="H112">
        <v>1.8089999999999999</v>
      </c>
      <c r="I112">
        <v>68.739999999999995</v>
      </c>
      <c r="J112">
        <v>1.7769999999999999</v>
      </c>
      <c r="K112">
        <v>67.52</v>
      </c>
      <c r="L112">
        <v>1.7090000000000001</v>
      </c>
      <c r="M112">
        <v>64.94</v>
      </c>
      <c r="N112">
        <v>1.677</v>
      </c>
      <c r="O112">
        <v>63.72</v>
      </c>
      <c r="P112">
        <v>38</v>
      </c>
      <c r="Q112">
        <v>1.907</v>
      </c>
      <c r="R112">
        <v>72.459999999999994</v>
      </c>
      <c r="S112">
        <v>1.8089999999999999</v>
      </c>
      <c r="T112">
        <v>68.739999999999995</v>
      </c>
      <c r="U112">
        <v>1.7769999999999999</v>
      </c>
      <c r="V112">
        <v>67.52</v>
      </c>
      <c r="W112">
        <v>1.7090000000000001</v>
      </c>
      <c r="X112">
        <v>64.94</v>
      </c>
      <c r="Y112">
        <v>1.677</v>
      </c>
      <c r="Z112">
        <v>63.72</v>
      </c>
      <c r="AB112">
        <v>202226</v>
      </c>
      <c r="AC112">
        <v>202326</v>
      </c>
      <c r="AG112" t="s">
        <v>54</v>
      </c>
      <c r="AH112" t="s">
        <v>55</v>
      </c>
      <c r="AO112" t="s">
        <v>39</v>
      </c>
      <c r="AP112" t="s">
        <v>40</v>
      </c>
      <c r="BC112" t="s">
        <v>43</v>
      </c>
      <c r="BD112" t="s">
        <v>44</v>
      </c>
    </row>
    <row r="113" spans="1:56">
      <c r="A113">
        <v>30593</v>
      </c>
      <c r="B113" t="s">
        <v>161</v>
      </c>
      <c r="C113">
        <v>722</v>
      </c>
      <c r="D113" t="s">
        <v>50</v>
      </c>
      <c r="E113" t="s">
        <v>51</v>
      </c>
      <c r="F113">
        <v>1.3169999999999999</v>
      </c>
      <c r="G113">
        <v>50.04</v>
      </c>
      <c r="H113">
        <v>1.238</v>
      </c>
      <c r="I113">
        <v>47.04</v>
      </c>
      <c r="J113">
        <v>1.2110000000000001</v>
      </c>
      <c r="K113">
        <v>46.01</v>
      </c>
      <c r="L113">
        <v>1.1619999999999999</v>
      </c>
      <c r="M113">
        <v>44.15</v>
      </c>
      <c r="N113">
        <v>1.135</v>
      </c>
      <c r="O113">
        <v>43.13</v>
      </c>
      <c r="P113">
        <v>38</v>
      </c>
      <c r="Q113">
        <v>1.3169999999999999</v>
      </c>
      <c r="R113">
        <v>50.04</v>
      </c>
      <c r="S113">
        <v>1.238</v>
      </c>
      <c r="T113">
        <v>47.04</v>
      </c>
      <c r="U113">
        <v>1.2110000000000001</v>
      </c>
      <c r="V113">
        <v>46.01</v>
      </c>
      <c r="W113">
        <v>1.1619999999999999</v>
      </c>
      <c r="X113">
        <v>44.15</v>
      </c>
      <c r="Y113">
        <v>1.135</v>
      </c>
      <c r="Z113">
        <v>43.13</v>
      </c>
      <c r="AB113">
        <v>202226</v>
      </c>
      <c r="AC113">
        <v>202326</v>
      </c>
      <c r="AO113" t="s">
        <v>39</v>
      </c>
      <c r="AP113" t="s">
        <v>40</v>
      </c>
      <c r="AQ113" t="s">
        <v>41</v>
      </c>
      <c r="AR113" t="s">
        <v>42</v>
      </c>
      <c r="BC113" t="s">
        <v>43</v>
      </c>
      <c r="BD113" t="s">
        <v>44</v>
      </c>
    </row>
    <row r="114" spans="1:56">
      <c r="A114">
        <v>53947</v>
      </c>
      <c r="B114" t="s">
        <v>162</v>
      </c>
      <c r="C114">
        <v>722</v>
      </c>
      <c r="D114" t="s">
        <v>50</v>
      </c>
      <c r="E114" t="s">
        <v>51</v>
      </c>
      <c r="F114">
        <v>1.786</v>
      </c>
      <c r="G114">
        <v>67.86</v>
      </c>
      <c r="H114">
        <v>1.694</v>
      </c>
      <c r="I114">
        <v>64.37</v>
      </c>
      <c r="J114">
        <v>1.6639999999999999</v>
      </c>
      <c r="K114">
        <v>63.23</v>
      </c>
      <c r="L114">
        <v>1.6</v>
      </c>
      <c r="M114">
        <v>60.8</v>
      </c>
      <c r="N114">
        <v>1.57</v>
      </c>
      <c r="O114">
        <v>59.66</v>
      </c>
      <c r="P114">
        <v>38</v>
      </c>
      <c r="Q114">
        <v>1.786</v>
      </c>
      <c r="R114">
        <v>67.86</v>
      </c>
      <c r="S114">
        <v>1.694</v>
      </c>
      <c r="T114">
        <v>64.37</v>
      </c>
      <c r="U114">
        <v>1.6639999999999999</v>
      </c>
      <c r="V114">
        <v>63.23</v>
      </c>
      <c r="W114">
        <v>1.6</v>
      </c>
      <c r="X114">
        <v>60.8</v>
      </c>
      <c r="Y114">
        <v>1.57</v>
      </c>
      <c r="Z114">
        <v>59.66</v>
      </c>
      <c r="AB114">
        <v>202226</v>
      </c>
      <c r="AC114">
        <v>202326</v>
      </c>
      <c r="AG114" t="s">
        <v>54</v>
      </c>
      <c r="AH114" t="s">
        <v>55</v>
      </c>
      <c r="AO114" t="s">
        <v>39</v>
      </c>
      <c r="AP114" t="s">
        <v>40</v>
      </c>
      <c r="BC114" t="s">
        <v>43</v>
      </c>
      <c r="BD114" t="s">
        <v>44</v>
      </c>
    </row>
    <row r="115" spans="1:56">
      <c r="A115">
        <v>30594</v>
      </c>
      <c r="B115" t="s">
        <v>48</v>
      </c>
      <c r="C115">
        <v>722</v>
      </c>
      <c r="D115" t="s">
        <v>50</v>
      </c>
      <c r="E115" t="s">
        <v>51</v>
      </c>
      <c r="F115">
        <v>1.5109999999999999</v>
      </c>
      <c r="G115">
        <v>57.41</v>
      </c>
      <c r="H115">
        <v>1.42</v>
      </c>
      <c r="I115">
        <v>53.96</v>
      </c>
      <c r="J115">
        <v>1.389</v>
      </c>
      <c r="K115">
        <v>52.78</v>
      </c>
      <c r="L115">
        <v>1.333</v>
      </c>
      <c r="M115">
        <v>50.65</v>
      </c>
      <c r="N115">
        <v>1.3029999999999999</v>
      </c>
      <c r="O115">
        <v>49.51</v>
      </c>
      <c r="P115">
        <v>38</v>
      </c>
      <c r="Q115">
        <v>1.5109999999999999</v>
      </c>
      <c r="R115">
        <v>57.41</v>
      </c>
      <c r="S115">
        <v>1.42</v>
      </c>
      <c r="T115">
        <v>53.96</v>
      </c>
      <c r="U115">
        <v>1.389</v>
      </c>
      <c r="V115">
        <v>52.78</v>
      </c>
      <c r="W115">
        <v>1.333</v>
      </c>
      <c r="X115">
        <v>50.65</v>
      </c>
      <c r="Y115">
        <v>1.3029999999999999</v>
      </c>
      <c r="Z115">
        <v>49.51</v>
      </c>
      <c r="AB115">
        <v>202226</v>
      </c>
      <c r="AC115">
        <v>202326</v>
      </c>
      <c r="AO115" t="s">
        <v>39</v>
      </c>
      <c r="AP115" t="s">
        <v>40</v>
      </c>
      <c r="BC115" t="s">
        <v>43</v>
      </c>
      <c r="BD115" t="s">
        <v>44</v>
      </c>
    </row>
    <row r="116" spans="1:56">
      <c r="A116">
        <v>88477</v>
      </c>
      <c r="B116" t="s">
        <v>163</v>
      </c>
      <c r="C116">
        <v>722</v>
      </c>
      <c r="D116" t="s">
        <v>50</v>
      </c>
      <c r="E116" t="s">
        <v>51</v>
      </c>
      <c r="F116">
        <v>1.907</v>
      </c>
      <c r="G116">
        <v>72.459999999999994</v>
      </c>
      <c r="H116">
        <v>1.8089999999999999</v>
      </c>
      <c r="I116">
        <v>68.739999999999995</v>
      </c>
      <c r="J116">
        <v>1.7769999999999999</v>
      </c>
      <c r="K116">
        <v>67.52</v>
      </c>
      <c r="L116">
        <v>1.7090000000000001</v>
      </c>
      <c r="M116">
        <v>64.94</v>
      </c>
      <c r="N116">
        <v>1.677</v>
      </c>
      <c r="O116">
        <v>63.72</v>
      </c>
      <c r="P116">
        <v>38</v>
      </c>
      <c r="Q116">
        <v>1.907</v>
      </c>
      <c r="R116">
        <v>72.459999999999994</v>
      </c>
      <c r="S116">
        <v>1.8089999999999999</v>
      </c>
      <c r="T116">
        <v>68.739999999999995</v>
      </c>
      <c r="U116">
        <v>1.7769999999999999</v>
      </c>
      <c r="V116">
        <v>67.52</v>
      </c>
      <c r="W116">
        <v>1.7090000000000001</v>
      </c>
      <c r="X116">
        <v>64.94</v>
      </c>
      <c r="Y116">
        <v>1.677</v>
      </c>
      <c r="Z116">
        <v>63.72</v>
      </c>
      <c r="AB116">
        <v>202226</v>
      </c>
      <c r="AC116">
        <v>202326</v>
      </c>
      <c r="AG116" t="s">
        <v>54</v>
      </c>
      <c r="AH116" t="s">
        <v>55</v>
      </c>
      <c r="AO116" t="s">
        <v>39</v>
      </c>
      <c r="AP116" t="s">
        <v>40</v>
      </c>
      <c r="BC116" t="s">
        <v>43</v>
      </c>
      <c r="BD116" t="s">
        <v>44</v>
      </c>
    </row>
    <row r="117" spans="1:56">
      <c r="A117">
        <v>88478</v>
      </c>
      <c r="B117" t="s">
        <v>164</v>
      </c>
      <c r="C117">
        <v>722</v>
      </c>
      <c r="D117" t="s">
        <v>50</v>
      </c>
      <c r="E117" t="s">
        <v>51</v>
      </c>
      <c r="F117">
        <v>1.907</v>
      </c>
      <c r="G117">
        <v>72.459999999999994</v>
      </c>
      <c r="H117">
        <v>1.8089999999999999</v>
      </c>
      <c r="I117">
        <v>68.739999999999995</v>
      </c>
      <c r="J117">
        <v>1.7769999999999999</v>
      </c>
      <c r="K117">
        <v>67.52</v>
      </c>
      <c r="L117">
        <v>1.7090000000000001</v>
      </c>
      <c r="M117">
        <v>64.94</v>
      </c>
      <c r="N117">
        <v>1.677</v>
      </c>
      <c r="O117">
        <v>63.72</v>
      </c>
      <c r="P117">
        <v>38</v>
      </c>
      <c r="Q117">
        <v>1.907</v>
      </c>
      <c r="R117">
        <v>72.459999999999994</v>
      </c>
      <c r="S117">
        <v>1.8089999999999999</v>
      </c>
      <c r="T117">
        <v>68.739999999999995</v>
      </c>
      <c r="U117">
        <v>1.7769999999999999</v>
      </c>
      <c r="V117">
        <v>67.52</v>
      </c>
      <c r="W117">
        <v>1.7090000000000001</v>
      </c>
      <c r="X117">
        <v>64.94</v>
      </c>
      <c r="Y117">
        <v>1.677</v>
      </c>
      <c r="Z117">
        <v>63.72</v>
      </c>
      <c r="AB117">
        <v>202226</v>
      </c>
      <c r="AC117">
        <v>202326</v>
      </c>
      <c r="AG117" t="s">
        <v>54</v>
      </c>
      <c r="AH117" t="s">
        <v>55</v>
      </c>
      <c r="AO117" t="s">
        <v>39</v>
      </c>
      <c r="AP117" t="s">
        <v>40</v>
      </c>
      <c r="BC117" t="s">
        <v>43</v>
      </c>
      <c r="BD117" t="s">
        <v>44</v>
      </c>
    </row>
    <row r="118" spans="1:56">
      <c r="A118">
        <v>30604</v>
      </c>
      <c r="B118" t="s">
        <v>165</v>
      </c>
      <c r="C118">
        <v>722</v>
      </c>
      <c r="D118" t="s">
        <v>50</v>
      </c>
      <c r="E118" t="s">
        <v>51</v>
      </c>
      <c r="F118">
        <v>1.5109999999999999</v>
      </c>
      <c r="G118">
        <v>57.41</v>
      </c>
      <c r="H118">
        <v>1.42</v>
      </c>
      <c r="I118">
        <v>53.96</v>
      </c>
      <c r="J118">
        <v>1.389</v>
      </c>
      <c r="K118">
        <v>52.78</v>
      </c>
      <c r="L118">
        <v>1.333</v>
      </c>
      <c r="M118">
        <v>50.65</v>
      </c>
      <c r="N118">
        <v>1.3029999999999999</v>
      </c>
      <c r="O118">
        <v>49.51</v>
      </c>
      <c r="P118">
        <v>38</v>
      </c>
      <c r="Q118">
        <v>1.5109999999999999</v>
      </c>
      <c r="R118">
        <v>57.41</v>
      </c>
      <c r="S118">
        <v>1.42</v>
      </c>
      <c r="T118">
        <v>53.96</v>
      </c>
      <c r="U118">
        <v>1.389</v>
      </c>
      <c r="V118">
        <v>52.78</v>
      </c>
      <c r="W118">
        <v>1.333</v>
      </c>
      <c r="X118">
        <v>50.65</v>
      </c>
      <c r="Y118">
        <v>1.3029999999999999</v>
      </c>
      <c r="Z118">
        <v>49.51</v>
      </c>
      <c r="AB118">
        <v>202226</v>
      </c>
      <c r="AC118">
        <v>202326</v>
      </c>
      <c r="BC118" t="s">
        <v>43</v>
      </c>
      <c r="BD118" t="s">
        <v>44</v>
      </c>
    </row>
    <row r="119" spans="1:56">
      <c r="A119">
        <v>73510</v>
      </c>
      <c r="B119" t="s">
        <v>166</v>
      </c>
      <c r="C119">
        <v>722</v>
      </c>
      <c r="D119" t="s">
        <v>50</v>
      </c>
      <c r="E119" t="s">
        <v>51</v>
      </c>
      <c r="F119">
        <v>1.659</v>
      </c>
      <c r="G119">
        <v>63.04</v>
      </c>
      <c r="H119">
        <v>1.5669999999999999</v>
      </c>
      <c r="I119">
        <v>59.54</v>
      </c>
      <c r="J119">
        <v>1.536</v>
      </c>
      <c r="K119">
        <v>58.36</v>
      </c>
      <c r="L119">
        <v>1.4750000000000001</v>
      </c>
      <c r="M119">
        <v>56.05</v>
      </c>
      <c r="N119">
        <v>1.4450000000000001</v>
      </c>
      <c r="O119">
        <v>54.91</v>
      </c>
      <c r="P119">
        <v>38</v>
      </c>
      <c r="Q119">
        <v>1.659</v>
      </c>
      <c r="R119">
        <v>63.04</v>
      </c>
      <c r="S119">
        <v>1.5669999999999999</v>
      </c>
      <c r="T119">
        <v>59.54</v>
      </c>
      <c r="U119">
        <v>1.536</v>
      </c>
      <c r="V119">
        <v>58.36</v>
      </c>
      <c r="W119">
        <v>1.4750000000000001</v>
      </c>
      <c r="X119">
        <v>56.05</v>
      </c>
      <c r="Y119">
        <v>1.4450000000000001</v>
      </c>
      <c r="Z119">
        <v>54.91</v>
      </c>
      <c r="AB119">
        <v>202226</v>
      </c>
      <c r="AC119">
        <v>202326</v>
      </c>
      <c r="AG119" t="s">
        <v>54</v>
      </c>
      <c r="AH119" t="s">
        <v>55</v>
      </c>
      <c r="AO119" t="s">
        <v>39</v>
      </c>
      <c r="AP119" t="s">
        <v>40</v>
      </c>
      <c r="BC119" t="s">
        <v>43</v>
      </c>
      <c r="BD119" t="s">
        <v>44</v>
      </c>
    </row>
    <row r="120" spans="1:56">
      <c r="A120">
        <v>91341</v>
      </c>
      <c r="B120" t="s">
        <v>167</v>
      </c>
      <c r="C120">
        <v>722</v>
      </c>
      <c r="D120" t="s">
        <v>50</v>
      </c>
      <c r="E120" t="s">
        <v>51</v>
      </c>
      <c r="F120">
        <v>1.907</v>
      </c>
      <c r="G120">
        <v>72.459999999999994</v>
      </c>
      <c r="H120">
        <v>1.8089999999999999</v>
      </c>
      <c r="I120">
        <v>68.739999999999995</v>
      </c>
      <c r="J120">
        <v>1.7769999999999999</v>
      </c>
      <c r="K120">
        <v>67.52</v>
      </c>
      <c r="L120">
        <v>1.7090000000000001</v>
      </c>
      <c r="M120">
        <v>64.94</v>
      </c>
      <c r="N120">
        <v>1.677</v>
      </c>
      <c r="O120">
        <v>63.72</v>
      </c>
      <c r="P120">
        <v>38</v>
      </c>
      <c r="Q120">
        <v>1.907</v>
      </c>
      <c r="R120">
        <v>72.459999999999994</v>
      </c>
      <c r="S120">
        <v>1.8089999999999999</v>
      </c>
      <c r="T120">
        <v>68.739999999999995</v>
      </c>
      <c r="U120">
        <v>1.7769999999999999</v>
      </c>
      <c r="V120">
        <v>67.52</v>
      </c>
      <c r="W120">
        <v>1.7090000000000001</v>
      </c>
      <c r="X120">
        <v>64.94</v>
      </c>
      <c r="Y120">
        <v>1.677</v>
      </c>
      <c r="Z120">
        <v>63.72</v>
      </c>
      <c r="AB120">
        <v>202226</v>
      </c>
      <c r="AC120">
        <v>202326</v>
      </c>
      <c r="AG120" t="s">
        <v>54</v>
      </c>
      <c r="AH120" t="s">
        <v>55</v>
      </c>
      <c r="BC120" t="s">
        <v>43</v>
      </c>
      <c r="BD120" t="s">
        <v>44</v>
      </c>
    </row>
    <row r="121" spans="1:56">
      <c r="A121">
        <v>70403</v>
      </c>
      <c r="B121" t="s">
        <v>168</v>
      </c>
      <c r="C121">
        <v>722</v>
      </c>
      <c r="D121" t="s">
        <v>50</v>
      </c>
      <c r="E121" t="s">
        <v>51</v>
      </c>
      <c r="F121">
        <v>1.5309999999999999</v>
      </c>
      <c r="G121">
        <v>58.17</v>
      </c>
      <c r="H121">
        <v>1.4390000000000001</v>
      </c>
      <c r="I121">
        <v>54.68</v>
      </c>
      <c r="J121">
        <v>1.409</v>
      </c>
      <c r="K121">
        <v>53.54</v>
      </c>
      <c r="L121">
        <v>1.35</v>
      </c>
      <c r="M121">
        <v>51.3</v>
      </c>
      <c r="N121">
        <v>1.32</v>
      </c>
      <c r="O121">
        <v>50.16</v>
      </c>
      <c r="P121">
        <v>38</v>
      </c>
      <c r="Q121">
        <v>1.5309999999999999</v>
      </c>
      <c r="R121">
        <v>58.17</v>
      </c>
      <c r="S121">
        <v>1.4390000000000001</v>
      </c>
      <c r="T121">
        <v>54.68</v>
      </c>
      <c r="U121">
        <v>1.409</v>
      </c>
      <c r="V121">
        <v>53.54</v>
      </c>
      <c r="W121">
        <v>1.35</v>
      </c>
      <c r="X121">
        <v>51.3</v>
      </c>
      <c r="Y121">
        <v>1.32</v>
      </c>
      <c r="Z121">
        <v>50.16</v>
      </c>
      <c r="AB121">
        <v>202226</v>
      </c>
      <c r="AC121">
        <v>202326</v>
      </c>
      <c r="AQ121" t="s">
        <v>41</v>
      </c>
      <c r="AR121" t="s">
        <v>42</v>
      </c>
      <c r="BC121" t="s">
        <v>43</v>
      </c>
      <c r="BD121" t="s">
        <v>44</v>
      </c>
    </row>
    <row r="122" spans="1:56">
      <c r="A122">
        <v>41377</v>
      </c>
      <c r="B122" t="s">
        <v>169</v>
      </c>
      <c r="C122">
        <v>722</v>
      </c>
      <c r="D122" t="s">
        <v>50</v>
      </c>
      <c r="E122" t="s">
        <v>51</v>
      </c>
      <c r="F122">
        <v>1.8879999999999999</v>
      </c>
      <c r="G122">
        <v>71.739999999999995</v>
      </c>
      <c r="H122">
        <v>1.79</v>
      </c>
      <c r="I122">
        <v>68.02</v>
      </c>
      <c r="J122">
        <v>1.758</v>
      </c>
      <c r="K122">
        <v>66.8</v>
      </c>
      <c r="L122">
        <v>1.69</v>
      </c>
      <c r="M122">
        <v>64.22</v>
      </c>
      <c r="N122">
        <v>1.6579999999999999</v>
      </c>
      <c r="O122">
        <v>63</v>
      </c>
      <c r="P122">
        <v>38</v>
      </c>
      <c r="Q122">
        <v>1.8879999999999999</v>
      </c>
      <c r="R122">
        <v>71.739999999999995</v>
      </c>
      <c r="S122">
        <v>1.79</v>
      </c>
      <c r="T122">
        <v>68.02</v>
      </c>
      <c r="U122">
        <v>1.758</v>
      </c>
      <c r="V122">
        <v>66.8</v>
      </c>
      <c r="W122">
        <v>1.69</v>
      </c>
      <c r="X122">
        <v>64.22</v>
      </c>
      <c r="Y122">
        <v>1.6579999999999999</v>
      </c>
      <c r="Z122">
        <v>63</v>
      </c>
      <c r="AB122">
        <v>202226</v>
      </c>
      <c r="AC122">
        <v>202326</v>
      </c>
      <c r="AG122" t="s">
        <v>54</v>
      </c>
      <c r="AH122" t="s">
        <v>55</v>
      </c>
      <c r="BC122" t="s">
        <v>43</v>
      </c>
      <c r="BD122" t="s">
        <v>44</v>
      </c>
    </row>
    <row r="123" spans="1:56">
      <c r="A123">
        <v>83581</v>
      </c>
      <c r="B123" t="s">
        <v>170</v>
      </c>
      <c r="C123">
        <v>722</v>
      </c>
      <c r="D123" t="s">
        <v>50</v>
      </c>
      <c r="E123" t="s">
        <v>51</v>
      </c>
      <c r="F123">
        <v>2.2400000000000002</v>
      </c>
      <c r="G123">
        <v>85.12</v>
      </c>
      <c r="H123">
        <v>2.1230000000000002</v>
      </c>
      <c r="I123">
        <v>80.67</v>
      </c>
      <c r="J123">
        <v>2.0830000000000002</v>
      </c>
      <c r="K123">
        <v>79.150000000000006</v>
      </c>
      <c r="L123">
        <v>2.0030000000000001</v>
      </c>
      <c r="M123">
        <v>76.11</v>
      </c>
      <c r="N123">
        <v>1.9650000000000001</v>
      </c>
      <c r="O123">
        <v>74.67</v>
      </c>
      <c r="P123">
        <v>38</v>
      </c>
      <c r="Q123">
        <v>2.2400000000000002</v>
      </c>
      <c r="R123">
        <v>85.12</v>
      </c>
      <c r="S123">
        <v>2.1230000000000002</v>
      </c>
      <c r="T123">
        <v>80.67</v>
      </c>
      <c r="U123">
        <v>2.0830000000000002</v>
      </c>
      <c r="V123">
        <v>79.150000000000006</v>
      </c>
      <c r="W123">
        <v>2.0030000000000001</v>
      </c>
      <c r="X123">
        <v>76.11</v>
      </c>
      <c r="Y123">
        <v>1.9650000000000001</v>
      </c>
      <c r="Z123">
        <v>74.67</v>
      </c>
      <c r="AB123">
        <v>202226</v>
      </c>
      <c r="AC123">
        <v>202326</v>
      </c>
      <c r="AG123" t="s">
        <v>54</v>
      </c>
      <c r="AH123" t="s">
        <v>55</v>
      </c>
      <c r="AO123" t="s">
        <v>39</v>
      </c>
      <c r="AP123" t="s">
        <v>40</v>
      </c>
      <c r="BC123" t="s">
        <v>43</v>
      </c>
      <c r="BD123" t="s">
        <v>44</v>
      </c>
    </row>
    <row r="124" spans="1:56">
      <c r="A124">
        <v>86000</v>
      </c>
      <c r="B124" t="s">
        <v>171</v>
      </c>
      <c r="C124">
        <v>722</v>
      </c>
      <c r="D124" t="s">
        <v>50</v>
      </c>
      <c r="E124" t="s">
        <v>51</v>
      </c>
      <c r="F124">
        <v>2.2400000000000002</v>
      </c>
      <c r="G124">
        <v>85.12</v>
      </c>
      <c r="H124">
        <v>2.1230000000000002</v>
      </c>
      <c r="I124">
        <v>80.67</v>
      </c>
      <c r="J124">
        <v>2.0830000000000002</v>
      </c>
      <c r="K124">
        <v>79.150000000000006</v>
      </c>
      <c r="L124">
        <v>2.0030000000000001</v>
      </c>
      <c r="M124">
        <v>76.11</v>
      </c>
      <c r="N124">
        <v>1.9650000000000001</v>
      </c>
      <c r="O124">
        <v>74.67</v>
      </c>
      <c r="P124">
        <v>38</v>
      </c>
      <c r="Q124">
        <v>2.2400000000000002</v>
      </c>
      <c r="R124">
        <v>85.12</v>
      </c>
      <c r="S124">
        <v>2.1230000000000002</v>
      </c>
      <c r="T124">
        <v>80.67</v>
      </c>
      <c r="U124">
        <v>2.0830000000000002</v>
      </c>
      <c r="V124">
        <v>79.150000000000006</v>
      </c>
      <c r="W124">
        <v>2.0030000000000001</v>
      </c>
      <c r="X124">
        <v>76.11</v>
      </c>
      <c r="Y124">
        <v>1.9650000000000001</v>
      </c>
      <c r="Z124">
        <v>74.67</v>
      </c>
      <c r="AB124">
        <v>202226</v>
      </c>
      <c r="AC124">
        <v>202326</v>
      </c>
      <c r="AG124" t="s">
        <v>54</v>
      </c>
      <c r="AH124" t="s">
        <v>55</v>
      </c>
      <c r="AO124" t="s">
        <v>39</v>
      </c>
      <c r="AP124" t="s">
        <v>40</v>
      </c>
      <c r="BC124" t="s">
        <v>43</v>
      </c>
      <c r="BD124" t="s">
        <v>44</v>
      </c>
    </row>
    <row r="125" spans="1:56">
      <c r="A125">
        <v>58632</v>
      </c>
      <c r="B125" t="s">
        <v>172</v>
      </c>
      <c r="C125">
        <v>722</v>
      </c>
      <c r="D125" t="s">
        <v>50</v>
      </c>
      <c r="E125" t="s">
        <v>51</v>
      </c>
      <c r="F125">
        <v>1.5309999999999999</v>
      </c>
      <c r="G125">
        <v>58.17</v>
      </c>
      <c r="H125">
        <v>1.4390000000000001</v>
      </c>
      <c r="I125">
        <v>54.68</v>
      </c>
      <c r="J125">
        <v>1.409</v>
      </c>
      <c r="K125">
        <v>53.54</v>
      </c>
      <c r="L125">
        <v>1.35</v>
      </c>
      <c r="M125">
        <v>51.3</v>
      </c>
      <c r="N125">
        <v>1.32</v>
      </c>
      <c r="O125">
        <v>50.16</v>
      </c>
      <c r="P125">
        <v>38</v>
      </c>
      <c r="Q125">
        <v>1.5309999999999999</v>
      </c>
      <c r="R125">
        <v>58.17</v>
      </c>
      <c r="S125">
        <v>1.4390000000000001</v>
      </c>
      <c r="T125">
        <v>54.68</v>
      </c>
      <c r="U125">
        <v>1.409</v>
      </c>
      <c r="V125">
        <v>53.54</v>
      </c>
      <c r="W125">
        <v>1.35</v>
      </c>
      <c r="X125">
        <v>51.3</v>
      </c>
      <c r="Y125">
        <v>1.32</v>
      </c>
      <c r="Z125">
        <v>50.16</v>
      </c>
      <c r="AB125">
        <v>202226</v>
      </c>
      <c r="AC125">
        <v>202326</v>
      </c>
      <c r="BC125" t="s">
        <v>43</v>
      </c>
      <c r="BD125" t="s">
        <v>44</v>
      </c>
    </row>
    <row r="126" spans="1:56">
      <c r="A126">
        <v>60274</v>
      </c>
      <c r="B126" t="s">
        <v>173</v>
      </c>
      <c r="C126">
        <v>722</v>
      </c>
      <c r="D126" t="s">
        <v>50</v>
      </c>
      <c r="E126" t="s">
        <v>51</v>
      </c>
      <c r="F126">
        <v>2.5209999999999999</v>
      </c>
      <c r="G126">
        <v>95.79</v>
      </c>
      <c r="H126">
        <v>2.3690000000000002</v>
      </c>
      <c r="I126">
        <v>90.02</v>
      </c>
      <c r="J126">
        <v>2.319</v>
      </c>
      <c r="K126">
        <v>88.12</v>
      </c>
      <c r="L126">
        <v>2.2229999999999999</v>
      </c>
      <c r="M126">
        <v>84.47</v>
      </c>
      <c r="N126">
        <v>2.1739999999999999</v>
      </c>
      <c r="O126">
        <v>82.61</v>
      </c>
      <c r="P126">
        <v>38</v>
      </c>
      <c r="Q126">
        <v>2.5209999999999999</v>
      </c>
      <c r="R126">
        <v>95.79</v>
      </c>
      <c r="S126">
        <v>2.3690000000000002</v>
      </c>
      <c r="T126">
        <v>90.02</v>
      </c>
      <c r="U126">
        <v>2.319</v>
      </c>
      <c r="V126">
        <v>88.12</v>
      </c>
      <c r="W126">
        <v>2.2229999999999999</v>
      </c>
      <c r="X126">
        <v>84.47</v>
      </c>
      <c r="Y126">
        <v>2.1739999999999999</v>
      </c>
      <c r="Z126">
        <v>82.61</v>
      </c>
      <c r="AB126">
        <v>202226</v>
      </c>
      <c r="AC126">
        <v>202326</v>
      </c>
      <c r="AQ126" t="s">
        <v>41</v>
      </c>
      <c r="AR126" t="s">
        <v>42</v>
      </c>
      <c r="BC126" t="s">
        <v>43</v>
      </c>
      <c r="BD126" t="s">
        <v>44</v>
      </c>
    </row>
    <row r="127" spans="1:56">
      <c r="A127">
        <v>72060</v>
      </c>
      <c r="B127" t="s">
        <v>174</v>
      </c>
      <c r="C127">
        <v>722</v>
      </c>
      <c r="D127" t="s">
        <v>50</v>
      </c>
      <c r="E127" t="s">
        <v>51</v>
      </c>
      <c r="F127">
        <v>2.2400000000000002</v>
      </c>
      <c r="G127">
        <v>85.12</v>
      </c>
      <c r="H127">
        <v>2.1230000000000002</v>
      </c>
      <c r="I127">
        <v>80.67</v>
      </c>
      <c r="J127">
        <v>2.0830000000000002</v>
      </c>
      <c r="K127">
        <v>79.150000000000006</v>
      </c>
      <c r="L127">
        <v>2.0030000000000001</v>
      </c>
      <c r="M127">
        <v>76.11</v>
      </c>
      <c r="N127">
        <v>1.9650000000000001</v>
      </c>
      <c r="O127">
        <v>74.67</v>
      </c>
      <c r="P127">
        <v>38</v>
      </c>
      <c r="Q127">
        <v>2.2400000000000002</v>
      </c>
      <c r="R127">
        <v>85.12</v>
      </c>
      <c r="S127">
        <v>2.1230000000000002</v>
      </c>
      <c r="T127">
        <v>80.67</v>
      </c>
      <c r="U127">
        <v>2.0830000000000002</v>
      </c>
      <c r="V127">
        <v>79.150000000000006</v>
      </c>
      <c r="W127">
        <v>2.0030000000000001</v>
      </c>
      <c r="X127">
        <v>76.11</v>
      </c>
      <c r="Y127">
        <v>1.9650000000000001</v>
      </c>
      <c r="Z127">
        <v>74.67</v>
      </c>
      <c r="AB127">
        <v>202226</v>
      </c>
      <c r="AC127">
        <v>202326</v>
      </c>
      <c r="AG127" t="s">
        <v>54</v>
      </c>
      <c r="AH127" t="s">
        <v>55</v>
      </c>
      <c r="BC127" t="s">
        <v>43</v>
      </c>
      <c r="BD127" t="s">
        <v>44</v>
      </c>
    </row>
    <row r="128" spans="1:56">
      <c r="A128">
        <v>72061</v>
      </c>
      <c r="B128" t="s">
        <v>175</v>
      </c>
      <c r="C128">
        <v>722</v>
      </c>
      <c r="D128" t="s">
        <v>50</v>
      </c>
      <c r="E128" t="s">
        <v>51</v>
      </c>
      <c r="F128">
        <v>2.2400000000000002</v>
      </c>
      <c r="G128">
        <v>85.12</v>
      </c>
      <c r="H128">
        <v>2.1230000000000002</v>
      </c>
      <c r="I128">
        <v>80.67</v>
      </c>
      <c r="J128">
        <v>2.0830000000000002</v>
      </c>
      <c r="K128">
        <v>79.150000000000006</v>
      </c>
      <c r="L128">
        <v>2.0030000000000001</v>
      </c>
      <c r="M128">
        <v>76.11</v>
      </c>
      <c r="N128">
        <v>1.9650000000000001</v>
      </c>
      <c r="O128">
        <v>74.67</v>
      </c>
      <c r="P128">
        <v>38</v>
      </c>
      <c r="Q128">
        <v>2.2400000000000002</v>
      </c>
      <c r="R128">
        <v>85.12</v>
      </c>
      <c r="S128">
        <v>2.1230000000000002</v>
      </c>
      <c r="T128">
        <v>80.67</v>
      </c>
      <c r="U128">
        <v>2.0830000000000002</v>
      </c>
      <c r="V128">
        <v>79.150000000000006</v>
      </c>
      <c r="W128">
        <v>2.0030000000000001</v>
      </c>
      <c r="X128">
        <v>76.11</v>
      </c>
      <c r="Y128">
        <v>1.9650000000000001</v>
      </c>
      <c r="Z128">
        <v>74.67</v>
      </c>
      <c r="AB128">
        <v>202226</v>
      </c>
      <c r="AC128">
        <v>202326</v>
      </c>
      <c r="AG128" t="s">
        <v>54</v>
      </c>
      <c r="AH128" t="s">
        <v>55</v>
      </c>
      <c r="BC128" t="s">
        <v>43</v>
      </c>
      <c r="BD128" t="s">
        <v>44</v>
      </c>
    </row>
    <row r="129" spans="1:56">
      <c r="A129">
        <v>76605</v>
      </c>
      <c r="B129" t="s">
        <v>176</v>
      </c>
      <c r="C129">
        <v>722</v>
      </c>
      <c r="D129" t="s">
        <v>50</v>
      </c>
      <c r="E129" t="s">
        <v>51</v>
      </c>
      <c r="F129">
        <v>2.2149999999999999</v>
      </c>
      <c r="G129">
        <v>84.17</v>
      </c>
      <c r="H129">
        <v>2.097</v>
      </c>
      <c r="I129">
        <v>79.680000000000007</v>
      </c>
      <c r="J129">
        <v>2.0579999999999998</v>
      </c>
      <c r="K129">
        <v>78.2</v>
      </c>
      <c r="L129">
        <v>1.978</v>
      </c>
      <c r="M129">
        <v>75.16</v>
      </c>
      <c r="N129">
        <v>1.94</v>
      </c>
      <c r="O129">
        <v>73.72</v>
      </c>
      <c r="P129">
        <v>38</v>
      </c>
      <c r="Q129">
        <v>2.2149999999999999</v>
      </c>
      <c r="R129">
        <v>84.17</v>
      </c>
      <c r="S129">
        <v>2.097</v>
      </c>
      <c r="T129">
        <v>79.680000000000007</v>
      </c>
      <c r="U129">
        <v>2.0579999999999998</v>
      </c>
      <c r="V129">
        <v>78.2</v>
      </c>
      <c r="W129">
        <v>1.978</v>
      </c>
      <c r="X129">
        <v>75.16</v>
      </c>
      <c r="Y129">
        <v>1.94</v>
      </c>
      <c r="Z129">
        <v>73.72</v>
      </c>
      <c r="AB129">
        <v>202226</v>
      </c>
      <c r="AC129">
        <v>202326</v>
      </c>
      <c r="AG129" t="s">
        <v>54</v>
      </c>
      <c r="AH129" t="s">
        <v>55</v>
      </c>
      <c r="AO129" t="s">
        <v>39</v>
      </c>
      <c r="AP129" t="s">
        <v>40</v>
      </c>
      <c r="BC129" t="s">
        <v>43</v>
      </c>
      <c r="BD129" t="s">
        <v>44</v>
      </c>
    </row>
    <row r="130" spans="1:56">
      <c r="A130">
        <v>86001</v>
      </c>
      <c r="B130" t="s">
        <v>177</v>
      </c>
      <c r="C130">
        <v>722</v>
      </c>
      <c r="D130" t="s">
        <v>50</v>
      </c>
      <c r="E130" t="s">
        <v>51</v>
      </c>
      <c r="F130">
        <v>2.2400000000000002</v>
      </c>
      <c r="G130">
        <v>85.12</v>
      </c>
      <c r="H130">
        <v>2.1230000000000002</v>
      </c>
      <c r="I130">
        <v>80.67</v>
      </c>
      <c r="J130">
        <v>2.0830000000000002</v>
      </c>
      <c r="K130">
        <v>79.150000000000006</v>
      </c>
      <c r="L130">
        <v>2.0030000000000001</v>
      </c>
      <c r="M130">
        <v>76.11</v>
      </c>
      <c r="N130">
        <v>1.9650000000000001</v>
      </c>
      <c r="O130">
        <v>74.67</v>
      </c>
      <c r="P130">
        <v>38</v>
      </c>
      <c r="Q130">
        <v>2.2400000000000002</v>
      </c>
      <c r="R130">
        <v>85.12</v>
      </c>
      <c r="S130">
        <v>2.1230000000000002</v>
      </c>
      <c r="T130">
        <v>80.67</v>
      </c>
      <c r="U130">
        <v>2.0830000000000002</v>
      </c>
      <c r="V130">
        <v>79.150000000000006</v>
      </c>
      <c r="W130">
        <v>2.0030000000000001</v>
      </c>
      <c r="X130">
        <v>76.11</v>
      </c>
      <c r="Y130">
        <v>1.9650000000000001</v>
      </c>
      <c r="Z130">
        <v>74.67</v>
      </c>
      <c r="AB130">
        <v>202226</v>
      </c>
      <c r="AC130">
        <v>202326</v>
      </c>
      <c r="AG130" t="s">
        <v>54</v>
      </c>
      <c r="AH130" t="s">
        <v>55</v>
      </c>
      <c r="AO130" t="s">
        <v>39</v>
      </c>
      <c r="AP130" t="s">
        <v>40</v>
      </c>
      <c r="BC130" t="s">
        <v>43</v>
      </c>
      <c r="BD130" t="s">
        <v>44</v>
      </c>
    </row>
    <row r="131" spans="1:56">
      <c r="A131">
        <v>56209</v>
      </c>
      <c r="B131" t="s">
        <v>178</v>
      </c>
      <c r="C131">
        <v>722</v>
      </c>
      <c r="D131" t="s">
        <v>50</v>
      </c>
      <c r="E131" t="s">
        <v>51</v>
      </c>
      <c r="F131">
        <v>1.5109999999999999</v>
      </c>
      <c r="G131">
        <v>57.41</v>
      </c>
      <c r="H131">
        <v>1.42</v>
      </c>
      <c r="I131">
        <v>53.96</v>
      </c>
      <c r="J131">
        <v>1.389</v>
      </c>
      <c r="K131">
        <v>52.78</v>
      </c>
      <c r="L131">
        <v>1.333</v>
      </c>
      <c r="M131">
        <v>50.65</v>
      </c>
      <c r="N131">
        <v>1.3029999999999999</v>
      </c>
      <c r="O131">
        <v>49.51</v>
      </c>
      <c r="P131">
        <v>38</v>
      </c>
      <c r="Q131">
        <v>1.5109999999999999</v>
      </c>
      <c r="R131">
        <v>57.41</v>
      </c>
      <c r="S131">
        <v>1.42</v>
      </c>
      <c r="T131">
        <v>53.96</v>
      </c>
      <c r="U131">
        <v>1.389</v>
      </c>
      <c r="V131">
        <v>52.78</v>
      </c>
      <c r="W131">
        <v>1.333</v>
      </c>
      <c r="X131">
        <v>50.65</v>
      </c>
      <c r="Y131">
        <v>1.3029999999999999</v>
      </c>
      <c r="Z131">
        <v>49.51</v>
      </c>
      <c r="AB131">
        <v>202226</v>
      </c>
      <c r="AC131">
        <v>202326</v>
      </c>
      <c r="BC131" t="s">
        <v>43</v>
      </c>
      <c r="BD131" t="s">
        <v>44</v>
      </c>
    </row>
    <row r="132" spans="1:56">
      <c r="A132">
        <v>56926</v>
      </c>
      <c r="B132" t="s">
        <v>179</v>
      </c>
      <c r="C132">
        <v>722</v>
      </c>
      <c r="D132" t="s">
        <v>50</v>
      </c>
      <c r="E132" t="s">
        <v>51</v>
      </c>
      <c r="F132">
        <v>1.5109999999999999</v>
      </c>
      <c r="G132">
        <v>57.41</v>
      </c>
      <c r="H132">
        <v>1.42</v>
      </c>
      <c r="I132">
        <v>53.96</v>
      </c>
      <c r="J132">
        <v>1.389</v>
      </c>
      <c r="K132">
        <v>52.78</v>
      </c>
      <c r="L132">
        <v>1.333</v>
      </c>
      <c r="M132">
        <v>50.65</v>
      </c>
      <c r="N132">
        <v>1.3029999999999999</v>
      </c>
      <c r="O132">
        <v>49.51</v>
      </c>
      <c r="P132">
        <v>38</v>
      </c>
      <c r="Q132">
        <v>1.5109999999999999</v>
      </c>
      <c r="R132">
        <v>57.41</v>
      </c>
      <c r="S132">
        <v>1.42</v>
      </c>
      <c r="T132">
        <v>53.96</v>
      </c>
      <c r="U132">
        <v>1.389</v>
      </c>
      <c r="V132">
        <v>52.78</v>
      </c>
      <c r="W132">
        <v>1.333</v>
      </c>
      <c r="X132">
        <v>50.65</v>
      </c>
      <c r="Y132">
        <v>1.3029999999999999</v>
      </c>
      <c r="Z132">
        <v>49.51</v>
      </c>
      <c r="AB132">
        <v>202226</v>
      </c>
      <c r="AC132">
        <v>202326</v>
      </c>
      <c r="BC132" t="s">
        <v>43</v>
      </c>
      <c r="BD132" t="s">
        <v>44</v>
      </c>
    </row>
    <row r="133" spans="1:56">
      <c r="A133">
        <v>68589</v>
      </c>
      <c r="B133" t="s">
        <v>180</v>
      </c>
      <c r="C133">
        <v>722</v>
      </c>
      <c r="D133" t="s">
        <v>50</v>
      </c>
      <c r="E133" t="s">
        <v>51</v>
      </c>
      <c r="F133">
        <v>1.6839999999999999</v>
      </c>
      <c r="G133">
        <v>63.99</v>
      </c>
      <c r="H133">
        <v>1.583</v>
      </c>
      <c r="I133">
        <v>60.15</v>
      </c>
      <c r="J133">
        <v>1.5489999999999999</v>
      </c>
      <c r="K133">
        <v>58.86</v>
      </c>
      <c r="L133">
        <v>1.4850000000000001</v>
      </c>
      <c r="M133">
        <v>56.43</v>
      </c>
      <c r="N133">
        <v>1.4530000000000001</v>
      </c>
      <c r="O133">
        <v>55.21</v>
      </c>
      <c r="P133">
        <v>38</v>
      </c>
      <c r="Q133">
        <v>1.6839999999999999</v>
      </c>
      <c r="R133">
        <v>63.99</v>
      </c>
      <c r="S133">
        <v>1.583</v>
      </c>
      <c r="T133">
        <v>60.15</v>
      </c>
      <c r="U133">
        <v>1.5489999999999999</v>
      </c>
      <c r="V133">
        <v>58.86</v>
      </c>
      <c r="W133">
        <v>1.4850000000000001</v>
      </c>
      <c r="X133">
        <v>56.43</v>
      </c>
      <c r="Y133">
        <v>1.4530000000000001</v>
      </c>
      <c r="Z133">
        <v>55.21</v>
      </c>
      <c r="AB133">
        <v>202226</v>
      </c>
      <c r="AC133">
        <v>202326</v>
      </c>
      <c r="BC133" t="s">
        <v>43</v>
      </c>
      <c r="BD133" t="s">
        <v>44</v>
      </c>
    </row>
    <row r="134" spans="1:56">
      <c r="A134">
        <v>75033</v>
      </c>
      <c r="B134" t="s">
        <v>181</v>
      </c>
      <c r="C134">
        <v>722</v>
      </c>
      <c r="D134" t="s">
        <v>50</v>
      </c>
      <c r="E134" t="s">
        <v>51</v>
      </c>
      <c r="F134">
        <v>2.3119999999999998</v>
      </c>
      <c r="G134">
        <v>87.85</v>
      </c>
      <c r="H134">
        <v>2.1800000000000002</v>
      </c>
      <c r="I134">
        <v>82.84</v>
      </c>
      <c r="J134">
        <v>2.137</v>
      </c>
      <c r="K134">
        <v>81.2</v>
      </c>
      <c r="L134">
        <v>2.052</v>
      </c>
      <c r="M134">
        <v>77.97</v>
      </c>
      <c r="N134">
        <v>2.0089999999999999</v>
      </c>
      <c r="O134">
        <v>76.34</v>
      </c>
      <c r="P134">
        <v>38</v>
      </c>
      <c r="Q134">
        <v>2.3119999999999998</v>
      </c>
      <c r="R134">
        <v>87.85</v>
      </c>
      <c r="S134">
        <v>2.1800000000000002</v>
      </c>
      <c r="T134">
        <v>82.84</v>
      </c>
      <c r="U134">
        <v>2.137</v>
      </c>
      <c r="V134">
        <v>81.2</v>
      </c>
      <c r="W134">
        <v>2.052</v>
      </c>
      <c r="X134">
        <v>77.97</v>
      </c>
      <c r="Y134">
        <v>2.0089999999999999</v>
      </c>
      <c r="Z134">
        <v>76.34</v>
      </c>
      <c r="AB134">
        <v>202226</v>
      </c>
      <c r="AC134">
        <v>202326</v>
      </c>
      <c r="AG134" t="s">
        <v>54</v>
      </c>
      <c r="AH134" t="s">
        <v>55</v>
      </c>
      <c r="AO134" t="s">
        <v>39</v>
      </c>
      <c r="AP134" t="s">
        <v>40</v>
      </c>
      <c r="BC134" t="s">
        <v>43</v>
      </c>
      <c r="BD134" t="s">
        <v>44</v>
      </c>
    </row>
    <row r="135" spans="1:56">
      <c r="A135">
        <v>80626</v>
      </c>
      <c r="B135" t="s">
        <v>182</v>
      </c>
      <c r="C135">
        <v>722</v>
      </c>
      <c r="D135" t="s">
        <v>50</v>
      </c>
      <c r="E135" t="s">
        <v>51</v>
      </c>
      <c r="F135">
        <v>2.5030000000000001</v>
      </c>
      <c r="G135">
        <v>95.11</v>
      </c>
      <c r="H135">
        <v>2.3719999999999999</v>
      </c>
      <c r="I135">
        <v>90.13</v>
      </c>
      <c r="J135">
        <v>2.3279999999999998</v>
      </c>
      <c r="K135">
        <v>88.46</v>
      </c>
      <c r="L135">
        <v>2.2389999999999999</v>
      </c>
      <c r="M135">
        <v>85.08</v>
      </c>
      <c r="N135">
        <v>2.1970000000000001</v>
      </c>
      <c r="O135">
        <v>83.48</v>
      </c>
      <c r="P135">
        <v>38</v>
      </c>
      <c r="Q135">
        <v>2.5030000000000001</v>
      </c>
      <c r="R135">
        <v>95.11</v>
      </c>
      <c r="S135">
        <v>2.3719999999999999</v>
      </c>
      <c r="T135">
        <v>90.13</v>
      </c>
      <c r="U135">
        <v>2.3279999999999998</v>
      </c>
      <c r="V135">
        <v>88.46</v>
      </c>
      <c r="W135">
        <v>2.2389999999999999</v>
      </c>
      <c r="X135">
        <v>85.08</v>
      </c>
      <c r="Y135">
        <v>2.1970000000000001</v>
      </c>
      <c r="Z135">
        <v>83.48</v>
      </c>
      <c r="AB135">
        <v>202226</v>
      </c>
      <c r="AC135">
        <v>202326</v>
      </c>
      <c r="AG135" t="s">
        <v>54</v>
      </c>
      <c r="AH135" t="s">
        <v>55</v>
      </c>
      <c r="AO135" t="s">
        <v>39</v>
      </c>
      <c r="AP135" t="s">
        <v>40</v>
      </c>
      <c r="BC135" t="s">
        <v>43</v>
      </c>
      <c r="BD135" t="s">
        <v>44</v>
      </c>
    </row>
    <row r="136" spans="1:56">
      <c r="A136">
        <v>73412</v>
      </c>
      <c r="B136" t="s">
        <v>183</v>
      </c>
      <c r="C136">
        <v>722</v>
      </c>
      <c r="D136" t="s">
        <v>50</v>
      </c>
      <c r="E136" t="s">
        <v>51</v>
      </c>
      <c r="F136">
        <v>1.6839999999999999</v>
      </c>
      <c r="G136">
        <v>63.99</v>
      </c>
      <c r="H136">
        <v>1.583</v>
      </c>
      <c r="I136">
        <v>60.15</v>
      </c>
      <c r="J136">
        <v>1.5489999999999999</v>
      </c>
      <c r="K136">
        <v>58.86</v>
      </c>
      <c r="L136">
        <v>1.4850000000000001</v>
      </c>
      <c r="M136">
        <v>56.43</v>
      </c>
      <c r="N136">
        <v>1.4530000000000001</v>
      </c>
      <c r="O136">
        <v>55.21</v>
      </c>
      <c r="P136">
        <v>38</v>
      </c>
      <c r="Q136">
        <v>1.6839999999999999</v>
      </c>
      <c r="R136">
        <v>63.99</v>
      </c>
      <c r="S136">
        <v>1.583</v>
      </c>
      <c r="T136">
        <v>60.15</v>
      </c>
      <c r="U136">
        <v>1.5489999999999999</v>
      </c>
      <c r="V136">
        <v>58.86</v>
      </c>
      <c r="W136">
        <v>1.4850000000000001</v>
      </c>
      <c r="X136">
        <v>56.43</v>
      </c>
      <c r="Y136">
        <v>1.4530000000000001</v>
      </c>
      <c r="Z136">
        <v>55.21</v>
      </c>
      <c r="AB136">
        <v>202226</v>
      </c>
      <c r="AC136">
        <v>202326</v>
      </c>
      <c r="AO136" t="s">
        <v>39</v>
      </c>
      <c r="AP136" t="s">
        <v>40</v>
      </c>
      <c r="BC136" t="s">
        <v>43</v>
      </c>
      <c r="BD136" t="s">
        <v>44</v>
      </c>
    </row>
    <row r="137" spans="1:56">
      <c r="A137">
        <v>95147</v>
      </c>
      <c r="B137" t="s">
        <v>184</v>
      </c>
      <c r="C137">
        <v>722</v>
      </c>
      <c r="D137" t="s">
        <v>50</v>
      </c>
      <c r="E137" t="s">
        <v>51</v>
      </c>
      <c r="F137">
        <v>2.9319999999999999</v>
      </c>
      <c r="G137">
        <v>111.41</v>
      </c>
      <c r="H137">
        <v>2.7749999999999999</v>
      </c>
      <c r="I137">
        <v>105.45</v>
      </c>
      <c r="J137">
        <v>2.722</v>
      </c>
      <c r="K137">
        <v>103.43</v>
      </c>
      <c r="L137">
        <v>2.617</v>
      </c>
      <c r="M137">
        <v>99.44</v>
      </c>
      <c r="N137">
        <v>2.5649999999999999</v>
      </c>
      <c r="O137">
        <v>97.47</v>
      </c>
      <c r="P137">
        <v>38</v>
      </c>
      <c r="Q137">
        <v>2.9319999999999999</v>
      </c>
      <c r="R137">
        <v>111.41</v>
      </c>
      <c r="S137">
        <v>2.7749999999999999</v>
      </c>
      <c r="T137">
        <v>105.45</v>
      </c>
      <c r="U137">
        <v>2.722</v>
      </c>
      <c r="V137">
        <v>103.43</v>
      </c>
      <c r="W137">
        <v>2.617</v>
      </c>
      <c r="X137">
        <v>99.44</v>
      </c>
      <c r="Y137">
        <v>2.5649999999999999</v>
      </c>
      <c r="Z137">
        <v>97.47</v>
      </c>
      <c r="AB137">
        <v>202226</v>
      </c>
      <c r="AC137">
        <v>202326</v>
      </c>
      <c r="AG137" t="s">
        <v>54</v>
      </c>
      <c r="AH137" t="s">
        <v>55</v>
      </c>
      <c r="BC137" t="s">
        <v>43</v>
      </c>
      <c r="BD137" t="s">
        <v>44</v>
      </c>
    </row>
    <row r="138" spans="1:56">
      <c r="A138">
        <v>85895</v>
      </c>
      <c r="B138" t="s">
        <v>185</v>
      </c>
      <c r="C138">
        <v>722</v>
      </c>
      <c r="D138" t="s">
        <v>50</v>
      </c>
      <c r="E138" t="s">
        <v>51</v>
      </c>
      <c r="F138">
        <v>2.5670000000000002</v>
      </c>
      <c r="G138">
        <v>97.54</v>
      </c>
      <c r="H138">
        <v>2.4350000000000001</v>
      </c>
      <c r="I138">
        <v>92.53</v>
      </c>
      <c r="J138">
        <v>2.3919999999999999</v>
      </c>
      <c r="K138">
        <v>90.89</v>
      </c>
      <c r="L138">
        <v>2.302</v>
      </c>
      <c r="M138">
        <v>87.47</v>
      </c>
      <c r="N138">
        <v>2.2589999999999999</v>
      </c>
      <c r="O138">
        <v>85.84</v>
      </c>
      <c r="P138">
        <v>38</v>
      </c>
      <c r="Q138">
        <v>2.5670000000000002</v>
      </c>
      <c r="R138">
        <v>97.54</v>
      </c>
      <c r="S138">
        <v>2.4350000000000001</v>
      </c>
      <c r="T138">
        <v>92.53</v>
      </c>
      <c r="U138">
        <v>2.3919999999999999</v>
      </c>
      <c r="V138">
        <v>90.89</v>
      </c>
      <c r="W138">
        <v>2.302</v>
      </c>
      <c r="X138">
        <v>87.47</v>
      </c>
      <c r="Y138">
        <v>2.2589999999999999</v>
      </c>
      <c r="Z138">
        <v>85.84</v>
      </c>
      <c r="AB138">
        <v>202226</v>
      </c>
      <c r="AC138">
        <v>202326</v>
      </c>
      <c r="AE138" t="s">
        <v>52</v>
      </c>
      <c r="AF138" t="s">
        <v>53</v>
      </c>
      <c r="AG138" t="s">
        <v>54</v>
      </c>
      <c r="AH138" t="s">
        <v>55</v>
      </c>
      <c r="AO138" t="s">
        <v>39</v>
      </c>
      <c r="AP138" t="s">
        <v>40</v>
      </c>
      <c r="BC138" t="s">
        <v>43</v>
      </c>
      <c r="BD138" t="s">
        <v>44</v>
      </c>
    </row>
    <row r="139" spans="1:56">
      <c r="A139">
        <v>83412</v>
      </c>
      <c r="B139" t="s">
        <v>186</v>
      </c>
      <c r="C139">
        <v>722</v>
      </c>
      <c r="D139" t="s">
        <v>50</v>
      </c>
      <c r="E139" t="s">
        <v>51</v>
      </c>
      <c r="F139">
        <v>2.4390000000000001</v>
      </c>
      <c r="G139">
        <v>92.68</v>
      </c>
      <c r="H139">
        <v>2.3079999999999998</v>
      </c>
      <c r="I139">
        <v>87.7</v>
      </c>
      <c r="J139">
        <v>2.2639999999999998</v>
      </c>
      <c r="K139">
        <v>86.03</v>
      </c>
      <c r="L139">
        <v>2.177</v>
      </c>
      <c r="M139">
        <v>82.72</v>
      </c>
      <c r="N139">
        <v>2.1339999999999999</v>
      </c>
      <c r="O139">
        <v>81.09</v>
      </c>
      <c r="P139">
        <v>38</v>
      </c>
      <c r="Q139">
        <v>2.4390000000000001</v>
      </c>
      <c r="R139">
        <v>92.68</v>
      </c>
      <c r="S139">
        <v>2.3079999999999998</v>
      </c>
      <c r="T139">
        <v>87.7</v>
      </c>
      <c r="U139">
        <v>2.2639999999999998</v>
      </c>
      <c r="V139">
        <v>86.03</v>
      </c>
      <c r="W139">
        <v>2.177</v>
      </c>
      <c r="X139">
        <v>82.72</v>
      </c>
      <c r="Y139">
        <v>2.1339999999999999</v>
      </c>
      <c r="Z139">
        <v>81.09</v>
      </c>
      <c r="AB139">
        <v>202226</v>
      </c>
      <c r="AC139">
        <v>202326</v>
      </c>
      <c r="AG139" t="s">
        <v>54</v>
      </c>
      <c r="AH139" t="s">
        <v>55</v>
      </c>
      <c r="AO139" t="s">
        <v>39</v>
      </c>
      <c r="AP139" t="s">
        <v>40</v>
      </c>
      <c r="BC139" t="s">
        <v>43</v>
      </c>
      <c r="BD139" t="s">
        <v>44</v>
      </c>
    </row>
    <row r="140" spans="1:56">
      <c r="A140">
        <v>53108</v>
      </c>
      <c r="B140" t="s">
        <v>187</v>
      </c>
      <c r="C140">
        <v>722</v>
      </c>
      <c r="D140" t="s">
        <v>50</v>
      </c>
      <c r="E140" t="s">
        <v>51</v>
      </c>
      <c r="F140">
        <v>2.1840000000000002</v>
      </c>
      <c r="G140">
        <v>82.99</v>
      </c>
      <c r="H140">
        <v>2.0529999999999999</v>
      </c>
      <c r="I140">
        <v>78.010000000000005</v>
      </c>
      <c r="J140">
        <v>2.0089999999999999</v>
      </c>
      <c r="K140">
        <v>76.34</v>
      </c>
      <c r="L140">
        <v>1.927</v>
      </c>
      <c r="M140">
        <v>73.22</v>
      </c>
      <c r="N140">
        <v>1.8839999999999999</v>
      </c>
      <c r="O140">
        <v>71.59</v>
      </c>
      <c r="P140">
        <v>38</v>
      </c>
      <c r="Q140">
        <v>2.1840000000000002</v>
      </c>
      <c r="R140">
        <v>82.99</v>
      </c>
      <c r="S140">
        <v>2.0529999999999999</v>
      </c>
      <c r="T140">
        <v>78.010000000000005</v>
      </c>
      <c r="U140">
        <v>2.0089999999999999</v>
      </c>
      <c r="V140">
        <v>76.34</v>
      </c>
      <c r="W140">
        <v>1.927</v>
      </c>
      <c r="X140">
        <v>73.22</v>
      </c>
      <c r="Y140">
        <v>1.8839999999999999</v>
      </c>
      <c r="Z140">
        <v>71.59</v>
      </c>
      <c r="AB140">
        <v>202226</v>
      </c>
      <c r="AC140">
        <v>202326</v>
      </c>
      <c r="BC140" t="s">
        <v>43</v>
      </c>
      <c r="BD140" t="s">
        <v>44</v>
      </c>
    </row>
    <row r="141" spans="1:56">
      <c r="A141">
        <v>85896</v>
      </c>
      <c r="B141" t="s">
        <v>188</v>
      </c>
      <c r="C141">
        <v>722</v>
      </c>
      <c r="D141" t="s">
        <v>50</v>
      </c>
      <c r="E141" t="s">
        <v>51</v>
      </c>
      <c r="F141">
        <v>2.5670000000000002</v>
      </c>
      <c r="G141">
        <v>97.54</v>
      </c>
      <c r="H141">
        <v>2.4350000000000001</v>
      </c>
      <c r="I141">
        <v>92.53</v>
      </c>
      <c r="J141">
        <v>2.3919999999999999</v>
      </c>
      <c r="K141">
        <v>90.89</v>
      </c>
      <c r="L141">
        <v>2.302</v>
      </c>
      <c r="M141">
        <v>87.47</v>
      </c>
      <c r="N141">
        <v>2.2589999999999999</v>
      </c>
      <c r="O141">
        <v>85.84</v>
      </c>
      <c r="P141">
        <v>38</v>
      </c>
      <c r="Q141">
        <v>2.5670000000000002</v>
      </c>
      <c r="R141">
        <v>97.54</v>
      </c>
      <c r="S141">
        <v>2.4350000000000001</v>
      </c>
      <c r="T141">
        <v>92.53</v>
      </c>
      <c r="U141">
        <v>2.3919999999999999</v>
      </c>
      <c r="V141">
        <v>90.89</v>
      </c>
      <c r="W141">
        <v>2.302</v>
      </c>
      <c r="X141">
        <v>87.47</v>
      </c>
      <c r="Y141">
        <v>2.2589999999999999</v>
      </c>
      <c r="Z141">
        <v>85.84</v>
      </c>
      <c r="AB141">
        <v>202226</v>
      </c>
      <c r="AC141">
        <v>202326</v>
      </c>
      <c r="AE141" t="s">
        <v>52</v>
      </c>
      <c r="AF141" t="s">
        <v>53</v>
      </c>
      <c r="AG141" t="s">
        <v>54</v>
      </c>
      <c r="AH141" t="s">
        <v>55</v>
      </c>
      <c r="AO141" t="s">
        <v>39</v>
      </c>
      <c r="AP141" t="s">
        <v>40</v>
      </c>
      <c r="BC141" t="s">
        <v>43</v>
      </c>
      <c r="BD141" t="s">
        <v>44</v>
      </c>
    </row>
    <row r="142" spans="1:56">
      <c r="A142">
        <v>33614</v>
      </c>
      <c r="B142" t="s">
        <v>189</v>
      </c>
      <c r="C142">
        <v>722</v>
      </c>
      <c r="D142" t="s">
        <v>50</v>
      </c>
      <c r="E142" t="s">
        <v>51</v>
      </c>
      <c r="F142">
        <v>1.756</v>
      </c>
      <c r="G142">
        <v>66.72</v>
      </c>
      <c r="H142">
        <v>1.65</v>
      </c>
      <c r="I142">
        <v>62.7</v>
      </c>
      <c r="J142">
        <v>1.615</v>
      </c>
      <c r="K142">
        <v>61.37</v>
      </c>
      <c r="L142">
        <v>1.548</v>
      </c>
      <c r="M142">
        <v>58.82</v>
      </c>
      <c r="N142">
        <v>1.514</v>
      </c>
      <c r="O142">
        <v>57.53</v>
      </c>
      <c r="P142">
        <v>38</v>
      </c>
      <c r="Q142">
        <v>1.756</v>
      </c>
      <c r="R142">
        <v>66.72</v>
      </c>
      <c r="S142">
        <v>1.65</v>
      </c>
      <c r="T142">
        <v>62.7</v>
      </c>
      <c r="U142">
        <v>1.615</v>
      </c>
      <c r="V142">
        <v>61.37</v>
      </c>
      <c r="W142">
        <v>1.548</v>
      </c>
      <c r="X142">
        <v>58.82</v>
      </c>
      <c r="Y142">
        <v>1.514</v>
      </c>
      <c r="Z142">
        <v>57.53</v>
      </c>
      <c r="AB142">
        <v>202226</v>
      </c>
      <c r="AC142">
        <v>202326</v>
      </c>
      <c r="BC142" t="s">
        <v>43</v>
      </c>
      <c r="BD142" t="s">
        <v>44</v>
      </c>
    </row>
    <row r="143" spans="1:56">
      <c r="A143">
        <v>33615</v>
      </c>
      <c r="B143" t="s">
        <v>190</v>
      </c>
      <c r="C143">
        <v>722</v>
      </c>
      <c r="D143" t="s">
        <v>50</v>
      </c>
      <c r="E143" t="s">
        <v>51</v>
      </c>
      <c r="F143">
        <v>1.5109999999999999</v>
      </c>
      <c r="G143">
        <v>57.41</v>
      </c>
      <c r="H143">
        <v>1.42</v>
      </c>
      <c r="I143">
        <v>53.96</v>
      </c>
      <c r="J143">
        <v>1.389</v>
      </c>
      <c r="K143">
        <v>52.78</v>
      </c>
      <c r="L143">
        <v>1.333</v>
      </c>
      <c r="M143">
        <v>50.65</v>
      </c>
      <c r="N143">
        <v>1.3029999999999999</v>
      </c>
      <c r="O143">
        <v>49.51</v>
      </c>
      <c r="P143">
        <v>38</v>
      </c>
      <c r="Q143">
        <v>1.5109999999999999</v>
      </c>
      <c r="R143">
        <v>57.41</v>
      </c>
      <c r="S143">
        <v>1.42</v>
      </c>
      <c r="T143">
        <v>53.96</v>
      </c>
      <c r="U143">
        <v>1.389</v>
      </c>
      <c r="V143">
        <v>52.78</v>
      </c>
      <c r="W143">
        <v>1.333</v>
      </c>
      <c r="X143">
        <v>50.65</v>
      </c>
      <c r="Y143">
        <v>1.3029999999999999</v>
      </c>
      <c r="Z143">
        <v>49.51</v>
      </c>
      <c r="AB143">
        <v>202226</v>
      </c>
      <c r="AC143">
        <v>202326</v>
      </c>
      <c r="BC143" t="s">
        <v>43</v>
      </c>
      <c r="BD143" t="s">
        <v>44</v>
      </c>
    </row>
    <row r="144" spans="1:56">
      <c r="A144">
        <v>95297</v>
      </c>
      <c r="B144" t="s">
        <v>191</v>
      </c>
      <c r="C144">
        <v>722</v>
      </c>
      <c r="D144" t="s">
        <v>50</v>
      </c>
      <c r="E144" t="s">
        <v>51</v>
      </c>
      <c r="F144">
        <v>2.9319999999999999</v>
      </c>
      <c r="G144">
        <v>111.41</v>
      </c>
      <c r="H144">
        <v>2.7749999999999999</v>
      </c>
      <c r="I144">
        <v>105.45</v>
      </c>
      <c r="J144">
        <v>2.722</v>
      </c>
      <c r="K144">
        <v>103.43</v>
      </c>
      <c r="L144">
        <v>2.617</v>
      </c>
      <c r="M144">
        <v>99.44</v>
      </c>
      <c r="N144">
        <v>2.5649999999999999</v>
      </c>
      <c r="O144">
        <v>97.47</v>
      </c>
      <c r="P144">
        <v>38</v>
      </c>
      <c r="Q144">
        <v>2.9319999999999999</v>
      </c>
      <c r="R144">
        <v>111.41</v>
      </c>
      <c r="S144">
        <v>2.7749999999999999</v>
      </c>
      <c r="T144">
        <v>105.45</v>
      </c>
      <c r="U144">
        <v>2.722</v>
      </c>
      <c r="V144">
        <v>103.43</v>
      </c>
      <c r="W144">
        <v>2.617</v>
      </c>
      <c r="X144">
        <v>99.44</v>
      </c>
      <c r="Y144">
        <v>2.5649999999999999</v>
      </c>
      <c r="Z144">
        <v>97.47</v>
      </c>
      <c r="AB144">
        <v>202226</v>
      </c>
      <c r="AC144">
        <v>202326</v>
      </c>
      <c r="AG144" t="s">
        <v>54</v>
      </c>
      <c r="AH144" t="s">
        <v>55</v>
      </c>
      <c r="BC144" t="s">
        <v>43</v>
      </c>
      <c r="BD144" t="s">
        <v>44</v>
      </c>
    </row>
    <row r="145" spans="1:56">
      <c r="A145">
        <v>61062</v>
      </c>
      <c r="B145" t="s">
        <v>192</v>
      </c>
      <c r="C145">
        <v>722</v>
      </c>
      <c r="D145" t="s">
        <v>50</v>
      </c>
      <c r="E145" t="s">
        <v>51</v>
      </c>
      <c r="F145">
        <v>1.49</v>
      </c>
      <c r="G145">
        <v>56.62</v>
      </c>
      <c r="H145">
        <v>1.401</v>
      </c>
      <c r="I145">
        <v>53.23</v>
      </c>
      <c r="J145">
        <v>1.3720000000000001</v>
      </c>
      <c r="K145">
        <v>52.13</v>
      </c>
      <c r="L145">
        <v>1.3140000000000001</v>
      </c>
      <c r="M145">
        <v>49.93</v>
      </c>
      <c r="N145">
        <v>1.2849999999999999</v>
      </c>
      <c r="O145">
        <v>48.83</v>
      </c>
      <c r="P145">
        <v>38</v>
      </c>
      <c r="Q145">
        <v>1.49</v>
      </c>
      <c r="R145">
        <v>56.62</v>
      </c>
      <c r="S145">
        <v>1.401</v>
      </c>
      <c r="T145">
        <v>53.23</v>
      </c>
      <c r="U145">
        <v>1.3720000000000001</v>
      </c>
      <c r="V145">
        <v>52.13</v>
      </c>
      <c r="W145">
        <v>1.3140000000000001</v>
      </c>
      <c r="X145">
        <v>49.93</v>
      </c>
      <c r="Y145">
        <v>1.2849999999999999</v>
      </c>
      <c r="Z145">
        <v>48.83</v>
      </c>
      <c r="AB145">
        <v>202226</v>
      </c>
      <c r="AC145">
        <v>202326</v>
      </c>
      <c r="BC145" t="s">
        <v>43</v>
      </c>
      <c r="BD145" t="s">
        <v>44</v>
      </c>
    </row>
    <row r="146" spans="1:56">
      <c r="A146">
        <v>31024</v>
      </c>
      <c r="B146" t="s">
        <v>193</v>
      </c>
      <c r="C146">
        <v>722</v>
      </c>
      <c r="D146" t="s">
        <v>50</v>
      </c>
      <c r="E146" t="s">
        <v>51</v>
      </c>
      <c r="F146">
        <v>1.756</v>
      </c>
      <c r="G146">
        <v>66.72</v>
      </c>
      <c r="H146">
        <v>1.65</v>
      </c>
      <c r="I146">
        <v>62.7</v>
      </c>
      <c r="J146">
        <v>1.615</v>
      </c>
      <c r="K146">
        <v>61.37</v>
      </c>
      <c r="L146">
        <v>1.548</v>
      </c>
      <c r="M146">
        <v>58.82</v>
      </c>
      <c r="N146">
        <v>1.514</v>
      </c>
      <c r="O146">
        <v>57.53</v>
      </c>
      <c r="P146">
        <v>38</v>
      </c>
      <c r="Q146">
        <v>1.756</v>
      </c>
      <c r="R146">
        <v>66.72</v>
      </c>
      <c r="S146">
        <v>1.65</v>
      </c>
      <c r="T146">
        <v>62.7</v>
      </c>
      <c r="U146">
        <v>1.615</v>
      </c>
      <c r="V146">
        <v>61.37</v>
      </c>
      <c r="W146">
        <v>1.548</v>
      </c>
      <c r="X146">
        <v>58.82</v>
      </c>
      <c r="Y146">
        <v>1.514</v>
      </c>
      <c r="Z146">
        <v>57.53</v>
      </c>
      <c r="AB146">
        <v>202226</v>
      </c>
      <c r="AC146">
        <v>202326</v>
      </c>
      <c r="BC146" t="s">
        <v>43</v>
      </c>
      <c r="BD146" t="s">
        <v>44</v>
      </c>
    </row>
    <row r="147" spans="1:56">
      <c r="A147">
        <v>53006</v>
      </c>
      <c r="B147" t="s">
        <v>194</v>
      </c>
      <c r="C147">
        <v>722</v>
      </c>
      <c r="D147" t="s">
        <v>50</v>
      </c>
      <c r="E147" t="s">
        <v>51</v>
      </c>
      <c r="F147">
        <v>1.9390000000000001</v>
      </c>
      <c r="G147">
        <v>73.680000000000007</v>
      </c>
      <c r="H147">
        <v>1.823</v>
      </c>
      <c r="I147">
        <v>69.27</v>
      </c>
      <c r="J147">
        <v>1.784</v>
      </c>
      <c r="K147">
        <v>67.790000000000006</v>
      </c>
      <c r="L147">
        <v>1.71</v>
      </c>
      <c r="M147">
        <v>64.98</v>
      </c>
      <c r="N147">
        <v>1.673</v>
      </c>
      <c r="O147">
        <v>63.57</v>
      </c>
      <c r="P147">
        <v>38</v>
      </c>
      <c r="Q147">
        <v>1.9390000000000001</v>
      </c>
      <c r="R147">
        <v>73.680000000000007</v>
      </c>
      <c r="S147">
        <v>1.823</v>
      </c>
      <c r="T147">
        <v>69.27</v>
      </c>
      <c r="U147">
        <v>1.784</v>
      </c>
      <c r="V147">
        <v>67.790000000000006</v>
      </c>
      <c r="W147">
        <v>1.71</v>
      </c>
      <c r="X147">
        <v>64.98</v>
      </c>
      <c r="Y147">
        <v>1.673</v>
      </c>
      <c r="Z147">
        <v>63.57</v>
      </c>
      <c r="AB147">
        <v>202226</v>
      </c>
      <c r="AC147">
        <v>202326</v>
      </c>
      <c r="BC147" t="s">
        <v>43</v>
      </c>
      <c r="BD147" t="s">
        <v>44</v>
      </c>
    </row>
    <row r="148" spans="1:56">
      <c r="A148">
        <v>30282</v>
      </c>
      <c r="B148" t="s">
        <v>195</v>
      </c>
      <c r="C148">
        <v>722</v>
      </c>
      <c r="D148" t="s">
        <v>50</v>
      </c>
      <c r="E148" t="s">
        <v>51</v>
      </c>
      <c r="F148">
        <v>1.643</v>
      </c>
      <c r="G148">
        <v>62.43</v>
      </c>
      <c r="H148">
        <v>1.5449999999999999</v>
      </c>
      <c r="I148">
        <v>58.71</v>
      </c>
      <c r="J148">
        <v>1.512</v>
      </c>
      <c r="K148">
        <v>57.45</v>
      </c>
      <c r="L148">
        <v>1.4490000000000001</v>
      </c>
      <c r="M148">
        <v>55.06</v>
      </c>
      <c r="N148">
        <v>1.417</v>
      </c>
      <c r="O148">
        <v>53.84</v>
      </c>
      <c r="P148">
        <v>38</v>
      </c>
      <c r="Q148">
        <v>1.643</v>
      </c>
      <c r="R148">
        <v>62.43</v>
      </c>
      <c r="S148">
        <v>1.5449999999999999</v>
      </c>
      <c r="T148">
        <v>58.71</v>
      </c>
      <c r="U148">
        <v>1.512</v>
      </c>
      <c r="V148">
        <v>57.45</v>
      </c>
      <c r="W148">
        <v>1.4490000000000001</v>
      </c>
      <c r="X148">
        <v>55.06</v>
      </c>
      <c r="Y148">
        <v>1.417</v>
      </c>
      <c r="Z148">
        <v>53.84</v>
      </c>
      <c r="AB148">
        <v>202226</v>
      </c>
      <c r="AC148">
        <v>202326</v>
      </c>
      <c r="AO148" t="s">
        <v>39</v>
      </c>
      <c r="AP148" t="s">
        <v>40</v>
      </c>
      <c r="BC148" t="s">
        <v>43</v>
      </c>
      <c r="BD148" t="s">
        <v>44</v>
      </c>
    </row>
    <row r="149" spans="1:56">
      <c r="A149">
        <v>32812</v>
      </c>
      <c r="B149" t="s">
        <v>196</v>
      </c>
      <c r="C149">
        <v>722</v>
      </c>
      <c r="D149" t="s">
        <v>50</v>
      </c>
      <c r="E149" t="s">
        <v>51</v>
      </c>
      <c r="F149">
        <v>1.7350000000000001</v>
      </c>
      <c r="G149">
        <v>65.930000000000007</v>
      </c>
      <c r="H149">
        <v>1.631</v>
      </c>
      <c r="I149">
        <v>61.97</v>
      </c>
      <c r="J149">
        <v>1.5960000000000001</v>
      </c>
      <c r="K149">
        <v>60.64</v>
      </c>
      <c r="L149">
        <v>1.53</v>
      </c>
      <c r="M149">
        <v>58.14</v>
      </c>
      <c r="N149">
        <v>1.4970000000000001</v>
      </c>
      <c r="O149">
        <v>56.88</v>
      </c>
      <c r="P149">
        <v>38</v>
      </c>
      <c r="Q149">
        <v>1.7350000000000001</v>
      </c>
      <c r="R149">
        <v>65.930000000000007</v>
      </c>
      <c r="S149">
        <v>1.631</v>
      </c>
      <c r="T149">
        <v>61.97</v>
      </c>
      <c r="U149">
        <v>1.5960000000000001</v>
      </c>
      <c r="V149">
        <v>60.64</v>
      </c>
      <c r="W149">
        <v>1.53</v>
      </c>
      <c r="X149">
        <v>58.14</v>
      </c>
      <c r="Y149">
        <v>1.4970000000000001</v>
      </c>
      <c r="Z149">
        <v>56.88</v>
      </c>
      <c r="AB149">
        <v>202226</v>
      </c>
      <c r="AC149">
        <v>202326</v>
      </c>
      <c r="AO149" t="s">
        <v>39</v>
      </c>
      <c r="AP149" t="s">
        <v>40</v>
      </c>
      <c r="BC149" t="s">
        <v>43</v>
      </c>
      <c r="BD149" t="s">
        <v>44</v>
      </c>
    </row>
    <row r="150" spans="1:56">
      <c r="A150">
        <v>68861</v>
      </c>
      <c r="B150" t="s">
        <v>197</v>
      </c>
      <c r="C150">
        <v>722</v>
      </c>
      <c r="D150" t="s">
        <v>50</v>
      </c>
      <c r="E150" t="s">
        <v>51</v>
      </c>
      <c r="F150">
        <v>1.7350000000000001</v>
      </c>
      <c r="G150">
        <v>65.930000000000007</v>
      </c>
      <c r="H150">
        <v>1.631</v>
      </c>
      <c r="I150">
        <v>61.97</v>
      </c>
      <c r="J150">
        <v>1.5960000000000001</v>
      </c>
      <c r="K150">
        <v>60.64</v>
      </c>
      <c r="L150">
        <v>1.53</v>
      </c>
      <c r="M150">
        <v>58.14</v>
      </c>
      <c r="N150">
        <v>1.4970000000000001</v>
      </c>
      <c r="O150">
        <v>56.88</v>
      </c>
      <c r="P150">
        <v>38</v>
      </c>
      <c r="Q150">
        <v>1.7350000000000001</v>
      </c>
      <c r="R150">
        <v>65.930000000000007</v>
      </c>
      <c r="S150">
        <v>1.631</v>
      </c>
      <c r="T150">
        <v>61.97</v>
      </c>
      <c r="U150">
        <v>1.5960000000000001</v>
      </c>
      <c r="V150">
        <v>60.64</v>
      </c>
      <c r="W150">
        <v>1.53</v>
      </c>
      <c r="X150">
        <v>58.14</v>
      </c>
      <c r="Y150">
        <v>1.4970000000000001</v>
      </c>
      <c r="Z150">
        <v>56.88</v>
      </c>
      <c r="AB150">
        <v>202226</v>
      </c>
      <c r="AC150">
        <v>202326</v>
      </c>
      <c r="AO150" t="s">
        <v>39</v>
      </c>
      <c r="AP150" t="s">
        <v>40</v>
      </c>
      <c r="BC150" t="s">
        <v>43</v>
      </c>
      <c r="BD150" t="s">
        <v>44</v>
      </c>
    </row>
    <row r="151" spans="1:56">
      <c r="A151">
        <v>71039</v>
      </c>
      <c r="B151" t="s">
        <v>198</v>
      </c>
      <c r="C151">
        <v>722</v>
      </c>
      <c r="D151" t="s">
        <v>50</v>
      </c>
      <c r="E151" t="s">
        <v>51</v>
      </c>
      <c r="F151">
        <v>1.7350000000000001</v>
      </c>
      <c r="G151">
        <v>65.930000000000007</v>
      </c>
      <c r="H151">
        <v>1.631</v>
      </c>
      <c r="I151">
        <v>61.97</v>
      </c>
      <c r="J151">
        <v>1.5960000000000001</v>
      </c>
      <c r="K151">
        <v>60.64</v>
      </c>
      <c r="L151">
        <v>1.53</v>
      </c>
      <c r="M151">
        <v>58.14</v>
      </c>
      <c r="N151">
        <v>1.4970000000000001</v>
      </c>
      <c r="O151">
        <v>56.88</v>
      </c>
      <c r="P151">
        <v>38</v>
      </c>
      <c r="Q151">
        <v>1.7350000000000001</v>
      </c>
      <c r="R151">
        <v>65.930000000000007</v>
      </c>
      <c r="S151">
        <v>1.631</v>
      </c>
      <c r="T151">
        <v>61.97</v>
      </c>
      <c r="U151">
        <v>1.5960000000000001</v>
      </c>
      <c r="V151">
        <v>60.64</v>
      </c>
      <c r="W151">
        <v>1.53</v>
      </c>
      <c r="X151">
        <v>58.14</v>
      </c>
      <c r="Y151">
        <v>1.4970000000000001</v>
      </c>
      <c r="Z151">
        <v>56.88</v>
      </c>
      <c r="AB151">
        <v>202226</v>
      </c>
      <c r="AC151">
        <v>202326</v>
      </c>
      <c r="BC151" t="s">
        <v>43</v>
      </c>
      <c r="BD151" t="s">
        <v>44</v>
      </c>
    </row>
    <row r="152" spans="1:56">
      <c r="A152">
        <v>60366</v>
      </c>
      <c r="B152" t="s">
        <v>199</v>
      </c>
      <c r="C152">
        <v>722</v>
      </c>
      <c r="D152" t="s">
        <v>50</v>
      </c>
      <c r="E152" t="s">
        <v>51</v>
      </c>
      <c r="F152">
        <v>1.7350000000000001</v>
      </c>
      <c r="G152">
        <v>65.930000000000007</v>
      </c>
      <c r="H152">
        <v>1.631</v>
      </c>
      <c r="I152">
        <v>61.97</v>
      </c>
      <c r="J152">
        <v>1.5960000000000001</v>
      </c>
      <c r="K152">
        <v>60.64</v>
      </c>
      <c r="L152">
        <v>1.53</v>
      </c>
      <c r="M152">
        <v>58.14</v>
      </c>
      <c r="N152">
        <v>1.4970000000000001</v>
      </c>
      <c r="O152">
        <v>56.88</v>
      </c>
      <c r="P152">
        <v>38</v>
      </c>
      <c r="Q152">
        <v>1.7350000000000001</v>
      </c>
      <c r="R152">
        <v>65.930000000000007</v>
      </c>
      <c r="S152">
        <v>1.631</v>
      </c>
      <c r="T152">
        <v>61.97</v>
      </c>
      <c r="U152">
        <v>1.5960000000000001</v>
      </c>
      <c r="V152">
        <v>60.64</v>
      </c>
      <c r="W152">
        <v>1.53</v>
      </c>
      <c r="X152">
        <v>58.14</v>
      </c>
      <c r="Y152">
        <v>1.4970000000000001</v>
      </c>
      <c r="Z152">
        <v>56.88</v>
      </c>
      <c r="AB152">
        <v>202226</v>
      </c>
      <c r="AC152">
        <v>202326</v>
      </c>
      <c r="BC152" t="s">
        <v>43</v>
      </c>
      <c r="BD152" t="s">
        <v>44</v>
      </c>
    </row>
    <row r="153" spans="1:56">
      <c r="A153">
        <v>60373</v>
      </c>
      <c r="B153" t="s">
        <v>200</v>
      </c>
      <c r="C153">
        <v>722</v>
      </c>
      <c r="D153" t="s">
        <v>50</v>
      </c>
      <c r="E153" t="s">
        <v>51</v>
      </c>
      <c r="F153">
        <v>1.7350000000000001</v>
      </c>
      <c r="G153">
        <v>65.930000000000007</v>
      </c>
      <c r="H153">
        <v>1.631</v>
      </c>
      <c r="I153">
        <v>61.97</v>
      </c>
      <c r="J153">
        <v>1.5960000000000001</v>
      </c>
      <c r="K153">
        <v>60.64</v>
      </c>
      <c r="L153">
        <v>1.53</v>
      </c>
      <c r="M153">
        <v>58.14</v>
      </c>
      <c r="N153">
        <v>1.4970000000000001</v>
      </c>
      <c r="O153">
        <v>56.88</v>
      </c>
      <c r="P153">
        <v>38</v>
      </c>
      <c r="Q153">
        <v>1.7350000000000001</v>
      </c>
      <c r="R153">
        <v>65.930000000000007</v>
      </c>
      <c r="S153">
        <v>1.631</v>
      </c>
      <c r="T153">
        <v>61.97</v>
      </c>
      <c r="U153">
        <v>1.5960000000000001</v>
      </c>
      <c r="V153">
        <v>60.64</v>
      </c>
      <c r="W153">
        <v>1.53</v>
      </c>
      <c r="X153">
        <v>58.14</v>
      </c>
      <c r="Y153">
        <v>1.4970000000000001</v>
      </c>
      <c r="Z153">
        <v>56.88</v>
      </c>
      <c r="AB153">
        <v>202226</v>
      </c>
      <c r="AC153">
        <v>202326</v>
      </c>
      <c r="AO153" t="s">
        <v>39</v>
      </c>
      <c r="AP153" t="s">
        <v>40</v>
      </c>
      <c r="BC153" t="s">
        <v>43</v>
      </c>
      <c r="BD153" t="s">
        <v>44</v>
      </c>
    </row>
    <row r="154" spans="1:56">
      <c r="A154">
        <v>32829</v>
      </c>
      <c r="B154" t="s">
        <v>201</v>
      </c>
      <c r="C154">
        <v>722</v>
      </c>
      <c r="D154" t="s">
        <v>50</v>
      </c>
      <c r="E154" t="s">
        <v>51</v>
      </c>
      <c r="F154">
        <v>1.7350000000000001</v>
      </c>
      <c r="G154">
        <v>65.930000000000007</v>
      </c>
      <c r="H154">
        <v>1.631</v>
      </c>
      <c r="I154">
        <v>61.97</v>
      </c>
      <c r="J154">
        <v>1.5960000000000001</v>
      </c>
      <c r="K154">
        <v>60.64</v>
      </c>
      <c r="L154">
        <v>1.53</v>
      </c>
      <c r="M154">
        <v>58.14</v>
      </c>
      <c r="N154">
        <v>1.4970000000000001</v>
      </c>
      <c r="O154">
        <v>56.88</v>
      </c>
      <c r="P154">
        <v>38</v>
      </c>
      <c r="Q154">
        <v>1.7350000000000001</v>
      </c>
      <c r="R154">
        <v>65.930000000000007</v>
      </c>
      <c r="S154">
        <v>1.631</v>
      </c>
      <c r="T154">
        <v>61.97</v>
      </c>
      <c r="U154">
        <v>1.5960000000000001</v>
      </c>
      <c r="V154">
        <v>60.64</v>
      </c>
      <c r="W154">
        <v>1.53</v>
      </c>
      <c r="X154">
        <v>58.14</v>
      </c>
      <c r="Y154">
        <v>1.4970000000000001</v>
      </c>
      <c r="Z154">
        <v>56.88</v>
      </c>
      <c r="AB154">
        <v>202226</v>
      </c>
      <c r="AC154">
        <v>202326</v>
      </c>
      <c r="AO154" t="s">
        <v>39</v>
      </c>
      <c r="AP154" t="s">
        <v>40</v>
      </c>
      <c r="BC154" t="s">
        <v>43</v>
      </c>
      <c r="BD154" t="s">
        <v>44</v>
      </c>
    </row>
    <row r="155" spans="1:56">
      <c r="A155">
        <v>33233</v>
      </c>
      <c r="B155" t="s">
        <v>202</v>
      </c>
      <c r="C155">
        <v>722</v>
      </c>
      <c r="D155" t="s">
        <v>50</v>
      </c>
      <c r="E155" t="s">
        <v>51</v>
      </c>
      <c r="F155">
        <v>1.7350000000000001</v>
      </c>
      <c r="G155">
        <v>65.930000000000007</v>
      </c>
      <c r="H155">
        <v>1.631</v>
      </c>
      <c r="I155">
        <v>61.97</v>
      </c>
      <c r="J155">
        <v>1.5960000000000001</v>
      </c>
      <c r="K155">
        <v>60.64</v>
      </c>
      <c r="L155">
        <v>1.53</v>
      </c>
      <c r="M155">
        <v>58.14</v>
      </c>
      <c r="N155">
        <v>1.4970000000000001</v>
      </c>
      <c r="O155">
        <v>56.88</v>
      </c>
      <c r="P155">
        <v>38</v>
      </c>
      <c r="Q155">
        <v>1.7350000000000001</v>
      </c>
      <c r="R155">
        <v>65.930000000000007</v>
      </c>
      <c r="S155">
        <v>1.631</v>
      </c>
      <c r="T155">
        <v>61.97</v>
      </c>
      <c r="U155">
        <v>1.5960000000000001</v>
      </c>
      <c r="V155">
        <v>60.64</v>
      </c>
      <c r="W155">
        <v>1.53</v>
      </c>
      <c r="X155">
        <v>58.14</v>
      </c>
      <c r="Y155">
        <v>1.4970000000000001</v>
      </c>
      <c r="Z155">
        <v>56.88</v>
      </c>
      <c r="AB155">
        <v>202226</v>
      </c>
      <c r="AC155">
        <v>202326</v>
      </c>
      <c r="AO155" t="s">
        <v>39</v>
      </c>
      <c r="AP155" t="s">
        <v>40</v>
      </c>
      <c r="BC155" t="s">
        <v>43</v>
      </c>
      <c r="BD155" t="s">
        <v>44</v>
      </c>
    </row>
    <row r="156" spans="1:56">
      <c r="A156">
        <v>71049</v>
      </c>
      <c r="B156" t="s">
        <v>203</v>
      </c>
      <c r="C156">
        <v>722</v>
      </c>
      <c r="D156" t="s">
        <v>50</v>
      </c>
      <c r="E156" t="s">
        <v>51</v>
      </c>
      <c r="F156">
        <v>1.7350000000000001</v>
      </c>
      <c r="G156">
        <v>65.930000000000007</v>
      </c>
      <c r="H156">
        <v>1.631</v>
      </c>
      <c r="I156">
        <v>61.97</v>
      </c>
      <c r="J156">
        <v>1.5960000000000001</v>
      </c>
      <c r="K156">
        <v>60.64</v>
      </c>
      <c r="L156">
        <v>1.53</v>
      </c>
      <c r="M156">
        <v>58.14</v>
      </c>
      <c r="N156">
        <v>1.4970000000000001</v>
      </c>
      <c r="O156">
        <v>56.88</v>
      </c>
      <c r="P156">
        <v>38</v>
      </c>
      <c r="Q156">
        <v>1.7350000000000001</v>
      </c>
      <c r="R156">
        <v>65.930000000000007</v>
      </c>
      <c r="S156">
        <v>1.631</v>
      </c>
      <c r="T156">
        <v>61.97</v>
      </c>
      <c r="U156">
        <v>1.5960000000000001</v>
      </c>
      <c r="V156">
        <v>60.64</v>
      </c>
      <c r="W156">
        <v>1.53</v>
      </c>
      <c r="X156">
        <v>58.14</v>
      </c>
      <c r="Y156">
        <v>1.4970000000000001</v>
      </c>
      <c r="Z156">
        <v>56.88</v>
      </c>
      <c r="AB156">
        <v>202226</v>
      </c>
      <c r="AC156">
        <v>202326</v>
      </c>
      <c r="BC156" t="s">
        <v>43</v>
      </c>
      <c r="BD156" t="s">
        <v>44</v>
      </c>
    </row>
    <row r="157" spans="1:56">
      <c r="A157">
        <v>32826</v>
      </c>
      <c r="B157" t="s">
        <v>204</v>
      </c>
      <c r="C157">
        <v>722</v>
      </c>
      <c r="D157" t="s">
        <v>50</v>
      </c>
      <c r="E157" t="s">
        <v>51</v>
      </c>
      <c r="F157">
        <v>1.7350000000000001</v>
      </c>
      <c r="G157">
        <v>65.930000000000007</v>
      </c>
      <c r="H157">
        <v>1.631</v>
      </c>
      <c r="I157">
        <v>61.97</v>
      </c>
      <c r="J157">
        <v>1.5960000000000001</v>
      </c>
      <c r="K157">
        <v>60.64</v>
      </c>
      <c r="L157">
        <v>1.53</v>
      </c>
      <c r="M157">
        <v>58.14</v>
      </c>
      <c r="N157">
        <v>1.4970000000000001</v>
      </c>
      <c r="O157">
        <v>56.88</v>
      </c>
      <c r="P157">
        <v>38</v>
      </c>
      <c r="Q157">
        <v>1.7350000000000001</v>
      </c>
      <c r="R157">
        <v>65.930000000000007</v>
      </c>
      <c r="S157">
        <v>1.631</v>
      </c>
      <c r="T157">
        <v>61.97</v>
      </c>
      <c r="U157">
        <v>1.5960000000000001</v>
      </c>
      <c r="V157">
        <v>60.64</v>
      </c>
      <c r="W157">
        <v>1.53</v>
      </c>
      <c r="X157">
        <v>58.14</v>
      </c>
      <c r="Y157">
        <v>1.4970000000000001</v>
      </c>
      <c r="Z157">
        <v>56.88</v>
      </c>
      <c r="AB157">
        <v>202226</v>
      </c>
      <c r="AC157">
        <v>202326</v>
      </c>
      <c r="AO157" t="s">
        <v>39</v>
      </c>
      <c r="AP157" t="s">
        <v>40</v>
      </c>
      <c r="BC157" t="s">
        <v>43</v>
      </c>
      <c r="BD157" t="s">
        <v>44</v>
      </c>
    </row>
    <row r="158" spans="1:56">
      <c r="A158">
        <v>33236</v>
      </c>
      <c r="B158" t="s">
        <v>205</v>
      </c>
      <c r="C158">
        <v>722</v>
      </c>
      <c r="D158" t="s">
        <v>50</v>
      </c>
      <c r="E158" t="s">
        <v>51</v>
      </c>
      <c r="F158">
        <v>1.7350000000000001</v>
      </c>
      <c r="G158">
        <v>65.930000000000007</v>
      </c>
      <c r="H158">
        <v>1.631</v>
      </c>
      <c r="I158">
        <v>61.97</v>
      </c>
      <c r="J158">
        <v>1.5960000000000001</v>
      </c>
      <c r="K158">
        <v>60.64</v>
      </c>
      <c r="L158">
        <v>1.53</v>
      </c>
      <c r="M158">
        <v>58.14</v>
      </c>
      <c r="N158">
        <v>1.4970000000000001</v>
      </c>
      <c r="O158">
        <v>56.88</v>
      </c>
      <c r="P158">
        <v>38</v>
      </c>
      <c r="Q158">
        <v>1.7350000000000001</v>
      </c>
      <c r="R158">
        <v>65.930000000000007</v>
      </c>
      <c r="S158">
        <v>1.631</v>
      </c>
      <c r="T158">
        <v>61.97</v>
      </c>
      <c r="U158">
        <v>1.5960000000000001</v>
      </c>
      <c r="V158">
        <v>60.64</v>
      </c>
      <c r="W158">
        <v>1.53</v>
      </c>
      <c r="X158">
        <v>58.14</v>
      </c>
      <c r="Y158">
        <v>1.4970000000000001</v>
      </c>
      <c r="Z158">
        <v>56.88</v>
      </c>
      <c r="AB158">
        <v>202226</v>
      </c>
      <c r="AC158">
        <v>202326</v>
      </c>
      <c r="BC158" t="s">
        <v>43</v>
      </c>
      <c r="BD158" t="s">
        <v>44</v>
      </c>
    </row>
    <row r="159" spans="1:56">
      <c r="A159">
        <v>56164</v>
      </c>
      <c r="B159" t="s">
        <v>206</v>
      </c>
      <c r="C159">
        <v>722</v>
      </c>
      <c r="D159" t="s">
        <v>50</v>
      </c>
      <c r="E159" t="s">
        <v>51</v>
      </c>
      <c r="F159">
        <v>1.7350000000000001</v>
      </c>
      <c r="G159">
        <v>65.930000000000007</v>
      </c>
      <c r="H159">
        <v>1.631</v>
      </c>
      <c r="I159">
        <v>61.97</v>
      </c>
      <c r="J159">
        <v>1.5960000000000001</v>
      </c>
      <c r="K159">
        <v>60.64</v>
      </c>
      <c r="L159">
        <v>1.53</v>
      </c>
      <c r="M159">
        <v>58.14</v>
      </c>
      <c r="N159">
        <v>1.4970000000000001</v>
      </c>
      <c r="O159">
        <v>56.88</v>
      </c>
      <c r="P159">
        <v>38</v>
      </c>
      <c r="Q159">
        <v>1.7350000000000001</v>
      </c>
      <c r="R159">
        <v>65.930000000000007</v>
      </c>
      <c r="S159">
        <v>1.631</v>
      </c>
      <c r="T159">
        <v>61.97</v>
      </c>
      <c r="U159">
        <v>1.5960000000000001</v>
      </c>
      <c r="V159">
        <v>60.64</v>
      </c>
      <c r="W159">
        <v>1.53</v>
      </c>
      <c r="X159">
        <v>58.14</v>
      </c>
      <c r="Y159">
        <v>1.4970000000000001</v>
      </c>
      <c r="Z159">
        <v>56.88</v>
      </c>
      <c r="AB159">
        <v>202226</v>
      </c>
      <c r="AC159">
        <v>202326</v>
      </c>
      <c r="BC159" t="s">
        <v>43</v>
      </c>
      <c r="BD159" t="s">
        <v>44</v>
      </c>
    </row>
    <row r="160" spans="1:56">
      <c r="A160">
        <v>66000</v>
      </c>
      <c r="B160" t="s">
        <v>207</v>
      </c>
      <c r="C160">
        <v>722</v>
      </c>
      <c r="D160" t="s">
        <v>50</v>
      </c>
      <c r="E160" t="s">
        <v>51</v>
      </c>
      <c r="F160">
        <v>1.7350000000000001</v>
      </c>
      <c r="G160">
        <v>65.930000000000007</v>
      </c>
      <c r="H160">
        <v>1.631</v>
      </c>
      <c r="I160">
        <v>61.97</v>
      </c>
      <c r="J160">
        <v>1.5960000000000001</v>
      </c>
      <c r="K160">
        <v>60.64</v>
      </c>
      <c r="L160">
        <v>1.53</v>
      </c>
      <c r="M160">
        <v>58.14</v>
      </c>
      <c r="N160">
        <v>1.4970000000000001</v>
      </c>
      <c r="O160">
        <v>56.88</v>
      </c>
      <c r="P160">
        <v>38</v>
      </c>
      <c r="Q160">
        <v>1.7350000000000001</v>
      </c>
      <c r="R160">
        <v>65.930000000000007</v>
      </c>
      <c r="S160">
        <v>1.631</v>
      </c>
      <c r="T160">
        <v>61.97</v>
      </c>
      <c r="U160">
        <v>1.5960000000000001</v>
      </c>
      <c r="V160">
        <v>60.64</v>
      </c>
      <c r="W160">
        <v>1.53</v>
      </c>
      <c r="X160">
        <v>58.14</v>
      </c>
      <c r="Y160">
        <v>1.4970000000000001</v>
      </c>
      <c r="Z160">
        <v>56.88</v>
      </c>
      <c r="AB160">
        <v>202226</v>
      </c>
      <c r="AC160">
        <v>202326</v>
      </c>
      <c r="BC160" t="s">
        <v>43</v>
      </c>
      <c r="BD160" t="s">
        <v>44</v>
      </c>
    </row>
    <row r="161" spans="1:56">
      <c r="A161">
        <v>33238</v>
      </c>
      <c r="B161" t="s">
        <v>208</v>
      </c>
      <c r="C161">
        <v>722</v>
      </c>
      <c r="D161" t="s">
        <v>50</v>
      </c>
      <c r="E161" t="s">
        <v>51</v>
      </c>
      <c r="F161">
        <v>1.7350000000000001</v>
      </c>
      <c r="G161">
        <v>65.930000000000007</v>
      </c>
      <c r="H161">
        <v>1.631</v>
      </c>
      <c r="I161">
        <v>61.97</v>
      </c>
      <c r="J161">
        <v>1.5960000000000001</v>
      </c>
      <c r="K161">
        <v>60.64</v>
      </c>
      <c r="L161">
        <v>1.53</v>
      </c>
      <c r="M161">
        <v>58.14</v>
      </c>
      <c r="N161">
        <v>1.4970000000000001</v>
      </c>
      <c r="O161">
        <v>56.88</v>
      </c>
      <c r="P161">
        <v>38</v>
      </c>
      <c r="Q161">
        <v>1.7350000000000001</v>
      </c>
      <c r="R161">
        <v>65.930000000000007</v>
      </c>
      <c r="S161">
        <v>1.631</v>
      </c>
      <c r="T161">
        <v>61.97</v>
      </c>
      <c r="U161">
        <v>1.5960000000000001</v>
      </c>
      <c r="V161">
        <v>60.64</v>
      </c>
      <c r="W161">
        <v>1.53</v>
      </c>
      <c r="X161">
        <v>58.14</v>
      </c>
      <c r="Y161">
        <v>1.4970000000000001</v>
      </c>
      <c r="Z161">
        <v>56.88</v>
      </c>
      <c r="AB161">
        <v>202226</v>
      </c>
      <c r="AC161">
        <v>202326</v>
      </c>
      <c r="BC161" t="s">
        <v>43</v>
      </c>
      <c r="BD161" t="s">
        <v>44</v>
      </c>
    </row>
    <row r="162" spans="1:56">
      <c r="A162">
        <v>30300</v>
      </c>
      <c r="B162" t="s">
        <v>209</v>
      </c>
      <c r="C162">
        <v>722</v>
      </c>
      <c r="D162" t="s">
        <v>50</v>
      </c>
      <c r="E162" t="s">
        <v>51</v>
      </c>
      <c r="F162">
        <v>1.7350000000000001</v>
      </c>
      <c r="G162">
        <v>65.930000000000007</v>
      </c>
      <c r="H162">
        <v>1.631</v>
      </c>
      <c r="I162">
        <v>61.97</v>
      </c>
      <c r="J162">
        <v>1.5960000000000001</v>
      </c>
      <c r="K162">
        <v>60.64</v>
      </c>
      <c r="L162">
        <v>1.53</v>
      </c>
      <c r="M162">
        <v>58.14</v>
      </c>
      <c r="N162">
        <v>1.4970000000000001</v>
      </c>
      <c r="O162">
        <v>56.88</v>
      </c>
      <c r="P162">
        <v>38</v>
      </c>
      <c r="Q162">
        <v>1.7350000000000001</v>
      </c>
      <c r="R162">
        <v>65.930000000000007</v>
      </c>
      <c r="S162">
        <v>1.631</v>
      </c>
      <c r="T162">
        <v>61.97</v>
      </c>
      <c r="U162">
        <v>1.5960000000000001</v>
      </c>
      <c r="V162">
        <v>60.64</v>
      </c>
      <c r="W162">
        <v>1.53</v>
      </c>
      <c r="X162">
        <v>58.14</v>
      </c>
      <c r="Y162">
        <v>1.4970000000000001</v>
      </c>
      <c r="Z162">
        <v>56.88</v>
      </c>
      <c r="AB162">
        <v>202226</v>
      </c>
      <c r="AC162">
        <v>202326</v>
      </c>
      <c r="AO162" t="s">
        <v>39</v>
      </c>
      <c r="AP162" t="s">
        <v>40</v>
      </c>
      <c r="BC162" t="s">
        <v>43</v>
      </c>
      <c r="BD162" t="s">
        <v>44</v>
      </c>
    </row>
    <row r="163" spans="1:56">
      <c r="A163">
        <v>96682</v>
      </c>
      <c r="B163" t="s">
        <v>210</v>
      </c>
      <c r="C163">
        <v>722</v>
      </c>
      <c r="D163" t="s">
        <v>211</v>
      </c>
      <c r="E163" t="s">
        <v>212</v>
      </c>
      <c r="F163">
        <v>1.7729999999999999</v>
      </c>
      <c r="G163">
        <v>88.65</v>
      </c>
      <c r="H163">
        <v>1.679</v>
      </c>
      <c r="I163">
        <v>83.95</v>
      </c>
      <c r="J163">
        <v>1.647</v>
      </c>
      <c r="K163">
        <v>82.35</v>
      </c>
      <c r="L163">
        <v>1.583</v>
      </c>
      <c r="M163">
        <v>79.150000000000006</v>
      </c>
      <c r="N163">
        <v>1.552</v>
      </c>
      <c r="O163">
        <v>77.599999999999994</v>
      </c>
      <c r="P163">
        <v>50</v>
      </c>
      <c r="Q163">
        <v>1.7729999999999999</v>
      </c>
      <c r="R163">
        <v>88.65</v>
      </c>
      <c r="S163">
        <v>1.679</v>
      </c>
      <c r="T163">
        <v>83.95</v>
      </c>
      <c r="U163">
        <v>1.647</v>
      </c>
      <c r="V163">
        <v>82.35</v>
      </c>
      <c r="W163">
        <v>1.583</v>
      </c>
      <c r="X163">
        <v>79.150000000000006</v>
      </c>
      <c r="Y163">
        <v>1.552</v>
      </c>
      <c r="Z163">
        <v>77.599999999999994</v>
      </c>
      <c r="AB163">
        <v>202226</v>
      </c>
      <c r="AC163">
        <v>202326</v>
      </c>
      <c r="AE163" t="s">
        <v>52</v>
      </c>
      <c r="AF163" t="s">
        <v>53</v>
      </c>
      <c r="AG163" t="s">
        <v>54</v>
      </c>
      <c r="AH163" t="s">
        <v>55</v>
      </c>
      <c r="BC163" t="s">
        <v>43</v>
      </c>
      <c r="BD163" t="s">
        <v>44</v>
      </c>
    </row>
    <row r="164" spans="1:56">
      <c r="A164">
        <v>84480</v>
      </c>
      <c r="B164" t="s">
        <v>213</v>
      </c>
      <c r="C164">
        <v>722</v>
      </c>
      <c r="D164" t="s">
        <v>211</v>
      </c>
      <c r="E164" t="s">
        <v>212</v>
      </c>
      <c r="F164">
        <v>2.4039999999999999</v>
      </c>
      <c r="G164">
        <v>120.2</v>
      </c>
      <c r="H164">
        <v>2.282</v>
      </c>
      <c r="I164">
        <v>114.1</v>
      </c>
      <c r="J164">
        <v>2.242</v>
      </c>
      <c r="K164">
        <v>112.1</v>
      </c>
      <c r="L164">
        <v>2.1579999999999999</v>
      </c>
      <c r="M164">
        <v>107.9</v>
      </c>
      <c r="N164">
        <v>2.1179999999999999</v>
      </c>
      <c r="O164">
        <v>105.9</v>
      </c>
      <c r="P164">
        <v>50</v>
      </c>
      <c r="Q164">
        <v>2.4039999999999999</v>
      </c>
      <c r="R164">
        <v>120.2</v>
      </c>
      <c r="S164">
        <v>2.282</v>
      </c>
      <c r="T164">
        <v>114.1</v>
      </c>
      <c r="U164">
        <v>2.242</v>
      </c>
      <c r="V164">
        <v>112.1</v>
      </c>
      <c r="W164">
        <v>2.1579999999999999</v>
      </c>
      <c r="X164">
        <v>107.9</v>
      </c>
      <c r="Y164">
        <v>2.1179999999999999</v>
      </c>
      <c r="Z164">
        <v>105.9</v>
      </c>
      <c r="AB164">
        <v>202226</v>
      </c>
      <c r="AC164">
        <v>202326</v>
      </c>
      <c r="AG164" t="s">
        <v>54</v>
      </c>
      <c r="AH164" t="s">
        <v>55</v>
      </c>
      <c r="AO164" t="s">
        <v>39</v>
      </c>
      <c r="AP164" t="s">
        <v>40</v>
      </c>
      <c r="BC164" t="s">
        <v>43</v>
      </c>
      <c r="BD164" t="s">
        <v>44</v>
      </c>
    </row>
    <row r="165" spans="1:56">
      <c r="A165">
        <v>67988</v>
      </c>
      <c r="B165" t="s">
        <v>214</v>
      </c>
      <c r="C165">
        <v>722</v>
      </c>
      <c r="D165" t="s">
        <v>211</v>
      </c>
      <c r="E165" t="s">
        <v>212</v>
      </c>
      <c r="F165">
        <v>2.4039999999999999</v>
      </c>
      <c r="G165">
        <v>120.2</v>
      </c>
      <c r="H165">
        <v>2.282</v>
      </c>
      <c r="I165">
        <v>114.1</v>
      </c>
      <c r="J165">
        <v>2.242</v>
      </c>
      <c r="K165">
        <v>112.1</v>
      </c>
      <c r="L165">
        <v>2.1579999999999999</v>
      </c>
      <c r="M165">
        <v>107.9</v>
      </c>
      <c r="N165">
        <v>2.1179999999999999</v>
      </c>
      <c r="O165">
        <v>105.9</v>
      </c>
      <c r="P165">
        <v>50</v>
      </c>
      <c r="Q165">
        <v>2.4039999999999999</v>
      </c>
      <c r="R165">
        <v>120.2</v>
      </c>
      <c r="S165">
        <v>2.282</v>
      </c>
      <c r="T165">
        <v>114.1</v>
      </c>
      <c r="U165">
        <v>2.242</v>
      </c>
      <c r="V165">
        <v>112.1</v>
      </c>
      <c r="W165">
        <v>2.1579999999999999</v>
      </c>
      <c r="X165">
        <v>107.9</v>
      </c>
      <c r="Y165">
        <v>2.1179999999999999</v>
      </c>
      <c r="Z165">
        <v>105.9</v>
      </c>
      <c r="AB165">
        <v>202226</v>
      </c>
      <c r="AC165">
        <v>202326</v>
      </c>
      <c r="AG165" t="s">
        <v>54</v>
      </c>
      <c r="AH165" t="s">
        <v>55</v>
      </c>
      <c r="AO165" t="s">
        <v>39</v>
      </c>
      <c r="AP165" t="s">
        <v>40</v>
      </c>
      <c r="BC165" t="s">
        <v>43</v>
      </c>
      <c r="BD165" t="s">
        <v>44</v>
      </c>
    </row>
    <row r="166" spans="1:56">
      <c r="A166">
        <v>96679</v>
      </c>
      <c r="B166" t="s">
        <v>215</v>
      </c>
      <c r="C166">
        <v>722</v>
      </c>
      <c r="D166" t="s">
        <v>211</v>
      </c>
      <c r="E166" t="s">
        <v>212</v>
      </c>
      <c r="F166">
        <v>2.34</v>
      </c>
      <c r="G166">
        <v>117</v>
      </c>
      <c r="H166">
        <v>2.2189999999999999</v>
      </c>
      <c r="I166">
        <v>110.95</v>
      </c>
      <c r="J166">
        <v>2.1779999999999999</v>
      </c>
      <c r="K166">
        <v>108.9</v>
      </c>
      <c r="L166">
        <v>2.0950000000000002</v>
      </c>
      <c r="M166">
        <v>104.75</v>
      </c>
      <c r="N166">
        <v>2.0550000000000002</v>
      </c>
      <c r="O166">
        <v>102.75</v>
      </c>
      <c r="P166">
        <v>50</v>
      </c>
      <c r="Q166">
        <v>2.34</v>
      </c>
      <c r="R166">
        <v>117</v>
      </c>
      <c r="S166">
        <v>2.2189999999999999</v>
      </c>
      <c r="T166">
        <v>110.95</v>
      </c>
      <c r="U166">
        <v>2.1779999999999999</v>
      </c>
      <c r="V166">
        <v>108.9</v>
      </c>
      <c r="W166">
        <v>2.0950000000000002</v>
      </c>
      <c r="X166">
        <v>104.75</v>
      </c>
      <c r="Y166">
        <v>2.0550000000000002</v>
      </c>
      <c r="Z166">
        <v>102.75</v>
      </c>
      <c r="AB166">
        <v>202226</v>
      </c>
      <c r="AC166">
        <v>202326</v>
      </c>
      <c r="AE166" t="s">
        <v>52</v>
      </c>
      <c r="AF166" t="s">
        <v>53</v>
      </c>
      <c r="AG166" t="s">
        <v>54</v>
      </c>
      <c r="AH166" t="s">
        <v>55</v>
      </c>
      <c r="AO166" t="s">
        <v>39</v>
      </c>
      <c r="AP166" t="s">
        <v>40</v>
      </c>
      <c r="BC166" t="s">
        <v>43</v>
      </c>
      <c r="BD166" t="s">
        <v>44</v>
      </c>
    </row>
    <row r="167" spans="1:56">
      <c r="A167">
        <v>30027</v>
      </c>
      <c r="B167" t="s">
        <v>216</v>
      </c>
      <c r="C167">
        <v>722</v>
      </c>
      <c r="D167" t="s">
        <v>211</v>
      </c>
      <c r="E167" t="s">
        <v>212</v>
      </c>
      <c r="F167">
        <v>2.0209999999999999</v>
      </c>
      <c r="G167">
        <v>101.05</v>
      </c>
      <c r="H167">
        <v>1.9</v>
      </c>
      <c r="I167">
        <v>95</v>
      </c>
      <c r="J167">
        <v>1.859</v>
      </c>
      <c r="K167">
        <v>92.95</v>
      </c>
      <c r="L167">
        <v>1.7829999999999999</v>
      </c>
      <c r="M167">
        <v>89.15</v>
      </c>
      <c r="N167">
        <v>1.7430000000000001</v>
      </c>
      <c r="O167">
        <v>87.15</v>
      </c>
      <c r="P167">
        <v>50</v>
      </c>
      <c r="Q167">
        <v>2.0209999999999999</v>
      </c>
      <c r="R167">
        <v>101.05</v>
      </c>
      <c r="S167">
        <v>1.9</v>
      </c>
      <c r="T167">
        <v>95</v>
      </c>
      <c r="U167">
        <v>1.859</v>
      </c>
      <c r="V167">
        <v>92.95</v>
      </c>
      <c r="W167">
        <v>1.7829999999999999</v>
      </c>
      <c r="X167">
        <v>89.15</v>
      </c>
      <c r="Y167">
        <v>1.7430000000000001</v>
      </c>
      <c r="Z167">
        <v>87.15</v>
      </c>
      <c r="AB167">
        <v>202226</v>
      </c>
      <c r="AC167">
        <v>202326</v>
      </c>
      <c r="AO167" t="s">
        <v>39</v>
      </c>
      <c r="AP167" t="s">
        <v>40</v>
      </c>
      <c r="BC167" t="s">
        <v>43</v>
      </c>
      <c r="BD167" t="s">
        <v>44</v>
      </c>
    </row>
    <row r="168" spans="1:56">
      <c r="A168">
        <v>94654</v>
      </c>
      <c r="B168" t="s">
        <v>217</v>
      </c>
      <c r="C168">
        <v>722</v>
      </c>
      <c r="D168" t="s">
        <v>211</v>
      </c>
      <c r="E168" t="s">
        <v>212</v>
      </c>
      <c r="F168">
        <v>1.319</v>
      </c>
      <c r="G168">
        <v>65.95</v>
      </c>
      <c r="H168">
        <v>1.2589999999999999</v>
      </c>
      <c r="I168">
        <v>62.95</v>
      </c>
      <c r="J168">
        <v>1.2390000000000001</v>
      </c>
      <c r="K168">
        <v>61.95</v>
      </c>
      <c r="L168">
        <v>1.1950000000000001</v>
      </c>
      <c r="M168">
        <v>59.75</v>
      </c>
      <c r="N168">
        <v>1.175</v>
      </c>
      <c r="O168">
        <v>58.75</v>
      </c>
      <c r="P168">
        <v>50</v>
      </c>
      <c r="Q168">
        <v>1.319</v>
      </c>
      <c r="R168">
        <v>65.95</v>
      </c>
      <c r="S168">
        <v>1.2589999999999999</v>
      </c>
      <c r="T168">
        <v>62.95</v>
      </c>
      <c r="U168">
        <v>1.2390000000000001</v>
      </c>
      <c r="V168">
        <v>61.95</v>
      </c>
      <c r="W168">
        <v>1.1950000000000001</v>
      </c>
      <c r="X168">
        <v>59.75</v>
      </c>
      <c r="Y168">
        <v>1.175</v>
      </c>
      <c r="Z168">
        <v>58.75</v>
      </c>
      <c r="AB168">
        <v>202226</v>
      </c>
      <c r="AC168">
        <v>202326</v>
      </c>
      <c r="AE168" t="s">
        <v>52</v>
      </c>
      <c r="AF168" t="s">
        <v>53</v>
      </c>
      <c r="AG168" t="s">
        <v>54</v>
      </c>
      <c r="AH168" t="s">
        <v>55</v>
      </c>
      <c r="BC168" t="s">
        <v>43</v>
      </c>
      <c r="BD168" t="s">
        <v>44</v>
      </c>
    </row>
    <row r="169" spans="1:56">
      <c r="A169">
        <v>94655</v>
      </c>
      <c r="B169" t="s">
        <v>218</v>
      </c>
      <c r="C169">
        <v>722</v>
      </c>
      <c r="D169" t="s">
        <v>211</v>
      </c>
      <c r="E169" t="s">
        <v>212</v>
      </c>
      <c r="F169">
        <v>1.319</v>
      </c>
      <c r="G169">
        <v>65.95</v>
      </c>
      <c r="H169">
        <v>1.2589999999999999</v>
      </c>
      <c r="I169">
        <v>62.95</v>
      </c>
      <c r="J169">
        <v>1.2390000000000001</v>
      </c>
      <c r="K169">
        <v>61.95</v>
      </c>
      <c r="L169">
        <v>1.1950000000000001</v>
      </c>
      <c r="M169">
        <v>59.75</v>
      </c>
      <c r="N169">
        <v>1.175</v>
      </c>
      <c r="O169">
        <v>58.75</v>
      </c>
      <c r="P169">
        <v>50</v>
      </c>
      <c r="Q169">
        <v>1.319</v>
      </c>
      <c r="R169">
        <v>65.95</v>
      </c>
      <c r="S169">
        <v>1.2589999999999999</v>
      </c>
      <c r="T169">
        <v>62.95</v>
      </c>
      <c r="U169">
        <v>1.2390000000000001</v>
      </c>
      <c r="V169">
        <v>61.95</v>
      </c>
      <c r="W169">
        <v>1.1950000000000001</v>
      </c>
      <c r="X169">
        <v>59.75</v>
      </c>
      <c r="Y169">
        <v>1.175</v>
      </c>
      <c r="Z169">
        <v>58.75</v>
      </c>
      <c r="AB169">
        <v>202226</v>
      </c>
      <c r="AC169">
        <v>202326</v>
      </c>
      <c r="AE169" t="s">
        <v>52</v>
      </c>
      <c r="AF169" t="s">
        <v>53</v>
      </c>
      <c r="AG169" t="s">
        <v>54</v>
      </c>
      <c r="AH169" t="s">
        <v>55</v>
      </c>
      <c r="BC169" t="s">
        <v>43</v>
      </c>
      <c r="BD169" t="s">
        <v>44</v>
      </c>
    </row>
    <row r="170" spans="1:56">
      <c r="A170">
        <v>30110</v>
      </c>
      <c r="B170" t="s">
        <v>219</v>
      </c>
      <c r="C170">
        <v>722</v>
      </c>
      <c r="D170" t="s">
        <v>211</v>
      </c>
      <c r="E170" t="s">
        <v>212</v>
      </c>
      <c r="F170">
        <v>0.93899999999999995</v>
      </c>
      <c r="G170">
        <v>46.95</v>
      </c>
      <c r="H170">
        <v>0.88300000000000001</v>
      </c>
      <c r="I170">
        <v>44.15</v>
      </c>
      <c r="J170">
        <v>0.86399999999999999</v>
      </c>
      <c r="K170">
        <v>43.2</v>
      </c>
      <c r="L170">
        <v>0.82799999999999996</v>
      </c>
      <c r="M170">
        <v>41.4</v>
      </c>
      <c r="N170">
        <v>0.81</v>
      </c>
      <c r="O170">
        <v>40.5</v>
      </c>
      <c r="P170">
        <v>50</v>
      </c>
      <c r="Q170">
        <v>0.93899999999999995</v>
      </c>
      <c r="R170">
        <v>46.95</v>
      </c>
      <c r="S170">
        <v>0.88300000000000001</v>
      </c>
      <c r="T170">
        <v>44.15</v>
      </c>
      <c r="U170">
        <v>0.86399999999999999</v>
      </c>
      <c r="V170">
        <v>43.2</v>
      </c>
      <c r="W170">
        <v>0.82799999999999996</v>
      </c>
      <c r="X170">
        <v>41.4</v>
      </c>
      <c r="Y170">
        <v>0.81</v>
      </c>
      <c r="Z170">
        <v>40.5</v>
      </c>
      <c r="AB170">
        <v>202226</v>
      </c>
      <c r="AC170">
        <v>202326</v>
      </c>
      <c r="AO170" t="s">
        <v>39</v>
      </c>
      <c r="AP170" t="s">
        <v>40</v>
      </c>
      <c r="BC170" t="s">
        <v>43</v>
      </c>
      <c r="BD170" t="s">
        <v>44</v>
      </c>
    </row>
    <row r="171" spans="1:56">
      <c r="A171">
        <v>72498</v>
      </c>
      <c r="B171" t="s">
        <v>220</v>
      </c>
      <c r="C171">
        <v>722</v>
      </c>
      <c r="D171" t="s">
        <v>211</v>
      </c>
      <c r="E171" t="s">
        <v>212</v>
      </c>
      <c r="F171">
        <v>1.266</v>
      </c>
      <c r="G171">
        <v>63.3</v>
      </c>
      <c r="H171">
        <v>1.2050000000000001</v>
      </c>
      <c r="I171">
        <v>60.25</v>
      </c>
      <c r="J171">
        <v>1.1850000000000001</v>
      </c>
      <c r="K171">
        <v>59.25</v>
      </c>
      <c r="L171">
        <v>1.1419999999999999</v>
      </c>
      <c r="M171">
        <v>57.1</v>
      </c>
      <c r="N171">
        <v>1.1220000000000001</v>
      </c>
      <c r="O171">
        <v>56.1</v>
      </c>
      <c r="P171">
        <v>50</v>
      </c>
      <c r="Q171">
        <v>1.266</v>
      </c>
      <c r="R171">
        <v>63.3</v>
      </c>
      <c r="S171">
        <v>1.2050000000000001</v>
      </c>
      <c r="T171">
        <v>60.25</v>
      </c>
      <c r="U171">
        <v>1.1850000000000001</v>
      </c>
      <c r="V171">
        <v>59.25</v>
      </c>
      <c r="W171">
        <v>1.1419999999999999</v>
      </c>
      <c r="X171">
        <v>57.1</v>
      </c>
      <c r="Y171">
        <v>1.1220000000000001</v>
      </c>
      <c r="Z171">
        <v>56.1</v>
      </c>
      <c r="AB171">
        <v>202226</v>
      </c>
      <c r="AC171">
        <v>202326</v>
      </c>
      <c r="AG171" t="s">
        <v>54</v>
      </c>
      <c r="AH171" t="s">
        <v>55</v>
      </c>
      <c r="AO171" t="s">
        <v>39</v>
      </c>
      <c r="AP171" t="s">
        <v>40</v>
      </c>
      <c r="AQ171" t="s">
        <v>41</v>
      </c>
      <c r="AR171" t="s">
        <v>42</v>
      </c>
      <c r="BC171" t="s">
        <v>43</v>
      </c>
      <c r="BD171" t="s">
        <v>44</v>
      </c>
    </row>
    <row r="172" spans="1:56">
      <c r="A172">
        <v>78168</v>
      </c>
      <c r="B172" t="s">
        <v>221</v>
      </c>
      <c r="C172">
        <v>722</v>
      </c>
      <c r="D172" t="s">
        <v>211</v>
      </c>
      <c r="E172" t="s">
        <v>212</v>
      </c>
      <c r="F172">
        <v>1.847</v>
      </c>
      <c r="G172">
        <v>92.35</v>
      </c>
      <c r="H172">
        <v>1.736</v>
      </c>
      <c r="I172">
        <v>86.8</v>
      </c>
      <c r="J172">
        <v>1.6990000000000001</v>
      </c>
      <c r="K172">
        <v>84.95</v>
      </c>
      <c r="L172">
        <v>1.629</v>
      </c>
      <c r="M172">
        <v>81.45</v>
      </c>
      <c r="N172">
        <v>1.593</v>
      </c>
      <c r="O172">
        <v>79.650000000000006</v>
      </c>
      <c r="P172">
        <v>50</v>
      </c>
      <c r="Q172">
        <v>1.847</v>
      </c>
      <c r="R172">
        <v>92.35</v>
      </c>
      <c r="S172">
        <v>1.736</v>
      </c>
      <c r="T172">
        <v>86.8</v>
      </c>
      <c r="U172">
        <v>1.6990000000000001</v>
      </c>
      <c r="V172">
        <v>84.95</v>
      </c>
      <c r="W172">
        <v>1.629</v>
      </c>
      <c r="X172">
        <v>81.45</v>
      </c>
      <c r="Y172">
        <v>1.593</v>
      </c>
      <c r="Z172">
        <v>79.650000000000006</v>
      </c>
      <c r="AB172">
        <v>202226</v>
      </c>
      <c r="AC172">
        <v>202326</v>
      </c>
      <c r="AO172" t="s">
        <v>39</v>
      </c>
      <c r="AP172" t="s">
        <v>40</v>
      </c>
      <c r="BC172" t="s">
        <v>43</v>
      </c>
      <c r="BD172" t="s">
        <v>44</v>
      </c>
    </row>
    <row r="173" spans="1:56">
      <c r="A173">
        <v>68842</v>
      </c>
      <c r="B173" t="s">
        <v>222</v>
      </c>
      <c r="C173">
        <v>722</v>
      </c>
      <c r="D173" t="s">
        <v>211</v>
      </c>
      <c r="E173" t="s">
        <v>212</v>
      </c>
      <c r="F173">
        <v>1.847</v>
      </c>
      <c r="G173">
        <v>92.35</v>
      </c>
      <c r="H173">
        <v>1.736</v>
      </c>
      <c r="I173">
        <v>86.8</v>
      </c>
      <c r="J173">
        <v>1.6990000000000001</v>
      </c>
      <c r="K173">
        <v>84.95</v>
      </c>
      <c r="L173">
        <v>1.629</v>
      </c>
      <c r="M173">
        <v>81.45</v>
      </c>
      <c r="N173">
        <v>1.593</v>
      </c>
      <c r="O173">
        <v>79.650000000000006</v>
      </c>
      <c r="P173">
        <v>50</v>
      </c>
      <c r="Q173">
        <v>1.847</v>
      </c>
      <c r="R173">
        <v>92.35</v>
      </c>
      <c r="S173">
        <v>1.736</v>
      </c>
      <c r="T173">
        <v>86.8</v>
      </c>
      <c r="U173">
        <v>1.6990000000000001</v>
      </c>
      <c r="V173">
        <v>84.95</v>
      </c>
      <c r="W173">
        <v>1.629</v>
      </c>
      <c r="X173">
        <v>81.45</v>
      </c>
      <c r="Y173">
        <v>1.593</v>
      </c>
      <c r="Z173">
        <v>79.650000000000006</v>
      </c>
      <c r="AB173">
        <v>202226</v>
      </c>
      <c r="AC173">
        <v>202326</v>
      </c>
      <c r="BC173" t="s">
        <v>43</v>
      </c>
      <c r="BD173" t="s">
        <v>44</v>
      </c>
    </row>
    <row r="174" spans="1:56">
      <c r="A174">
        <v>72993</v>
      </c>
      <c r="B174" t="s">
        <v>223</v>
      </c>
      <c r="C174">
        <v>722</v>
      </c>
      <c r="D174" t="s">
        <v>211</v>
      </c>
      <c r="E174" t="s">
        <v>212</v>
      </c>
      <c r="F174">
        <v>1.847</v>
      </c>
      <c r="G174">
        <v>92.35</v>
      </c>
      <c r="H174">
        <v>1.736</v>
      </c>
      <c r="I174">
        <v>86.8</v>
      </c>
      <c r="J174">
        <v>1.6990000000000001</v>
      </c>
      <c r="K174">
        <v>84.95</v>
      </c>
      <c r="L174">
        <v>1.629</v>
      </c>
      <c r="M174">
        <v>81.45</v>
      </c>
      <c r="N174">
        <v>1.593</v>
      </c>
      <c r="O174">
        <v>79.650000000000006</v>
      </c>
      <c r="P174">
        <v>50</v>
      </c>
      <c r="Q174">
        <v>1.847</v>
      </c>
      <c r="R174">
        <v>92.35</v>
      </c>
      <c r="S174">
        <v>1.736</v>
      </c>
      <c r="T174">
        <v>86.8</v>
      </c>
      <c r="U174">
        <v>1.6990000000000001</v>
      </c>
      <c r="V174">
        <v>84.95</v>
      </c>
      <c r="W174">
        <v>1.629</v>
      </c>
      <c r="X174">
        <v>81.45</v>
      </c>
      <c r="Y174">
        <v>1.593</v>
      </c>
      <c r="Z174">
        <v>79.650000000000006</v>
      </c>
      <c r="AB174">
        <v>202226</v>
      </c>
      <c r="AC174">
        <v>202326</v>
      </c>
      <c r="BC174" t="s">
        <v>43</v>
      </c>
      <c r="BD174" t="s">
        <v>44</v>
      </c>
    </row>
    <row r="175" spans="1:56">
      <c r="A175">
        <v>56397</v>
      </c>
      <c r="B175" t="s">
        <v>224</v>
      </c>
      <c r="C175">
        <v>722</v>
      </c>
      <c r="D175" t="s">
        <v>211</v>
      </c>
      <c r="E175" t="s">
        <v>212</v>
      </c>
      <c r="F175">
        <v>1.847</v>
      </c>
      <c r="G175">
        <v>92.35</v>
      </c>
      <c r="H175">
        <v>1.736</v>
      </c>
      <c r="I175">
        <v>86.8</v>
      </c>
      <c r="J175">
        <v>1.6990000000000001</v>
      </c>
      <c r="K175">
        <v>84.95</v>
      </c>
      <c r="L175">
        <v>1.629</v>
      </c>
      <c r="M175">
        <v>81.45</v>
      </c>
      <c r="N175">
        <v>1.593</v>
      </c>
      <c r="O175">
        <v>79.650000000000006</v>
      </c>
      <c r="P175">
        <v>50</v>
      </c>
      <c r="Q175">
        <v>1.847</v>
      </c>
      <c r="R175">
        <v>92.35</v>
      </c>
      <c r="S175">
        <v>1.736</v>
      </c>
      <c r="T175">
        <v>86.8</v>
      </c>
      <c r="U175">
        <v>1.6990000000000001</v>
      </c>
      <c r="V175">
        <v>84.95</v>
      </c>
      <c r="W175">
        <v>1.629</v>
      </c>
      <c r="X175">
        <v>81.45</v>
      </c>
      <c r="Y175">
        <v>1.593</v>
      </c>
      <c r="Z175">
        <v>79.650000000000006</v>
      </c>
      <c r="AB175">
        <v>202226</v>
      </c>
      <c r="AC175">
        <v>202326</v>
      </c>
      <c r="AO175" t="s">
        <v>39</v>
      </c>
      <c r="AP175" t="s">
        <v>40</v>
      </c>
      <c r="BC175" t="s">
        <v>43</v>
      </c>
      <c r="BD175" t="s">
        <v>44</v>
      </c>
    </row>
    <row r="176" spans="1:56">
      <c r="A176">
        <v>91933</v>
      </c>
      <c r="B176" t="s">
        <v>225</v>
      </c>
      <c r="C176">
        <v>722</v>
      </c>
      <c r="D176" t="s">
        <v>211</v>
      </c>
      <c r="E176" t="s">
        <v>212</v>
      </c>
      <c r="F176">
        <v>2.0390000000000001</v>
      </c>
      <c r="G176">
        <v>101.95</v>
      </c>
      <c r="H176">
        <v>1.9279999999999999</v>
      </c>
      <c r="I176">
        <v>96.4</v>
      </c>
      <c r="J176">
        <v>1.891</v>
      </c>
      <c r="K176">
        <v>94.55</v>
      </c>
      <c r="L176">
        <v>1.8169999999999999</v>
      </c>
      <c r="M176">
        <v>90.85</v>
      </c>
      <c r="N176">
        <v>1.78</v>
      </c>
      <c r="O176">
        <v>89</v>
      </c>
      <c r="P176">
        <v>50</v>
      </c>
      <c r="Q176">
        <v>2.0390000000000001</v>
      </c>
      <c r="R176">
        <v>101.95</v>
      </c>
      <c r="S176">
        <v>1.9279999999999999</v>
      </c>
      <c r="T176">
        <v>96.4</v>
      </c>
      <c r="U176">
        <v>1.891</v>
      </c>
      <c r="V176">
        <v>94.55</v>
      </c>
      <c r="W176">
        <v>1.8169999999999999</v>
      </c>
      <c r="X176">
        <v>90.85</v>
      </c>
      <c r="Y176">
        <v>1.78</v>
      </c>
      <c r="Z176">
        <v>89</v>
      </c>
      <c r="AB176">
        <v>202226</v>
      </c>
      <c r="AC176">
        <v>202326</v>
      </c>
      <c r="AG176" t="s">
        <v>54</v>
      </c>
      <c r="AH176" t="s">
        <v>55</v>
      </c>
      <c r="AO176" t="s">
        <v>39</v>
      </c>
      <c r="AP176" t="s">
        <v>40</v>
      </c>
      <c r="BC176" t="s">
        <v>43</v>
      </c>
      <c r="BD176" t="s">
        <v>44</v>
      </c>
    </row>
    <row r="177" spans="1:56">
      <c r="A177">
        <v>30533</v>
      </c>
      <c r="B177" t="s">
        <v>226</v>
      </c>
      <c r="C177">
        <v>722</v>
      </c>
      <c r="D177" t="s">
        <v>211</v>
      </c>
      <c r="E177" t="s">
        <v>212</v>
      </c>
      <c r="F177">
        <v>1.847</v>
      </c>
      <c r="G177">
        <v>92.35</v>
      </c>
      <c r="H177">
        <v>1.736</v>
      </c>
      <c r="I177">
        <v>86.8</v>
      </c>
      <c r="J177">
        <v>1.6990000000000001</v>
      </c>
      <c r="K177">
        <v>84.95</v>
      </c>
      <c r="L177">
        <v>1.629</v>
      </c>
      <c r="M177">
        <v>81.45</v>
      </c>
      <c r="N177">
        <v>1.593</v>
      </c>
      <c r="O177">
        <v>79.650000000000006</v>
      </c>
      <c r="P177">
        <v>50</v>
      </c>
      <c r="Q177">
        <v>1.847</v>
      </c>
      <c r="R177">
        <v>92.35</v>
      </c>
      <c r="S177">
        <v>1.736</v>
      </c>
      <c r="T177">
        <v>86.8</v>
      </c>
      <c r="U177">
        <v>1.6990000000000001</v>
      </c>
      <c r="V177">
        <v>84.95</v>
      </c>
      <c r="W177">
        <v>1.629</v>
      </c>
      <c r="X177">
        <v>81.45</v>
      </c>
      <c r="Y177">
        <v>1.593</v>
      </c>
      <c r="Z177">
        <v>79.650000000000006</v>
      </c>
      <c r="AB177">
        <v>202226</v>
      </c>
      <c r="AC177">
        <v>202326</v>
      </c>
      <c r="BC177" t="s">
        <v>43</v>
      </c>
      <c r="BD177" t="s">
        <v>44</v>
      </c>
    </row>
    <row r="178" spans="1:56">
      <c r="A178">
        <v>30534</v>
      </c>
      <c r="B178" t="s">
        <v>227</v>
      </c>
      <c r="C178">
        <v>722</v>
      </c>
      <c r="D178" t="s">
        <v>211</v>
      </c>
      <c r="E178" t="s">
        <v>212</v>
      </c>
      <c r="F178">
        <v>1.847</v>
      </c>
      <c r="G178">
        <v>92.35</v>
      </c>
      <c r="H178">
        <v>1.736</v>
      </c>
      <c r="I178">
        <v>86.8</v>
      </c>
      <c r="J178">
        <v>1.6990000000000001</v>
      </c>
      <c r="K178">
        <v>84.95</v>
      </c>
      <c r="L178">
        <v>1.629</v>
      </c>
      <c r="M178">
        <v>81.45</v>
      </c>
      <c r="N178">
        <v>1.593</v>
      </c>
      <c r="O178">
        <v>79.650000000000006</v>
      </c>
      <c r="P178">
        <v>50</v>
      </c>
      <c r="Q178">
        <v>1.847</v>
      </c>
      <c r="R178">
        <v>92.35</v>
      </c>
      <c r="S178">
        <v>1.736</v>
      </c>
      <c r="T178">
        <v>86.8</v>
      </c>
      <c r="U178">
        <v>1.6990000000000001</v>
      </c>
      <c r="V178">
        <v>84.95</v>
      </c>
      <c r="W178">
        <v>1.629</v>
      </c>
      <c r="X178">
        <v>81.45</v>
      </c>
      <c r="Y178">
        <v>1.593</v>
      </c>
      <c r="Z178">
        <v>79.650000000000006</v>
      </c>
      <c r="AB178">
        <v>202226</v>
      </c>
      <c r="AC178">
        <v>202326</v>
      </c>
      <c r="AO178" t="s">
        <v>39</v>
      </c>
      <c r="AP178" t="s">
        <v>40</v>
      </c>
      <c r="BC178" t="s">
        <v>43</v>
      </c>
      <c r="BD178" t="s">
        <v>44</v>
      </c>
    </row>
    <row r="179" spans="1:56">
      <c r="A179">
        <v>41380</v>
      </c>
      <c r="B179" t="s">
        <v>228</v>
      </c>
      <c r="C179">
        <v>722</v>
      </c>
      <c r="D179" t="s">
        <v>211</v>
      </c>
      <c r="E179" t="s">
        <v>212</v>
      </c>
      <c r="F179">
        <v>1.847</v>
      </c>
      <c r="G179">
        <v>92.35</v>
      </c>
      <c r="H179">
        <v>1.736</v>
      </c>
      <c r="I179">
        <v>86.8</v>
      </c>
      <c r="J179">
        <v>1.6990000000000001</v>
      </c>
      <c r="K179">
        <v>84.95</v>
      </c>
      <c r="L179">
        <v>1.629</v>
      </c>
      <c r="M179">
        <v>81.45</v>
      </c>
      <c r="N179">
        <v>1.593</v>
      </c>
      <c r="O179">
        <v>79.650000000000006</v>
      </c>
      <c r="P179">
        <v>50</v>
      </c>
      <c r="Q179">
        <v>1.847</v>
      </c>
      <c r="R179">
        <v>92.35</v>
      </c>
      <c r="S179">
        <v>1.736</v>
      </c>
      <c r="T179">
        <v>86.8</v>
      </c>
      <c r="U179">
        <v>1.6990000000000001</v>
      </c>
      <c r="V179">
        <v>84.95</v>
      </c>
      <c r="W179">
        <v>1.629</v>
      </c>
      <c r="X179">
        <v>81.45</v>
      </c>
      <c r="Y179">
        <v>1.593</v>
      </c>
      <c r="Z179">
        <v>79.650000000000006</v>
      </c>
      <c r="AB179">
        <v>202226</v>
      </c>
      <c r="AC179">
        <v>202326</v>
      </c>
      <c r="AO179" t="s">
        <v>39</v>
      </c>
      <c r="AP179" t="s">
        <v>40</v>
      </c>
      <c r="BC179" t="s">
        <v>43</v>
      </c>
      <c r="BD179" t="s">
        <v>44</v>
      </c>
    </row>
    <row r="180" spans="1:56">
      <c r="A180">
        <v>30537</v>
      </c>
      <c r="B180" t="s">
        <v>229</v>
      </c>
      <c r="C180">
        <v>722</v>
      </c>
      <c r="D180" t="s">
        <v>211</v>
      </c>
      <c r="E180" t="s">
        <v>212</v>
      </c>
      <c r="F180">
        <v>1.847</v>
      </c>
      <c r="G180">
        <v>92.35</v>
      </c>
      <c r="H180">
        <v>1.736</v>
      </c>
      <c r="I180">
        <v>86.8</v>
      </c>
      <c r="J180">
        <v>1.6990000000000001</v>
      </c>
      <c r="K180">
        <v>84.95</v>
      </c>
      <c r="L180">
        <v>1.629</v>
      </c>
      <c r="M180">
        <v>81.45</v>
      </c>
      <c r="N180">
        <v>1.593</v>
      </c>
      <c r="O180">
        <v>79.650000000000006</v>
      </c>
      <c r="P180">
        <v>50</v>
      </c>
      <c r="Q180">
        <v>1.847</v>
      </c>
      <c r="R180">
        <v>92.35</v>
      </c>
      <c r="S180">
        <v>1.736</v>
      </c>
      <c r="T180">
        <v>86.8</v>
      </c>
      <c r="U180">
        <v>1.6990000000000001</v>
      </c>
      <c r="V180">
        <v>84.95</v>
      </c>
      <c r="W180">
        <v>1.629</v>
      </c>
      <c r="X180">
        <v>81.45</v>
      </c>
      <c r="Y180">
        <v>1.593</v>
      </c>
      <c r="Z180">
        <v>79.650000000000006</v>
      </c>
      <c r="AB180">
        <v>202226</v>
      </c>
      <c r="AC180">
        <v>202326</v>
      </c>
      <c r="AO180" t="s">
        <v>39</v>
      </c>
      <c r="AP180" t="s">
        <v>40</v>
      </c>
      <c r="BC180" t="s">
        <v>43</v>
      </c>
      <c r="BD180" t="s">
        <v>44</v>
      </c>
    </row>
    <row r="181" spans="1:56">
      <c r="A181">
        <v>96689</v>
      </c>
      <c r="B181" t="s">
        <v>230</v>
      </c>
      <c r="C181">
        <v>722</v>
      </c>
      <c r="D181" t="s">
        <v>211</v>
      </c>
      <c r="E181" t="s">
        <v>212</v>
      </c>
      <c r="F181">
        <v>1.0720000000000001</v>
      </c>
      <c r="G181">
        <v>53.6</v>
      </c>
      <c r="H181">
        <v>1.008</v>
      </c>
      <c r="I181">
        <v>50.4</v>
      </c>
      <c r="J181">
        <v>0.98599999999999999</v>
      </c>
      <c r="K181">
        <v>49.3</v>
      </c>
      <c r="L181">
        <v>0.94499999999999995</v>
      </c>
      <c r="M181">
        <v>47.25</v>
      </c>
      <c r="N181">
        <v>0.92400000000000004</v>
      </c>
      <c r="O181">
        <v>46.2</v>
      </c>
      <c r="P181">
        <v>50</v>
      </c>
      <c r="Q181">
        <v>1.0720000000000001</v>
      </c>
      <c r="R181">
        <v>53.6</v>
      </c>
      <c r="S181">
        <v>1.008</v>
      </c>
      <c r="T181">
        <v>50.4</v>
      </c>
      <c r="U181">
        <v>0.98599999999999999</v>
      </c>
      <c r="V181">
        <v>49.3</v>
      </c>
      <c r="W181">
        <v>0.94499999999999995</v>
      </c>
      <c r="X181">
        <v>47.25</v>
      </c>
      <c r="Y181">
        <v>0.92400000000000004</v>
      </c>
      <c r="Z181">
        <v>46.2</v>
      </c>
      <c r="AB181">
        <v>202226</v>
      </c>
      <c r="AC181">
        <v>202326</v>
      </c>
      <c r="AO181" t="s">
        <v>39</v>
      </c>
      <c r="AP181" t="s">
        <v>40</v>
      </c>
      <c r="BC181" t="s">
        <v>43</v>
      </c>
      <c r="BD181" t="s">
        <v>44</v>
      </c>
    </row>
    <row r="182" spans="1:56">
      <c r="A182">
        <v>96688</v>
      </c>
      <c r="B182" t="s">
        <v>231</v>
      </c>
      <c r="C182">
        <v>722</v>
      </c>
      <c r="D182" t="s">
        <v>211</v>
      </c>
      <c r="E182" t="s">
        <v>212</v>
      </c>
      <c r="F182">
        <v>2.9089999999999998</v>
      </c>
      <c r="G182">
        <v>145.44999999999999</v>
      </c>
      <c r="H182">
        <v>2.7490000000000001</v>
      </c>
      <c r="I182">
        <v>137.44999999999999</v>
      </c>
      <c r="J182">
        <v>2.6970000000000001</v>
      </c>
      <c r="K182">
        <v>134.85</v>
      </c>
      <c r="L182">
        <v>2.59</v>
      </c>
      <c r="M182">
        <v>129.5</v>
      </c>
      <c r="N182">
        <v>2.5379999999999998</v>
      </c>
      <c r="O182">
        <v>126.9</v>
      </c>
      <c r="P182">
        <v>50</v>
      </c>
      <c r="Q182">
        <v>2.9089999999999998</v>
      </c>
      <c r="R182">
        <v>145.44999999999999</v>
      </c>
      <c r="S182">
        <v>2.7490000000000001</v>
      </c>
      <c r="T182">
        <v>137.44999999999999</v>
      </c>
      <c r="U182">
        <v>2.6970000000000001</v>
      </c>
      <c r="V182">
        <v>134.85</v>
      </c>
      <c r="W182">
        <v>2.59</v>
      </c>
      <c r="X182">
        <v>129.5</v>
      </c>
      <c r="Y182">
        <v>2.5379999999999998</v>
      </c>
      <c r="Z182">
        <v>126.9</v>
      </c>
      <c r="AB182">
        <v>202226</v>
      </c>
      <c r="AC182">
        <v>202326</v>
      </c>
      <c r="AE182" t="s">
        <v>52</v>
      </c>
      <c r="AF182" t="s">
        <v>53</v>
      </c>
      <c r="AG182" t="s">
        <v>54</v>
      </c>
      <c r="AH182" t="s">
        <v>55</v>
      </c>
      <c r="AO182" t="s">
        <v>39</v>
      </c>
      <c r="AP182" t="s">
        <v>40</v>
      </c>
      <c r="BC182" t="s">
        <v>43</v>
      </c>
      <c r="BD182" t="s">
        <v>44</v>
      </c>
    </row>
    <row r="183" spans="1:56">
      <c r="A183">
        <v>63885</v>
      </c>
      <c r="B183" t="s">
        <v>232</v>
      </c>
      <c r="C183">
        <v>722</v>
      </c>
      <c r="D183" t="s">
        <v>211</v>
      </c>
      <c r="E183" t="s">
        <v>212</v>
      </c>
      <c r="F183">
        <v>2.4849999999999999</v>
      </c>
      <c r="G183">
        <v>124.25</v>
      </c>
      <c r="H183">
        <v>2.3439999999999999</v>
      </c>
      <c r="I183">
        <v>117.2</v>
      </c>
      <c r="J183">
        <v>2.2959999999999998</v>
      </c>
      <c r="K183">
        <v>114.8</v>
      </c>
      <c r="L183">
        <v>2.2040000000000002</v>
      </c>
      <c r="M183">
        <v>110.2</v>
      </c>
      <c r="N183">
        <v>2.1579999999999999</v>
      </c>
      <c r="O183">
        <v>107.9</v>
      </c>
      <c r="P183">
        <v>50</v>
      </c>
      <c r="Q183">
        <v>2.4849999999999999</v>
      </c>
      <c r="R183">
        <v>124.25</v>
      </c>
      <c r="S183">
        <v>2.3439999999999999</v>
      </c>
      <c r="T183">
        <v>117.2</v>
      </c>
      <c r="U183">
        <v>2.2959999999999998</v>
      </c>
      <c r="V183">
        <v>114.8</v>
      </c>
      <c r="W183">
        <v>2.2040000000000002</v>
      </c>
      <c r="X183">
        <v>110.2</v>
      </c>
      <c r="Y183">
        <v>2.1579999999999999</v>
      </c>
      <c r="Z183">
        <v>107.9</v>
      </c>
      <c r="AB183">
        <v>202226</v>
      </c>
      <c r="AC183">
        <v>202326</v>
      </c>
      <c r="AG183" t="s">
        <v>54</v>
      </c>
      <c r="AH183" t="s">
        <v>55</v>
      </c>
      <c r="AO183" t="s">
        <v>39</v>
      </c>
      <c r="AP183" t="s">
        <v>40</v>
      </c>
      <c r="BC183" t="s">
        <v>43</v>
      </c>
      <c r="BD183" t="s">
        <v>44</v>
      </c>
    </row>
    <row r="184" spans="1:56">
      <c r="A184">
        <v>80623</v>
      </c>
      <c r="B184" t="s">
        <v>88</v>
      </c>
      <c r="C184">
        <v>722</v>
      </c>
      <c r="D184" t="s">
        <v>211</v>
      </c>
      <c r="E184" t="s">
        <v>212</v>
      </c>
      <c r="F184">
        <v>1.9770000000000001</v>
      </c>
      <c r="G184">
        <v>98.85</v>
      </c>
      <c r="H184">
        <v>1.87</v>
      </c>
      <c r="I184">
        <v>93.5</v>
      </c>
      <c r="J184">
        <v>1.835</v>
      </c>
      <c r="K184">
        <v>91.75</v>
      </c>
      <c r="L184">
        <v>1.7629999999999999</v>
      </c>
      <c r="M184">
        <v>88.15</v>
      </c>
      <c r="N184">
        <v>1.728</v>
      </c>
      <c r="O184">
        <v>86.4</v>
      </c>
      <c r="P184">
        <v>50</v>
      </c>
      <c r="Q184">
        <v>1.9770000000000001</v>
      </c>
      <c r="R184">
        <v>98.85</v>
      </c>
      <c r="S184">
        <v>1.87</v>
      </c>
      <c r="T184">
        <v>93.5</v>
      </c>
      <c r="U184">
        <v>1.835</v>
      </c>
      <c r="V184">
        <v>91.75</v>
      </c>
      <c r="W184">
        <v>1.7629999999999999</v>
      </c>
      <c r="X184">
        <v>88.15</v>
      </c>
      <c r="Y184">
        <v>1.728</v>
      </c>
      <c r="Z184">
        <v>86.4</v>
      </c>
      <c r="AB184">
        <v>202226</v>
      </c>
      <c r="AC184">
        <v>202326</v>
      </c>
      <c r="AG184" t="s">
        <v>54</v>
      </c>
      <c r="AH184" t="s">
        <v>55</v>
      </c>
      <c r="AO184" t="s">
        <v>39</v>
      </c>
      <c r="AP184" t="s">
        <v>40</v>
      </c>
      <c r="BC184" t="s">
        <v>43</v>
      </c>
      <c r="BD184" t="s">
        <v>44</v>
      </c>
    </row>
    <row r="185" spans="1:56">
      <c r="A185">
        <v>91927</v>
      </c>
      <c r="B185" t="s">
        <v>89</v>
      </c>
      <c r="C185">
        <v>722</v>
      </c>
      <c r="D185" t="s">
        <v>211</v>
      </c>
      <c r="E185" t="s">
        <v>212</v>
      </c>
      <c r="F185">
        <v>1.9770000000000001</v>
      </c>
      <c r="G185">
        <v>98.85</v>
      </c>
      <c r="H185">
        <v>1.87</v>
      </c>
      <c r="I185">
        <v>93.5</v>
      </c>
      <c r="J185">
        <v>1.835</v>
      </c>
      <c r="K185">
        <v>91.75</v>
      </c>
      <c r="L185">
        <v>1.7629999999999999</v>
      </c>
      <c r="M185">
        <v>88.15</v>
      </c>
      <c r="N185">
        <v>1.728</v>
      </c>
      <c r="O185">
        <v>86.4</v>
      </c>
      <c r="P185">
        <v>50</v>
      </c>
      <c r="Q185">
        <v>1.9770000000000001</v>
      </c>
      <c r="R185">
        <v>98.85</v>
      </c>
      <c r="S185">
        <v>1.87</v>
      </c>
      <c r="T185">
        <v>93.5</v>
      </c>
      <c r="U185">
        <v>1.835</v>
      </c>
      <c r="V185">
        <v>91.75</v>
      </c>
      <c r="W185">
        <v>1.7629999999999999</v>
      </c>
      <c r="X185">
        <v>88.15</v>
      </c>
      <c r="Y185">
        <v>1.728</v>
      </c>
      <c r="Z185">
        <v>86.4</v>
      </c>
      <c r="AB185">
        <v>202226</v>
      </c>
      <c r="AC185">
        <v>202326</v>
      </c>
      <c r="AG185" t="s">
        <v>54</v>
      </c>
      <c r="AH185" t="s">
        <v>55</v>
      </c>
      <c r="AO185" t="s">
        <v>39</v>
      </c>
      <c r="AP185" t="s">
        <v>40</v>
      </c>
      <c r="BC185" t="s">
        <v>43</v>
      </c>
      <c r="BD185" t="s">
        <v>44</v>
      </c>
    </row>
    <row r="186" spans="1:56">
      <c r="A186">
        <v>33581</v>
      </c>
      <c r="B186" t="s">
        <v>233</v>
      </c>
      <c r="C186">
        <v>722</v>
      </c>
      <c r="D186" t="s">
        <v>211</v>
      </c>
      <c r="E186" t="s">
        <v>212</v>
      </c>
      <c r="F186">
        <v>0.72499999999999998</v>
      </c>
      <c r="G186">
        <v>36.25</v>
      </c>
      <c r="H186">
        <v>0.68200000000000005</v>
      </c>
      <c r="I186">
        <v>34.1</v>
      </c>
      <c r="J186">
        <v>0.66800000000000004</v>
      </c>
      <c r="K186">
        <v>33.4</v>
      </c>
      <c r="L186">
        <v>0.63900000000000001</v>
      </c>
      <c r="M186">
        <v>31.95</v>
      </c>
      <c r="N186">
        <v>0.625</v>
      </c>
      <c r="O186">
        <v>31.25</v>
      </c>
      <c r="P186">
        <v>50</v>
      </c>
      <c r="Q186">
        <v>0.72499999999999998</v>
      </c>
      <c r="R186">
        <v>36.25</v>
      </c>
      <c r="S186">
        <v>0.68200000000000005</v>
      </c>
      <c r="T186">
        <v>34.1</v>
      </c>
      <c r="U186">
        <v>0.66800000000000004</v>
      </c>
      <c r="V186">
        <v>33.4</v>
      </c>
      <c r="W186">
        <v>0.63900000000000001</v>
      </c>
      <c r="X186">
        <v>31.95</v>
      </c>
      <c r="Y186">
        <v>0.625</v>
      </c>
      <c r="Z186">
        <v>31.25</v>
      </c>
      <c r="AB186">
        <v>202226</v>
      </c>
      <c r="AC186">
        <v>202326</v>
      </c>
      <c r="BC186" t="s">
        <v>43</v>
      </c>
      <c r="BD186" t="s">
        <v>44</v>
      </c>
    </row>
    <row r="187" spans="1:56">
      <c r="A187">
        <v>59797</v>
      </c>
      <c r="B187" t="s">
        <v>234</v>
      </c>
      <c r="C187">
        <v>722</v>
      </c>
      <c r="D187" t="s">
        <v>211</v>
      </c>
      <c r="E187" t="s">
        <v>212</v>
      </c>
      <c r="F187">
        <v>1.5109999999999999</v>
      </c>
      <c r="G187">
        <v>75.55</v>
      </c>
      <c r="H187">
        <v>1.42</v>
      </c>
      <c r="I187">
        <v>71</v>
      </c>
      <c r="J187">
        <v>1.389</v>
      </c>
      <c r="K187">
        <v>69.45</v>
      </c>
      <c r="L187">
        <v>1.333</v>
      </c>
      <c r="M187">
        <v>66.650000000000006</v>
      </c>
      <c r="N187">
        <v>1.3029999999999999</v>
      </c>
      <c r="O187">
        <v>65.150000000000006</v>
      </c>
      <c r="P187">
        <v>50</v>
      </c>
      <c r="Q187">
        <v>1.5109999999999999</v>
      </c>
      <c r="R187">
        <v>75.55</v>
      </c>
      <c r="S187">
        <v>1.42</v>
      </c>
      <c r="T187">
        <v>71</v>
      </c>
      <c r="U187">
        <v>1.389</v>
      </c>
      <c r="V187">
        <v>69.45</v>
      </c>
      <c r="W187">
        <v>1.333</v>
      </c>
      <c r="X187">
        <v>66.650000000000006</v>
      </c>
      <c r="Y187">
        <v>1.3029999999999999</v>
      </c>
      <c r="Z187">
        <v>65.150000000000006</v>
      </c>
      <c r="AB187">
        <v>202226</v>
      </c>
      <c r="AC187">
        <v>202326</v>
      </c>
      <c r="AO187" t="s">
        <v>39</v>
      </c>
      <c r="AP187" t="s">
        <v>40</v>
      </c>
      <c r="BC187" t="s">
        <v>43</v>
      </c>
      <c r="BD187" t="s">
        <v>44</v>
      </c>
    </row>
    <row r="188" spans="1:56">
      <c r="A188">
        <v>58872</v>
      </c>
      <c r="B188" t="s">
        <v>235</v>
      </c>
      <c r="C188">
        <v>722</v>
      </c>
      <c r="D188" t="s">
        <v>211</v>
      </c>
      <c r="E188" t="s">
        <v>212</v>
      </c>
      <c r="F188">
        <v>1.5109999999999999</v>
      </c>
      <c r="G188">
        <v>75.55</v>
      </c>
      <c r="H188">
        <v>1.42</v>
      </c>
      <c r="I188">
        <v>71</v>
      </c>
      <c r="J188">
        <v>1.389</v>
      </c>
      <c r="K188">
        <v>69.45</v>
      </c>
      <c r="L188">
        <v>1.333</v>
      </c>
      <c r="M188">
        <v>66.650000000000006</v>
      </c>
      <c r="N188">
        <v>1.3029999999999999</v>
      </c>
      <c r="O188">
        <v>65.150000000000006</v>
      </c>
      <c r="P188">
        <v>50</v>
      </c>
      <c r="Q188">
        <v>1.5109999999999999</v>
      </c>
      <c r="R188">
        <v>75.55</v>
      </c>
      <c r="S188">
        <v>1.42</v>
      </c>
      <c r="T188">
        <v>71</v>
      </c>
      <c r="U188">
        <v>1.389</v>
      </c>
      <c r="V188">
        <v>69.45</v>
      </c>
      <c r="W188">
        <v>1.333</v>
      </c>
      <c r="X188">
        <v>66.650000000000006</v>
      </c>
      <c r="Y188">
        <v>1.3029999999999999</v>
      </c>
      <c r="Z188">
        <v>65.150000000000006</v>
      </c>
      <c r="AB188">
        <v>202226</v>
      </c>
      <c r="AC188">
        <v>202326</v>
      </c>
      <c r="AO188" t="s">
        <v>39</v>
      </c>
      <c r="AP188" t="s">
        <v>40</v>
      </c>
      <c r="BC188" t="s">
        <v>43</v>
      </c>
      <c r="BD188" t="s">
        <v>44</v>
      </c>
    </row>
    <row r="189" spans="1:56">
      <c r="A189">
        <v>77818</v>
      </c>
      <c r="B189" t="s">
        <v>236</v>
      </c>
      <c r="C189">
        <v>722</v>
      </c>
      <c r="D189" t="s">
        <v>211</v>
      </c>
      <c r="E189" t="s">
        <v>212</v>
      </c>
      <c r="F189">
        <v>2.085</v>
      </c>
      <c r="G189">
        <v>104.25</v>
      </c>
      <c r="H189">
        <v>1.9790000000000001</v>
      </c>
      <c r="I189">
        <v>98.95</v>
      </c>
      <c r="J189">
        <v>1.9430000000000001</v>
      </c>
      <c r="K189">
        <v>97.15</v>
      </c>
      <c r="L189">
        <v>1.87</v>
      </c>
      <c r="M189">
        <v>93.5</v>
      </c>
      <c r="N189">
        <v>1.835</v>
      </c>
      <c r="O189">
        <v>91.75</v>
      </c>
      <c r="P189">
        <v>50</v>
      </c>
      <c r="Q189">
        <v>2.085</v>
      </c>
      <c r="R189">
        <v>104.25</v>
      </c>
      <c r="S189">
        <v>1.9790000000000001</v>
      </c>
      <c r="T189">
        <v>98.95</v>
      </c>
      <c r="U189">
        <v>1.9430000000000001</v>
      </c>
      <c r="V189">
        <v>97.15</v>
      </c>
      <c r="W189">
        <v>1.87</v>
      </c>
      <c r="X189">
        <v>93.5</v>
      </c>
      <c r="Y189">
        <v>1.835</v>
      </c>
      <c r="Z189">
        <v>91.75</v>
      </c>
      <c r="AB189">
        <v>202226</v>
      </c>
      <c r="AC189">
        <v>202326</v>
      </c>
      <c r="AG189" t="s">
        <v>54</v>
      </c>
      <c r="AH189" t="s">
        <v>55</v>
      </c>
      <c r="AO189" t="s">
        <v>39</v>
      </c>
      <c r="AP189" t="s">
        <v>40</v>
      </c>
      <c r="BC189" t="s">
        <v>43</v>
      </c>
      <c r="BD189" t="s">
        <v>44</v>
      </c>
    </row>
    <row r="190" spans="1:56">
      <c r="A190">
        <v>90478</v>
      </c>
      <c r="B190" t="s">
        <v>237</v>
      </c>
      <c r="C190">
        <v>722</v>
      </c>
      <c r="D190" t="s">
        <v>211</v>
      </c>
      <c r="E190" t="s">
        <v>212</v>
      </c>
      <c r="F190">
        <v>2.085</v>
      </c>
      <c r="G190">
        <v>104.25</v>
      </c>
      <c r="H190">
        <v>1.9790000000000001</v>
      </c>
      <c r="I190">
        <v>98.95</v>
      </c>
      <c r="J190">
        <v>1.9430000000000001</v>
      </c>
      <c r="K190">
        <v>97.15</v>
      </c>
      <c r="L190">
        <v>1.87</v>
      </c>
      <c r="M190">
        <v>93.5</v>
      </c>
      <c r="N190">
        <v>1.835</v>
      </c>
      <c r="O190">
        <v>91.75</v>
      </c>
      <c r="P190">
        <v>50</v>
      </c>
      <c r="Q190">
        <v>2.085</v>
      </c>
      <c r="R190">
        <v>104.25</v>
      </c>
      <c r="S190">
        <v>1.9790000000000001</v>
      </c>
      <c r="T190">
        <v>98.95</v>
      </c>
      <c r="U190">
        <v>1.9430000000000001</v>
      </c>
      <c r="V190">
        <v>97.15</v>
      </c>
      <c r="W190">
        <v>1.87</v>
      </c>
      <c r="X190">
        <v>93.5</v>
      </c>
      <c r="Y190">
        <v>1.835</v>
      </c>
      <c r="Z190">
        <v>91.75</v>
      </c>
      <c r="AB190">
        <v>202226</v>
      </c>
      <c r="AC190">
        <v>202326</v>
      </c>
      <c r="AG190" t="s">
        <v>54</v>
      </c>
      <c r="AH190" t="s">
        <v>55</v>
      </c>
      <c r="AO190" t="s">
        <v>39</v>
      </c>
      <c r="AP190" t="s">
        <v>40</v>
      </c>
      <c r="BC190" t="s">
        <v>43</v>
      </c>
      <c r="BD190" t="s">
        <v>44</v>
      </c>
    </row>
    <row r="191" spans="1:56">
      <c r="A191">
        <v>82530</v>
      </c>
      <c r="B191" t="s">
        <v>238</v>
      </c>
      <c r="C191">
        <v>722</v>
      </c>
      <c r="D191" t="s">
        <v>211</v>
      </c>
      <c r="E191" t="s">
        <v>212</v>
      </c>
      <c r="F191">
        <v>2.085</v>
      </c>
      <c r="G191">
        <v>104.25</v>
      </c>
      <c r="H191">
        <v>1.9790000000000001</v>
      </c>
      <c r="I191">
        <v>98.95</v>
      </c>
      <c r="J191">
        <v>1.9430000000000001</v>
      </c>
      <c r="K191">
        <v>97.15</v>
      </c>
      <c r="L191">
        <v>1.87</v>
      </c>
      <c r="M191">
        <v>93.5</v>
      </c>
      <c r="N191">
        <v>1.835</v>
      </c>
      <c r="O191">
        <v>91.75</v>
      </c>
      <c r="P191">
        <v>50</v>
      </c>
      <c r="Q191">
        <v>2.085</v>
      </c>
      <c r="R191">
        <v>104.25</v>
      </c>
      <c r="S191">
        <v>1.9790000000000001</v>
      </c>
      <c r="T191">
        <v>98.95</v>
      </c>
      <c r="U191">
        <v>1.9430000000000001</v>
      </c>
      <c r="V191">
        <v>97.15</v>
      </c>
      <c r="W191">
        <v>1.87</v>
      </c>
      <c r="X191">
        <v>93.5</v>
      </c>
      <c r="Y191">
        <v>1.835</v>
      </c>
      <c r="Z191">
        <v>91.75</v>
      </c>
      <c r="AB191">
        <v>202226</v>
      </c>
      <c r="AC191">
        <v>202326</v>
      </c>
      <c r="AG191" t="s">
        <v>54</v>
      </c>
      <c r="AH191" t="s">
        <v>55</v>
      </c>
      <c r="AO191" t="s">
        <v>39</v>
      </c>
      <c r="AP191" t="s">
        <v>40</v>
      </c>
      <c r="BC191" t="s">
        <v>43</v>
      </c>
      <c r="BD191" t="s">
        <v>44</v>
      </c>
    </row>
    <row r="192" spans="1:56">
      <c r="A192">
        <v>86106</v>
      </c>
      <c r="B192" t="s">
        <v>239</v>
      </c>
      <c r="C192">
        <v>722</v>
      </c>
      <c r="D192" t="s">
        <v>211</v>
      </c>
      <c r="E192" t="s">
        <v>212</v>
      </c>
      <c r="F192">
        <v>2.085</v>
      </c>
      <c r="G192">
        <v>104.25</v>
      </c>
      <c r="H192">
        <v>1.9790000000000001</v>
      </c>
      <c r="I192">
        <v>98.95</v>
      </c>
      <c r="J192">
        <v>1.9430000000000001</v>
      </c>
      <c r="K192">
        <v>97.15</v>
      </c>
      <c r="L192">
        <v>1.87</v>
      </c>
      <c r="M192">
        <v>93.5</v>
      </c>
      <c r="N192">
        <v>1.835</v>
      </c>
      <c r="O192">
        <v>91.75</v>
      </c>
      <c r="P192">
        <v>50</v>
      </c>
      <c r="Q192">
        <v>2.085</v>
      </c>
      <c r="R192">
        <v>104.25</v>
      </c>
      <c r="S192">
        <v>1.9790000000000001</v>
      </c>
      <c r="T192">
        <v>98.95</v>
      </c>
      <c r="U192">
        <v>1.9430000000000001</v>
      </c>
      <c r="V192">
        <v>97.15</v>
      </c>
      <c r="W192">
        <v>1.87</v>
      </c>
      <c r="X192">
        <v>93.5</v>
      </c>
      <c r="Y192">
        <v>1.835</v>
      </c>
      <c r="Z192">
        <v>91.75</v>
      </c>
      <c r="AB192">
        <v>202226</v>
      </c>
      <c r="AC192">
        <v>202326</v>
      </c>
      <c r="AG192" t="s">
        <v>54</v>
      </c>
      <c r="AH192" t="s">
        <v>55</v>
      </c>
      <c r="AO192" t="s">
        <v>39</v>
      </c>
      <c r="AP192" t="s">
        <v>40</v>
      </c>
      <c r="BC192" t="s">
        <v>43</v>
      </c>
      <c r="BD192" t="s">
        <v>44</v>
      </c>
    </row>
    <row r="193" spans="1:56">
      <c r="A193">
        <v>82531</v>
      </c>
      <c r="B193" t="s">
        <v>240</v>
      </c>
      <c r="C193">
        <v>722</v>
      </c>
      <c r="D193" t="s">
        <v>211</v>
      </c>
      <c r="E193" t="s">
        <v>212</v>
      </c>
      <c r="F193">
        <v>2.085</v>
      </c>
      <c r="G193">
        <v>104.25</v>
      </c>
      <c r="H193">
        <v>1.9790000000000001</v>
      </c>
      <c r="I193">
        <v>98.95</v>
      </c>
      <c r="J193">
        <v>1.9430000000000001</v>
      </c>
      <c r="K193">
        <v>97.15</v>
      </c>
      <c r="L193">
        <v>1.87</v>
      </c>
      <c r="M193">
        <v>93.5</v>
      </c>
      <c r="N193">
        <v>1.835</v>
      </c>
      <c r="O193">
        <v>91.75</v>
      </c>
      <c r="P193">
        <v>50</v>
      </c>
      <c r="Q193">
        <v>2.085</v>
      </c>
      <c r="R193">
        <v>104.25</v>
      </c>
      <c r="S193">
        <v>1.9790000000000001</v>
      </c>
      <c r="T193">
        <v>98.95</v>
      </c>
      <c r="U193">
        <v>1.9430000000000001</v>
      </c>
      <c r="V193">
        <v>97.15</v>
      </c>
      <c r="W193">
        <v>1.87</v>
      </c>
      <c r="X193">
        <v>93.5</v>
      </c>
      <c r="Y193">
        <v>1.835</v>
      </c>
      <c r="Z193">
        <v>91.75</v>
      </c>
      <c r="AB193">
        <v>202226</v>
      </c>
      <c r="AC193">
        <v>202326</v>
      </c>
      <c r="AG193" t="s">
        <v>54</v>
      </c>
      <c r="AH193" t="s">
        <v>55</v>
      </c>
      <c r="AO193" t="s">
        <v>39</v>
      </c>
      <c r="AP193" t="s">
        <v>40</v>
      </c>
      <c r="BC193" t="s">
        <v>43</v>
      </c>
      <c r="BD193" t="s">
        <v>44</v>
      </c>
    </row>
    <row r="194" spans="1:56">
      <c r="A194">
        <v>86107</v>
      </c>
      <c r="B194" t="s">
        <v>241</v>
      </c>
      <c r="C194">
        <v>722</v>
      </c>
      <c r="D194" t="s">
        <v>211</v>
      </c>
      <c r="E194" t="s">
        <v>212</v>
      </c>
      <c r="F194">
        <v>2.085</v>
      </c>
      <c r="G194">
        <v>104.25</v>
      </c>
      <c r="H194">
        <v>1.9790000000000001</v>
      </c>
      <c r="I194">
        <v>98.95</v>
      </c>
      <c r="J194">
        <v>1.9430000000000001</v>
      </c>
      <c r="K194">
        <v>97.15</v>
      </c>
      <c r="L194">
        <v>1.87</v>
      </c>
      <c r="M194">
        <v>93.5</v>
      </c>
      <c r="N194">
        <v>1.835</v>
      </c>
      <c r="O194">
        <v>91.75</v>
      </c>
      <c r="P194">
        <v>50</v>
      </c>
      <c r="Q194">
        <v>2.085</v>
      </c>
      <c r="R194">
        <v>104.25</v>
      </c>
      <c r="S194">
        <v>1.9790000000000001</v>
      </c>
      <c r="T194">
        <v>98.95</v>
      </c>
      <c r="U194">
        <v>1.9430000000000001</v>
      </c>
      <c r="V194">
        <v>97.15</v>
      </c>
      <c r="W194">
        <v>1.87</v>
      </c>
      <c r="X194">
        <v>93.5</v>
      </c>
      <c r="Y194">
        <v>1.835</v>
      </c>
      <c r="Z194">
        <v>91.75</v>
      </c>
      <c r="AB194">
        <v>202226</v>
      </c>
      <c r="AC194">
        <v>202326</v>
      </c>
      <c r="AG194" t="s">
        <v>54</v>
      </c>
      <c r="AH194" t="s">
        <v>55</v>
      </c>
      <c r="AO194" t="s">
        <v>39</v>
      </c>
      <c r="AP194" t="s">
        <v>40</v>
      </c>
      <c r="BC194" t="s">
        <v>43</v>
      </c>
      <c r="BD194" t="s">
        <v>44</v>
      </c>
    </row>
    <row r="195" spans="1:56">
      <c r="A195">
        <v>94463</v>
      </c>
      <c r="B195" t="s">
        <v>242</v>
      </c>
      <c r="C195">
        <v>722</v>
      </c>
      <c r="D195" t="s">
        <v>211</v>
      </c>
      <c r="E195" t="s">
        <v>212</v>
      </c>
      <c r="F195">
        <v>2.9489999999999998</v>
      </c>
      <c r="G195">
        <v>147.44999999999999</v>
      </c>
      <c r="H195">
        <v>2.8029999999999999</v>
      </c>
      <c r="I195">
        <v>140.15</v>
      </c>
      <c r="J195">
        <v>2.754</v>
      </c>
      <c r="K195">
        <v>137.69999999999999</v>
      </c>
      <c r="L195">
        <v>2.6520000000000001</v>
      </c>
      <c r="M195">
        <v>132.6</v>
      </c>
      <c r="N195">
        <v>2.6040000000000001</v>
      </c>
      <c r="O195">
        <v>130.19999999999999</v>
      </c>
      <c r="P195">
        <v>50</v>
      </c>
      <c r="Q195">
        <v>2.9489999999999998</v>
      </c>
      <c r="R195">
        <v>147.44999999999999</v>
      </c>
      <c r="S195">
        <v>2.8029999999999999</v>
      </c>
      <c r="T195">
        <v>140.15</v>
      </c>
      <c r="U195">
        <v>2.754</v>
      </c>
      <c r="V195">
        <v>137.69999999999999</v>
      </c>
      <c r="W195">
        <v>2.6520000000000001</v>
      </c>
      <c r="X195">
        <v>132.6</v>
      </c>
      <c r="Y195">
        <v>2.6040000000000001</v>
      </c>
      <c r="Z195">
        <v>130.19999999999999</v>
      </c>
      <c r="AB195">
        <v>202226</v>
      </c>
      <c r="AC195">
        <v>202326</v>
      </c>
      <c r="AE195" t="s">
        <v>52</v>
      </c>
      <c r="AF195" t="s">
        <v>53</v>
      </c>
      <c r="AG195" t="s">
        <v>54</v>
      </c>
      <c r="AH195" t="s">
        <v>55</v>
      </c>
      <c r="BC195" t="s">
        <v>43</v>
      </c>
      <c r="BD195" t="s">
        <v>44</v>
      </c>
    </row>
    <row r="196" spans="1:56">
      <c r="A196">
        <v>82529</v>
      </c>
      <c r="B196" t="s">
        <v>243</v>
      </c>
      <c r="C196">
        <v>722</v>
      </c>
      <c r="D196" t="s">
        <v>211</v>
      </c>
      <c r="E196" t="s">
        <v>212</v>
      </c>
      <c r="F196">
        <v>1.702</v>
      </c>
      <c r="G196">
        <v>85.1</v>
      </c>
      <c r="H196">
        <v>1.611</v>
      </c>
      <c r="I196">
        <v>80.55</v>
      </c>
      <c r="J196">
        <v>1.581</v>
      </c>
      <c r="K196">
        <v>79.05</v>
      </c>
      <c r="L196">
        <v>1.52</v>
      </c>
      <c r="M196">
        <v>76</v>
      </c>
      <c r="N196">
        <v>1.49</v>
      </c>
      <c r="O196">
        <v>74.5</v>
      </c>
      <c r="P196">
        <v>50</v>
      </c>
      <c r="Q196">
        <v>1.702</v>
      </c>
      <c r="R196">
        <v>85.1</v>
      </c>
      <c r="S196">
        <v>1.611</v>
      </c>
      <c r="T196">
        <v>80.55</v>
      </c>
      <c r="U196">
        <v>1.581</v>
      </c>
      <c r="V196">
        <v>79.05</v>
      </c>
      <c r="W196">
        <v>1.52</v>
      </c>
      <c r="X196">
        <v>76</v>
      </c>
      <c r="Y196">
        <v>1.49</v>
      </c>
      <c r="Z196">
        <v>74.5</v>
      </c>
      <c r="AB196">
        <v>202226</v>
      </c>
      <c r="AC196">
        <v>202326</v>
      </c>
      <c r="AG196" t="s">
        <v>54</v>
      </c>
      <c r="AH196" t="s">
        <v>55</v>
      </c>
      <c r="AO196" t="s">
        <v>39</v>
      </c>
      <c r="AP196" t="s">
        <v>40</v>
      </c>
      <c r="BC196" t="s">
        <v>43</v>
      </c>
      <c r="BD196" t="s">
        <v>44</v>
      </c>
    </row>
    <row r="197" spans="1:56">
      <c r="A197">
        <v>61790</v>
      </c>
      <c r="B197" t="s">
        <v>244</v>
      </c>
      <c r="C197">
        <v>722</v>
      </c>
      <c r="D197" t="s">
        <v>211</v>
      </c>
      <c r="E197" t="s">
        <v>212</v>
      </c>
      <c r="F197">
        <v>1.5109999999999999</v>
      </c>
      <c r="G197">
        <v>75.55</v>
      </c>
      <c r="H197">
        <v>1.42</v>
      </c>
      <c r="I197">
        <v>71</v>
      </c>
      <c r="J197">
        <v>1.389</v>
      </c>
      <c r="K197">
        <v>69.45</v>
      </c>
      <c r="L197">
        <v>1.333</v>
      </c>
      <c r="M197">
        <v>66.650000000000006</v>
      </c>
      <c r="N197">
        <v>1.3029999999999999</v>
      </c>
      <c r="O197">
        <v>65.150000000000006</v>
      </c>
      <c r="P197">
        <v>50</v>
      </c>
      <c r="Q197">
        <v>1.5109999999999999</v>
      </c>
      <c r="R197">
        <v>75.55</v>
      </c>
      <c r="S197">
        <v>1.42</v>
      </c>
      <c r="T197">
        <v>71</v>
      </c>
      <c r="U197">
        <v>1.389</v>
      </c>
      <c r="V197">
        <v>69.45</v>
      </c>
      <c r="W197">
        <v>1.333</v>
      </c>
      <c r="X197">
        <v>66.650000000000006</v>
      </c>
      <c r="Y197">
        <v>1.3029999999999999</v>
      </c>
      <c r="Z197">
        <v>65.150000000000006</v>
      </c>
      <c r="AB197">
        <v>202226</v>
      </c>
      <c r="AC197">
        <v>202326</v>
      </c>
      <c r="BC197" t="s">
        <v>43</v>
      </c>
      <c r="BD197" t="s">
        <v>44</v>
      </c>
    </row>
    <row r="198" spans="1:56">
      <c r="A198">
        <v>64953</v>
      </c>
      <c r="B198" t="s">
        <v>245</v>
      </c>
      <c r="C198">
        <v>722</v>
      </c>
      <c r="D198" t="s">
        <v>211</v>
      </c>
      <c r="E198" t="s">
        <v>212</v>
      </c>
      <c r="F198">
        <v>1.766</v>
      </c>
      <c r="G198">
        <v>88.3</v>
      </c>
      <c r="H198">
        <v>1.66</v>
      </c>
      <c r="I198">
        <v>83</v>
      </c>
      <c r="J198">
        <v>1.6240000000000001</v>
      </c>
      <c r="K198">
        <v>81.2</v>
      </c>
      <c r="L198">
        <v>1.5580000000000001</v>
      </c>
      <c r="M198">
        <v>77.900000000000006</v>
      </c>
      <c r="N198">
        <v>1.5229999999999999</v>
      </c>
      <c r="O198">
        <v>76.150000000000006</v>
      </c>
      <c r="P198">
        <v>50</v>
      </c>
      <c r="Q198">
        <v>1.766</v>
      </c>
      <c r="R198">
        <v>88.3</v>
      </c>
      <c r="S198">
        <v>1.66</v>
      </c>
      <c r="T198">
        <v>83</v>
      </c>
      <c r="U198">
        <v>1.6240000000000001</v>
      </c>
      <c r="V198">
        <v>81.2</v>
      </c>
      <c r="W198">
        <v>1.5580000000000001</v>
      </c>
      <c r="X198">
        <v>77.900000000000006</v>
      </c>
      <c r="Y198">
        <v>1.5229999999999999</v>
      </c>
      <c r="Z198">
        <v>76.150000000000006</v>
      </c>
      <c r="AB198">
        <v>202226</v>
      </c>
      <c r="AC198">
        <v>202326</v>
      </c>
      <c r="AO198" t="s">
        <v>39</v>
      </c>
      <c r="AP198" t="s">
        <v>40</v>
      </c>
      <c r="BC198" t="s">
        <v>43</v>
      </c>
      <c r="BD198" t="s">
        <v>44</v>
      </c>
    </row>
    <row r="199" spans="1:56">
      <c r="A199">
        <v>76609</v>
      </c>
      <c r="B199" t="s">
        <v>246</v>
      </c>
      <c r="C199">
        <v>722</v>
      </c>
      <c r="D199" t="s">
        <v>211</v>
      </c>
      <c r="E199" t="s">
        <v>212</v>
      </c>
      <c r="F199">
        <v>1.5109999999999999</v>
      </c>
      <c r="G199">
        <v>75.55</v>
      </c>
      <c r="H199">
        <v>1.42</v>
      </c>
      <c r="I199">
        <v>71</v>
      </c>
      <c r="J199">
        <v>1.389</v>
      </c>
      <c r="K199">
        <v>69.45</v>
      </c>
      <c r="L199">
        <v>1.333</v>
      </c>
      <c r="M199">
        <v>66.650000000000006</v>
      </c>
      <c r="N199">
        <v>1.3029999999999999</v>
      </c>
      <c r="O199">
        <v>65.150000000000006</v>
      </c>
      <c r="P199">
        <v>50</v>
      </c>
      <c r="Q199">
        <v>1.5109999999999999</v>
      </c>
      <c r="R199">
        <v>75.55</v>
      </c>
      <c r="S199">
        <v>1.42</v>
      </c>
      <c r="T199">
        <v>71</v>
      </c>
      <c r="U199">
        <v>1.389</v>
      </c>
      <c r="V199">
        <v>69.45</v>
      </c>
      <c r="W199">
        <v>1.333</v>
      </c>
      <c r="X199">
        <v>66.650000000000006</v>
      </c>
      <c r="Y199">
        <v>1.3029999999999999</v>
      </c>
      <c r="Z199">
        <v>65.150000000000006</v>
      </c>
      <c r="AB199">
        <v>202226</v>
      </c>
      <c r="AC199">
        <v>202326</v>
      </c>
      <c r="AO199" t="s">
        <v>39</v>
      </c>
      <c r="AP199" t="s">
        <v>40</v>
      </c>
      <c r="BC199" t="s">
        <v>43</v>
      </c>
      <c r="BD199" t="s">
        <v>44</v>
      </c>
    </row>
    <row r="200" spans="1:56">
      <c r="A200">
        <v>96683</v>
      </c>
      <c r="B200" t="s">
        <v>247</v>
      </c>
      <c r="C200">
        <v>722</v>
      </c>
      <c r="D200" t="s">
        <v>211</v>
      </c>
      <c r="E200" t="s">
        <v>212</v>
      </c>
      <c r="F200">
        <v>2.9489999999999998</v>
      </c>
      <c r="G200">
        <v>147.44999999999999</v>
      </c>
      <c r="H200">
        <v>2.8029999999999999</v>
      </c>
      <c r="I200">
        <v>140.15</v>
      </c>
      <c r="J200">
        <v>2.754</v>
      </c>
      <c r="K200">
        <v>137.69999999999999</v>
      </c>
      <c r="L200">
        <v>2.6520000000000001</v>
      </c>
      <c r="M200">
        <v>132.6</v>
      </c>
      <c r="N200">
        <v>2.6040000000000001</v>
      </c>
      <c r="O200">
        <v>130.19999999999999</v>
      </c>
      <c r="P200">
        <v>50</v>
      </c>
      <c r="Q200">
        <v>2.9489999999999998</v>
      </c>
      <c r="R200">
        <v>147.44999999999999</v>
      </c>
      <c r="S200">
        <v>2.8029999999999999</v>
      </c>
      <c r="T200">
        <v>140.15</v>
      </c>
      <c r="U200">
        <v>2.754</v>
      </c>
      <c r="V200">
        <v>137.69999999999999</v>
      </c>
      <c r="W200">
        <v>2.6520000000000001</v>
      </c>
      <c r="X200">
        <v>132.6</v>
      </c>
      <c r="Y200">
        <v>2.6040000000000001</v>
      </c>
      <c r="Z200">
        <v>130.19999999999999</v>
      </c>
      <c r="AB200">
        <v>202226</v>
      </c>
      <c r="AC200">
        <v>202326</v>
      </c>
      <c r="AE200" t="s">
        <v>52</v>
      </c>
      <c r="AF200" t="s">
        <v>53</v>
      </c>
      <c r="AG200" t="s">
        <v>54</v>
      </c>
      <c r="AH200" t="s">
        <v>55</v>
      </c>
      <c r="AO200" t="s">
        <v>39</v>
      </c>
      <c r="AP200" t="s">
        <v>40</v>
      </c>
      <c r="BC200" t="s">
        <v>43</v>
      </c>
      <c r="BD200" t="s">
        <v>44</v>
      </c>
    </row>
    <row r="201" spans="1:56">
      <c r="A201">
        <v>64956</v>
      </c>
      <c r="B201" t="s">
        <v>248</v>
      </c>
      <c r="C201">
        <v>722</v>
      </c>
      <c r="D201" t="s">
        <v>211</v>
      </c>
      <c r="E201" t="s">
        <v>212</v>
      </c>
      <c r="F201">
        <v>1.0209999999999999</v>
      </c>
      <c r="G201">
        <v>51.05</v>
      </c>
      <c r="H201">
        <v>0.96</v>
      </c>
      <c r="I201">
        <v>48</v>
      </c>
      <c r="J201">
        <v>0.93899999999999995</v>
      </c>
      <c r="K201">
        <v>46.95</v>
      </c>
      <c r="L201">
        <v>0.9</v>
      </c>
      <c r="M201">
        <v>45</v>
      </c>
      <c r="N201">
        <v>0.88</v>
      </c>
      <c r="O201">
        <v>44</v>
      </c>
      <c r="P201">
        <v>50</v>
      </c>
      <c r="Q201">
        <v>1.0209999999999999</v>
      </c>
      <c r="R201">
        <v>51.05</v>
      </c>
      <c r="S201">
        <v>0.96</v>
      </c>
      <c r="T201">
        <v>48</v>
      </c>
      <c r="U201">
        <v>0.93899999999999995</v>
      </c>
      <c r="V201">
        <v>46.95</v>
      </c>
      <c r="W201">
        <v>0.9</v>
      </c>
      <c r="X201">
        <v>45</v>
      </c>
      <c r="Y201">
        <v>0.88</v>
      </c>
      <c r="Z201">
        <v>44</v>
      </c>
      <c r="AB201">
        <v>202226</v>
      </c>
      <c r="AC201">
        <v>202326</v>
      </c>
      <c r="AO201" t="s">
        <v>39</v>
      </c>
      <c r="AP201" t="s">
        <v>40</v>
      </c>
      <c r="BC201" t="s">
        <v>43</v>
      </c>
      <c r="BD201" t="s">
        <v>44</v>
      </c>
    </row>
    <row r="202" spans="1:56">
      <c r="A202">
        <v>33582</v>
      </c>
      <c r="B202" t="s">
        <v>249</v>
      </c>
      <c r="C202">
        <v>722</v>
      </c>
      <c r="D202" t="s">
        <v>211</v>
      </c>
      <c r="E202" t="s">
        <v>212</v>
      </c>
      <c r="F202">
        <v>0.84699999999999998</v>
      </c>
      <c r="G202">
        <v>42.35</v>
      </c>
      <c r="H202">
        <v>0.79600000000000004</v>
      </c>
      <c r="I202">
        <v>39.799999999999997</v>
      </c>
      <c r="J202">
        <v>0.78</v>
      </c>
      <c r="K202">
        <v>39</v>
      </c>
      <c r="L202">
        <v>0.748</v>
      </c>
      <c r="M202">
        <v>37.4</v>
      </c>
      <c r="N202">
        <v>0.73</v>
      </c>
      <c r="O202">
        <v>36.5</v>
      </c>
      <c r="P202">
        <v>50</v>
      </c>
      <c r="Q202">
        <v>0.84699999999999998</v>
      </c>
      <c r="R202">
        <v>42.35</v>
      </c>
      <c r="S202">
        <v>0.79600000000000004</v>
      </c>
      <c r="T202">
        <v>39.799999999999997</v>
      </c>
      <c r="U202">
        <v>0.78</v>
      </c>
      <c r="V202">
        <v>39</v>
      </c>
      <c r="W202">
        <v>0.748</v>
      </c>
      <c r="X202">
        <v>37.4</v>
      </c>
      <c r="Y202">
        <v>0.73</v>
      </c>
      <c r="Z202">
        <v>36.5</v>
      </c>
      <c r="AB202">
        <v>202226</v>
      </c>
      <c r="AC202">
        <v>202326</v>
      </c>
      <c r="AO202" t="s">
        <v>39</v>
      </c>
      <c r="AP202" t="s">
        <v>40</v>
      </c>
      <c r="BC202" t="s">
        <v>43</v>
      </c>
      <c r="BD202" t="s">
        <v>44</v>
      </c>
    </row>
    <row r="203" spans="1:56">
      <c r="A203">
        <v>78161</v>
      </c>
      <c r="B203" t="s">
        <v>250</v>
      </c>
      <c r="C203">
        <v>722</v>
      </c>
      <c r="D203" t="s">
        <v>211</v>
      </c>
      <c r="E203" t="s">
        <v>212</v>
      </c>
      <c r="F203">
        <v>0.84699999999999998</v>
      </c>
      <c r="G203">
        <v>42.35</v>
      </c>
      <c r="H203">
        <v>0.79600000000000004</v>
      </c>
      <c r="I203">
        <v>39.799999999999997</v>
      </c>
      <c r="J203">
        <v>0.78</v>
      </c>
      <c r="K203">
        <v>39</v>
      </c>
      <c r="L203">
        <v>0.748</v>
      </c>
      <c r="M203">
        <v>37.4</v>
      </c>
      <c r="N203">
        <v>0.73</v>
      </c>
      <c r="O203">
        <v>36.5</v>
      </c>
      <c r="P203">
        <v>50</v>
      </c>
      <c r="Q203">
        <v>0.84699999999999998</v>
      </c>
      <c r="R203">
        <v>42.35</v>
      </c>
      <c r="S203">
        <v>0.79600000000000004</v>
      </c>
      <c r="T203">
        <v>39.799999999999997</v>
      </c>
      <c r="U203">
        <v>0.78</v>
      </c>
      <c r="V203">
        <v>39</v>
      </c>
      <c r="W203">
        <v>0.748</v>
      </c>
      <c r="X203">
        <v>37.4</v>
      </c>
      <c r="Y203">
        <v>0.73</v>
      </c>
      <c r="Z203">
        <v>36.5</v>
      </c>
      <c r="AB203">
        <v>202226</v>
      </c>
      <c r="AC203">
        <v>202326</v>
      </c>
      <c r="AO203" t="s">
        <v>39</v>
      </c>
      <c r="AP203" t="s">
        <v>40</v>
      </c>
      <c r="BC203" t="s">
        <v>43</v>
      </c>
      <c r="BD203" t="s">
        <v>44</v>
      </c>
    </row>
    <row r="204" spans="1:56">
      <c r="A204">
        <v>53944</v>
      </c>
      <c r="B204" t="s">
        <v>251</v>
      </c>
      <c r="C204">
        <v>722</v>
      </c>
      <c r="D204" t="s">
        <v>211</v>
      </c>
      <c r="E204" t="s">
        <v>212</v>
      </c>
      <c r="F204">
        <v>1.4490000000000001</v>
      </c>
      <c r="G204">
        <v>72.45</v>
      </c>
      <c r="H204">
        <v>1.3779999999999999</v>
      </c>
      <c r="I204">
        <v>68.900000000000006</v>
      </c>
      <c r="J204">
        <v>1.3540000000000001</v>
      </c>
      <c r="K204">
        <v>67.7</v>
      </c>
      <c r="L204">
        <v>1.3029999999999999</v>
      </c>
      <c r="M204">
        <v>65.150000000000006</v>
      </c>
      <c r="N204">
        <v>1.28</v>
      </c>
      <c r="O204">
        <v>64</v>
      </c>
      <c r="P204">
        <v>50</v>
      </c>
      <c r="Q204">
        <v>1.4490000000000001</v>
      </c>
      <c r="R204">
        <v>72.45</v>
      </c>
      <c r="S204">
        <v>1.3779999999999999</v>
      </c>
      <c r="T204">
        <v>68.900000000000006</v>
      </c>
      <c r="U204">
        <v>1.3540000000000001</v>
      </c>
      <c r="V204">
        <v>67.7</v>
      </c>
      <c r="W204">
        <v>1.3029999999999999</v>
      </c>
      <c r="X204">
        <v>65.150000000000006</v>
      </c>
      <c r="Y204">
        <v>1.28</v>
      </c>
      <c r="Z204">
        <v>64</v>
      </c>
      <c r="AB204">
        <v>202226</v>
      </c>
      <c r="AC204">
        <v>202326</v>
      </c>
      <c r="AG204" t="s">
        <v>54</v>
      </c>
      <c r="AH204" t="s">
        <v>55</v>
      </c>
      <c r="AO204" t="s">
        <v>39</v>
      </c>
      <c r="AP204" t="s">
        <v>40</v>
      </c>
      <c r="BC204" t="s">
        <v>43</v>
      </c>
      <c r="BD204" t="s">
        <v>44</v>
      </c>
    </row>
    <row r="205" spans="1:56">
      <c r="A205">
        <v>84692</v>
      </c>
      <c r="B205" t="s">
        <v>252</v>
      </c>
      <c r="C205">
        <v>722</v>
      </c>
      <c r="D205" t="s">
        <v>211</v>
      </c>
      <c r="E205" t="s">
        <v>212</v>
      </c>
      <c r="F205">
        <v>1.5129999999999999</v>
      </c>
      <c r="G205">
        <v>75.650000000000006</v>
      </c>
      <c r="H205">
        <v>1.4419999999999999</v>
      </c>
      <c r="I205">
        <v>72.099999999999994</v>
      </c>
      <c r="J205">
        <v>1.4179999999999999</v>
      </c>
      <c r="K205">
        <v>70.900000000000006</v>
      </c>
      <c r="L205">
        <v>1.365</v>
      </c>
      <c r="M205">
        <v>68.25</v>
      </c>
      <c r="N205">
        <v>1.343</v>
      </c>
      <c r="O205">
        <v>67.150000000000006</v>
      </c>
      <c r="P205">
        <v>50</v>
      </c>
      <c r="Q205">
        <v>1.5129999999999999</v>
      </c>
      <c r="R205">
        <v>75.650000000000006</v>
      </c>
      <c r="S205">
        <v>1.4419999999999999</v>
      </c>
      <c r="T205">
        <v>72.099999999999994</v>
      </c>
      <c r="U205">
        <v>1.4179999999999999</v>
      </c>
      <c r="V205">
        <v>70.900000000000006</v>
      </c>
      <c r="W205">
        <v>1.365</v>
      </c>
      <c r="X205">
        <v>68.25</v>
      </c>
      <c r="Y205">
        <v>1.343</v>
      </c>
      <c r="Z205">
        <v>67.150000000000006</v>
      </c>
      <c r="AB205">
        <v>202226</v>
      </c>
      <c r="AC205">
        <v>202326</v>
      </c>
      <c r="AG205" t="s">
        <v>54</v>
      </c>
      <c r="AH205" t="s">
        <v>55</v>
      </c>
      <c r="AO205" t="s">
        <v>39</v>
      </c>
      <c r="AP205" t="s">
        <v>40</v>
      </c>
      <c r="BC205" t="s">
        <v>43</v>
      </c>
      <c r="BD205" t="s">
        <v>44</v>
      </c>
    </row>
    <row r="206" spans="1:56">
      <c r="A206">
        <v>64019</v>
      </c>
      <c r="B206" t="s">
        <v>253</v>
      </c>
      <c r="C206">
        <v>722</v>
      </c>
      <c r="D206" t="s">
        <v>211</v>
      </c>
      <c r="E206" t="s">
        <v>212</v>
      </c>
      <c r="F206">
        <v>1.194</v>
      </c>
      <c r="G206">
        <v>59.7</v>
      </c>
      <c r="H206">
        <v>1.123</v>
      </c>
      <c r="I206">
        <v>56.15</v>
      </c>
      <c r="J206">
        <v>1.099</v>
      </c>
      <c r="K206">
        <v>54.95</v>
      </c>
      <c r="L206">
        <v>1.0529999999999999</v>
      </c>
      <c r="M206">
        <v>52.65</v>
      </c>
      <c r="N206">
        <v>1.03</v>
      </c>
      <c r="O206">
        <v>51.5</v>
      </c>
      <c r="P206">
        <v>50</v>
      </c>
      <c r="Q206">
        <v>1.194</v>
      </c>
      <c r="R206">
        <v>59.7</v>
      </c>
      <c r="S206">
        <v>1.123</v>
      </c>
      <c r="T206">
        <v>56.15</v>
      </c>
      <c r="U206">
        <v>1.099</v>
      </c>
      <c r="V206">
        <v>54.95</v>
      </c>
      <c r="W206">
        <v>1.0529999999999999</v>
      </c>
      <c r="X206">
        <v>52.65</v>
      </c>
      <c r="Y206">
        <v>1.03</v>
      </c>
      <c r="Z206">
        <v>51.5</v>
      </c>
      <c r="AB206">
        <v>202226</v>
      </c>
      <c r="AC206">
        <v>202326</v>
      </c>
      <c r="BC206" t="s">
        <v>43</v>
      </c>
      <c r="BD206" t="s">
        <v>44</v>
      </c>
    </row>
    <row r="207" spans="1:56">
      <c r="A207">
        <v>30563</v>
      </c>
      <c r="B207" t="s">
        <v>254</v>
      </c>
      <c r="C207">
        <v>722</v>
      </c>
      <c r="D207" t="s">
        <v>211</v>
      </c>
      <c r="E207" t="s">
        <v>212</v>
      </c>
      <c r="F207">
        <v>1.194</v>
      </c>
      <c r="G207">
        <v>59.7</v>
      </c>
      <c r="H207">
        <v>1.123</v>
      </c>
      <c r="I207">
        <v>56.15</v>
      </c>
      <c r="J207">
        <v>1.099</v>
      </c>
      <c r="K207">
        <v>54.95</v>
      </c>
      <c r="L207">
        <v>1.0529999999999999</v>
      </c>
      <c r="M207">
        <v>52.65</v>
      </c>
      <c r="N207">
        <v>1.03</v>
      </c>
      <c r="O207">
        <v>51.5</v>
      </c>
      <c r="P207">
        <v>50</v>
      </c>
      <c r="Q207">
        <v>1.194</v>
      </c>
      <c r="R207">
        <v>59.7</v>
      </c>
      <c r="S207">
        <v>1.123</v>
      </c>
      <c r="T207">
        <v>56.15</v>
      </c>
      <c r="U207">
        <v>1.099</v>
      </c>
      <c r="V207">
        <v>54.95</v>
      </c>
      <c r="W207">
        <v>1.0529999999999999</v>
      </c>
      <c r="X207">
        <v>52.65</v>
      </c>
      <c r="Y207">
        <v>1.03</v>
      </c>
      <c r="Z207">
        <v>51.5</v>
      </c>
      <c r="AB207">
        <v>202226</v>
      </c>
      <c r="AC207">
        <v>202326</v>
      </c>
      <c r="AO207" t="s">
        <v>39</v>
      </c>
      <c r="AP207" t="s">
        <v>40</v>
      </c>
      <c r="BC207" t="s">
        <v>43</v>
      </c>
      <c r="BD207" t="s">
        <v>44</v>
      </c>
    </row>
    <row r="208" spans="1:56">
      <c r="A208">
        <v>88474</v>
      </c>
      <c r="B208" t="s">
        <v>255</v>
      </c>
      <c r="C208">
        <v>722</v>
      </c>
      <c r="D208" t="s">
        <v>211</v>
      </c>
      <c r="E208" t="s">
        <v>212</v>
      </c>
      <c r="F208">
        <v>1.5129999999999999</v>
      </c>
      <c r="G208">
        <v>75.650000000000006</v>
      </c>
      <c r="H208">
        <v>1.4419999999999999</v>
      </c>
      <c r="I208">
        <v>72.099999999999994</v>
      </c>
      <c r="J208">
        <v>1.4179999999999999</v>
      </c>
      <c r="K208">
        <v>70.900000000000006</v>
      </c>
      <c r="L208">
        <v>1.365</v>
      </c>
      <c r="M208">
        <v>68.25</v>
      </c>
      <c r="N208">
        <v>1.343</v>
      </c>
      <c r="O208">
        <v>67.150000000000006</v>
      </c>
      <c r="P208">
        <v>50</v>
      </c>
      <c r="Q208">
        <v>1.5129999999999999</v>
      </c>
      <c r="R208">
        <v>75.650000000000006</v>
      </c>
      <c r="S208">
        <v>1.4419999999999999</v>
      </c>
      <c r="T208">
        <v>72.099999999999994</v>
      </c>
      <c r="U208">
        <v>1.4179999999999999</v>
      </c>
      <c r="V208">
        <v>70.900000000000006</v>
      </c>
      <c r="W208">
        <v>1.365</v>
      </c>
      <c r="X208">
        <v>68.25</v>
      </c>
      <c r="Y208">
        <v>1.343</v>
      </c>
      <c r="Z208">
        <v>67.150000000000006</v>
      </c>
      <c r="AB208">
        <v>202226</v>
      </c>
      <c r="AC208">
        <v>202326</v>
      </c>
      <c r="AG208" t="s">
        <v>54</v>
      </c>
      <c r="AH208" t="s">
        <v>55</v>
      </c>
      <c r="AO208" t="s">
        <v>39</v>
      </c>
      <c r="AP208" t="s">
        <v>40</v>
      </c>
      <c r="BC208" t="s">
        <v>43</v>
      </c>
      <c r="BD208" t="s">
        <v>44</v>
      </c>
    </row>
    <row r="209" spans="1:56">
      <c r="A209">
        <v>75541</v>
      </c>
      <c r="B209" t="s">
        <v>256</v>
      </c>
      <c r="C209">
        <v>722</v>
      </c>
      <c r="D209" t="s">
        <v>211</v>
      </c>
      <c r="E209" t="s">
        <v>212</v>
      </c>
      <c r="F209">
        <v>2.5619999999999998</v>
      </c>
      <c r="G209">
        <v>128.1</v>
      </c>
      <c r="H209">
        <v>2.4089999999999998</v>
      </c>
      <c r="I209">
        <v>120.45</v>
      </c>
      <c r="J209">
        <v>2.3559999999999999</v>
      </c>
      <c r="K209">
        <v>117.8</v>
      </c>
      <c r="L209">
        <v>2.2589999999999999</v>
      </c>
      <c r="M209">
        <v>112.95</v>
      </c>
      <c r="N209">
        <v>2.2090000000000001</v>
      </c>
      <c r="O209">
        <v>110.45</v>
      </c>
      <c r="P209">
        <v>50</v>
      </c>
      <c r="Q209">
        <v>2.5619999999999998</v>
      </c>
      <c r="R209">
        <v>128.1</v>
      </c>
      <c r="S209">
        <v>2.4089999999999998</v>
      </c>
      <c r="T209">
        <v>120.45</v>
      </c>
      <c r="U209">
        <v>2.3559999999999999</v>
      </c>
      <c r="V209">
        <v>117.8</v>
      </c>
      <c r="W209">
        <v>2.2589999999999999</v>
      </c>
      <c r="X209">
        <v>112.95</v>
      </c>
      <c r="Y209">
        <v>2.2090000000000001</v>
      </c>
      <c r="Z209">
        <v>110.45</v>
      </c>
      <c r="AB209">
        <v>202226</v>
      </c>
      <c r="AC209">
        <v>202326</v>
      </c>
      <c r="BC209" t="s">
        <v>43</v>
      </c>
      <c r="BD209" t="s">
        <v>44</v>
      </c>
    </row>
    <row r="210" spans="1:56">
      <c r="A210">
        <v>75216</v>
      </c>
      <c r="B210" t="s">
        <v>257</v>
      </c>
      <c r="C210">
        <v>722</v>
      </c>
      <c r="D210" t="s">
        <v>211</v>
      </c>
      <c r="E210" t="s">
        <v>212</v>
      </c>
      <c r="F210">
        <v>2.5619999999999998</v>
      </c>
      <c r="G210">
        <v>128.1</v>
      </c>
      <c r="H210">
        <v>2.4089999999999998</v>
      </c>
      <c r="I210">
        <v>120.45</v>
      </c>
      <c r="J210">
        <v>2.3559999999999999</v>
      </c>
      <c r="K210">
        <v>117.8</v>
      </c>
      <c r="L210">
        <v>2.2589999999999999</v>
      </c>
      <c r="M210">
        <v>112.95</v>
      </c>
      <c r="N210">
        <v>2.2090000000000001</v>
      </c>
      <c r="O210">
        <v>110.45</v>
      </c>
      <c r="P210">
        <v>50</v>
      </c>
      <c r="Q210">
        <v>2.5619999999999998</v>
      </c>
      <c r="R210">
        <v>128.1</v>
      </c>
      <c r="S210">
        <v>2.4089999999999998</v>
      </c>
      <c r="T210">
        <v>120.45</v>
      </c>
      <c r="U210">
        <v>2.3559999999999999</v>
      </c>
      <c r="V210">
        <v>117.8</v>
      </c>
      <c r="W210">
        <v>2.2589999999999999</v>
      </c>
      <c r="X210">
        <v>112.95</v>
      </c>
      <c r="Y210">
        <v>2.2090000000000001</v>
      </c>
      <c r="Z210">
        <v>110.45</v>
      </c>
      <c r="AB210">
        <v>202226</v>
      </c>
      <c r="AC210">
        <v>202326</v>
      </c>
      <c r="BC210" t="s">
        <v>43</v>
      </c>
      <c r="BD210" t="s">
        <v>44</v>
      </c>
    </row>
    <row r="211" spans="1:56">
      <c r="A211">
        <v>69607</v>
      </c>
      <c r="B211" t="s">
        <v>258</v>
      </c>
      <c r="C211">
        <v>722</v>
      </c>
      <c r="D211" t="s">
        <v>211</v>
      </c>
      <c r="E211" t="s">
        <v>212</v>
      </c>
      <c r="F211">
        <v>2.5619999999999998</v>
      </c>
      <c r="G211">
        <v>128.1</v>
      </c>
      <c r="H211">
        <v>2.4089999999999998</v>
      </c>
      <c r="I211">
        <v>120.45</v>
      </c>
      <c r="J211">
        <v>2.3559999999999999</v>
      </c>
      <c r="K211">
        <v>117.8</v>
      </c>
      <c r="L211">
        <v>2.2589999999999999</v>
      </c>
      <c r="M211">
        <v>112.95</v>
      </c>
      <c r="N211">
        <v>2.2090000000000001</v>
      </c>
      <c r="O211">
        <v>110.45</v>
      </c>
      <c r="P211">
        <v>50</v>
      </c>
      <c r="Q211">
        <v>2.5619999999999998</v>
      </c>
      <c r="R211">
        <v>128.1</v>
      </c>
      <c r="S211">
        <v>2.4089999999999998</v>
      </c>
      <c r="T211">
        <v>120.45</v>
      </c>
      <c r="U211">
        <v>2.3559999999999999</v>
      </c>
      <c r="V211">
        <v>117.8</v>
      </c>
      <c r="W211">
        <v>2.2589999999999999</v>
      </c>
      <c r="X211">
        <v>112.95</v>
      </c>
      <c r="Y211">
        <v>2.2090000000000001</v>
      </c>
      <c r="Z211">
        <v>110.45</v>
      </c>
      <c r="AB211">
        <v>202226</v>
      </c>
      <c r="AC211">
        <v>202326</v>
      </c>
      <c r="AO211" t="s">
        <v>39</v>
      </c>
      <c r="AP211" t="s">
        <v>40</v>
      </c>
      <c r="BC211" t="s">
        <v>43</v>
      </c>
      <c r="BD211" t="s">
        <v>44</v>
      </c>
    </row>
    <row r="212" spans="1:56">
      <c r="A212">
        <v>54214</v>
      </c>
      <c r="B212" t="s">
        <v>259</v>
      </c>
      <c r="C212">
        <v>722</v>
      </c>
      <c r="D212" t="s">
        <v>211</v>
      </c>
      <c r="E212" t="s">
        <v>212</v>
      </c>
      <c r="F212">
        <v>2.5619999999999998</v>
      </c>
      <c r="G212">
        <v>128.1</v>
      </c>
      <c r="H212">
        <v>2.4089999999999998</v>
      </c>
      <c r="I212">
        <v>120.45</v>
      </c>
      <c r="J212">
        <v>2.3559999999999999</v>
      </c>
      <c r="K212">
        <v>117.8</v>
      </c>
      <c r="L212">
        <v>2.2589999999999999</v>
      </c>
      <c r="M212">
        <v>112.95</v>
      </c>
      <c r="N212">
        <v>2.2090000000000001</v>
      </c>
      <c r="O212">
        <v>110.45</v>
      </c>
      <c r="P212">
        <v>50</v>
      </c>
      <c r="Q212">
        <v>2.5619999999999998</v>
      </c>
      <c r="R212">
        <v>128.1</v>
      </c>
      <c r="S212">
        <v>2.4089999999999998</v>
      </c>
      <c r="T212">
        <v>120.45</v>
      </c>
      <c r="U212">
        <v>2.3559999999999999</v>
      </c>
      <c r="V212">
        <v>117.8</v>
      </c>
      <c r="W212">
        <v>2.2589999999999999</v>
      </c>
      <c r="X212">
        <v>112.95</v>
      </c>
      <c r="Y212">
        <v>2.2090000000000001</v>
      </c>
      <c r="Z212">
        <v>110.45</v>
      </c>
      <c r="AB212">
        <v>202226</v>
      </c>
      <c r="AC212">
        <v>202326</v>
      </c>
      <c r="AO212" t="s">
        <v>39</v>
      </c>
      <c r="AP212" t="s">
        <v>40</v>
      </c>
      <c r="BC212" t="s">
        <v>43</v>
      </c>
      <c r="BD212" t="s">
        <v>44</v>
      </c>
    </row>
    <row r="213" spans="1:56">
      <c r="A213">
        <v>30568</v>
      </c>
      <c r="B213" t="s">
        <v>260</v>
      </c>
      <c r="C213">
        <v>722</v>
      </c>
      <c r="D213" t="s">
        <v>211</v>
      </c>
      <c r="E213" t="s">
        <v>212</v>
      </c>
      <c r="F213">
        <v>1.8879999999999999</v>
      </c>
      <c r="G213">
        <v>94.4</v>
      </c>
      <c r="H213">
        <v>1.7749999999999999</v>
      </c>
      <c r="I213">
        <v>88.75</v>
      </c>
      <c r="J213">
        <v>1.738</v>
      </c>
      <c r="K213">
        <v>86.9</v>
      </c>
      <c r="L213">
        <v>1.665</v>
      </c>
      <c r="M213">
        <v>83.25</v>
      </c>
      <c r="N213">
        <v>1.6279999999999999</v>
      </c>
      <c r="O213">
        <v>81.400000000000006</v>
      </c>
      <c r="P213">
        <v>50</v>
      </c>
      <c r="Q213">
        <v>1.8879999999999999</v>
      </c>
      <c r="R213">
        <v>94.4</v>
      </c>
      <c r="S213">
        <v>1.7749999999999999</v>
      </c>
      <c r="T213">
        <v>88.75</v>
      </c>
      <c r="U213">
        <v>1.738</v>
      </c>
      <c r="V213">
        <v>86.9</v>
      </c>
      <c r="W213">
        <v>1.665</v>
      </c>
      <c r="X213">
        <v>83.25</v>
      </c>
      <c r="Y213">
        <v>1.6279999999999999</v>
      </c>
      <c r="Z213">
        <v>81.400000000000006</v>
      </c>
      <c r="AB213">
        <v>202226</v>
      </c>
      <c r="AC213">
        <v>202326</v>
      </c>
      <c r="AO213" t="s">
        <v>39</v>
      </c>
      <c r="AP213" t="s">
        <v>40</v>
      </c>
      <c r="BC213" t="s">
        <v>43</v>
      </c>
      <c r="BD213" t="s">
        <v>44</v>
      </c>
    </row>
    <row r="214" spans="1:56">
      <c r="A214">
        <v>53100</v>
      </c>
      <c r="B214" t="s">
        <v>261</v>
      </c>
      <c r="C214">
        <v>722</v>
      </c>
      <c r="D214" t="s">
        <v>211</v>
      </c>
      <c r="E214" t="s">
        <v>212</v>
      </c>
      <c r="F214">
        <v>1.8879999999999999</v>
      </c>
      <c r="G214">
        <v>94.4</v>
      </c>
      <c r="H214">
        <v>1.7749999999999999</v>
      </c>
      <c r="I214">
        <v>88.75</v>
      </c>
      <c r="J214">
        <v>1.738</v>
      </c>
      <c r="K214">
        <v>86.9</v>
      </c>
      <c r="L214">
        <v>1.665</v>
      </c>
      <c r="M214">
        <v>83.25</v>
      </c>
      <c r="N214">
        <v>1.6279999999999999</v>
      </c>
      <c r="O214">
        <v>81.400000000000006</v>
      </c>
      <c r="P214">
        <v>50</v>
      </c>
      <c r="Q214">
        <v>1.8879999999999999</v>
      </c>
      <c r="R214">
        <v>94.4</v>
      </c>
      <c r="S214">
        <v>1.7749999999999999</v>
      </c>
      <c r="T214">
        <v>88.75</v>
      </c>
      <c r="U214">
        <v>1.738</v>
      </c>
      <c r="V214">
        <v>86.9</v>
      </c>
      <c r="W214">
        <v>1.665</v>
      </c>
      <c r="X214">
        <v>83.25</v>
      </c>
      <c r="Y214">
        <v>1.6279999999999999</v>
      </c>
      <c r="Z214">
        <v>81.400000000000006</v>
      </c>
      <c r="AB214">
        <v>202226</v>
      </c>
      <c r="AC214">
        <v>202326</v>
      </c>
      <c r="AO214" t="s">
        <v>39</v>
      </c>
      <c r="AP214" t="s">
        <v>40</v>
      </c>
      <c r="BC214" t="s">
        <v>43</v>
      </c>
      <c r="BD214" t="s">
        <v>44</v>
      </c>
    </row>
    <row r="215" spans="1:56">
      <c r="A215">
        <v>72057</v>
      </c>
      <c r="B215" t="s">
        <v>262</v>
      </c>
      <c r="C215">
        <v>722</v>
      </c>
      <c r="D215" t="s">
        <v>211</v>
      </c>
      <c r="E215" t="s">
        <v>212</v>
      </c>
      <c r="F215">
        <v>0.66400000000000003</v>
      </c>
      <c r="G215">
        <v>33.200000000000003</v>
      </c>
      <c r="H215">
        <v>0.624</v>
      </c>
      <c r="I215">
        <v>31.2</v>
      </c>
      <c r="J215">
        <v>0.61</v>
      </c>
      <c r="K215">
        <v>30.5</v>
      </c>
      <c r="L215">
        <v>0.58499999999999996</v>
      </c>
      <c r="M215">
        <v>29.25</v>
      </c>
      <c r="N215">
        <v>0.57299999999999995</v>
      </c>
      <c r="O215">
        <v>28.65</v>
      </c>
      <c r="P215">
        <v>50</v>
      </c>
      <c r="Q215">
        <v>0.66400000000000003</v>
      </c>
      <c r="R215">
        <v>33.200000000000003</v>
      </c>
      <c r="S215">
        <v>0.624</v>
      </c>
      <c r="T215">
        <v>31.2</v>
      </c>
      <c r="U215">
        <v>0.61</v>
      </c>
      <c r="V215">
        <v>30.5</v>
      </c>
      <c r="W215">
        <v>0.58499999999999996</v>
      </c>
      <c r="X215">
        <v>29.25</v>
      </c>
      <c r="Y215">
        <v>0.57299999999999995</v>
      </c>
      <c r="Z215">
        <v>28.65</v>
      </c>
      <c r="AB215">
        <v>202226</v>
      </c>
      <c r="AC215">
        <v>202326</v>
      </c>
      <c r="BC215" t="s">
        <v>43</v>
      </c>
      <c r="BD215" t="s">
        <v>44</v>
      </c>
    </row>
    <row r="216" spans="1:56">
      <c r="A216">
        <v>66742</v>
      </c>
      <c r="B216" t="s">
        <v>263</v>
      </c>
      <c r="C216">
        <v>722</v>
      </c>
      <c r="D216" t="s">
        <v>211</v>
      </c>
      <c r="E216" t="s">
        <v>212</v>
      </c>
      <c r="F216">
        <v>1.1539999999999999</v>
      </c>
      <c r="G216">
        <v>57.7</v>
      </c>
      <c r="H216">
        <v>1.085</v>
      </c>
      <c r="I216">
        <v>54.25</v>
      </c>
      <c r="J216">
        <v>1.0620000000000001</v>
      </c>
      <c r="K216">
        <v>53.1</v>
      </c>
      <c r="L216">
        <v>1.018</v>
      </c>
      <c r="M216">
        <v>50.9</v>
      </c>
      <c r="N216">
        <v>0.995</v>
      </c>
      <c r="O216">
        <v>49.75</v>
      </c>
      <c r="P216">
        <v>50</v>
      </c>
      <c r="Q216">
        <v>1.1539999999999999</v>
      </c>
      <c r="R216">
        <v>57.7</v>
      </c>
      <c r="S216">
        <v>1.085</v>
      </c>
      <c r="T216">
        <v>54.25</v>
      </c>
      <c r="U216">
        <v>1.0620000000000001</v>
      </c>
      <c r="V216">
        <v>53.1</v>
      </c>
      <c r="W216">
        <v>1.018</v>
      </c>
      <c r="X216">
        <v>50.9</v>
      </c>
      <c r="Y216">
        <v>0.995</v>
      </c>
      <c r="Z216">
        <v>49.75</v>
      </c>
      <c r="AB216">
        <v>202226</v>
      </c>
      <c r="AC216">
        <v>202326</v>
      </c>
      <c r="AQ216" t="s">
        <v>41</v>
      </c>
      <c r="AR216" t="s">
        <v>42</v>
      </c>
      <c r="BC216" t="s">
        <v>43</v>
      </c>
      <c r="BD216" t="s">
        <v>44</v>
      </c>
    </row>
    <row r="217" spans="1:56">
      <c r="A217">
        <v>68072</v>
      </c>
      <c r="B217" t="s">
        <v>264</v>
      </c>
      <c r="C217">
        <v>722</v>
      </c>
      <c r="D217" t="s">
        <v>211</v>
      </c>
      <c r="E217" t="s">
        <v>212</v>
      </c>
      <c r="F217">
        <v>4.1609999999999996</v>
      </c>
      <c r="G217">
        <v>208.05</v>
      </c>
      <c r="H217">
        <v>3.9529999999999998</v>
      </c>
      <c r="I217">
        <v>197.65</v>
      </c>
      <c r="J217">
        <v>3.8839999999999999</v>
      </c>
      <c r="K217">
        <v>194.2</v>
      </c>
      <c r="L217">
        <v>3.7389999999999999</v>
      </c>
      <c r="M217">
        <v>186.95</v>
      </c>
      <c r="N217">
        <v>3.6720000000000002</v>
      </c>
      <c r="O217">
        <v>183.6</v>
      </c>
      <c r="P217">
        <v>50</v>
      </c>
      <c r="Q217">
        <v>4.1609999999999996</v>
      </c>
      <c r="R217">
        <v>208.05</v>
      </c>
      <c r="S217">
        <v>3.9529999999999998</v>
      </c>
      <c r="T217">
        <v>197.65</v>
      </c>
      <c r="U217">
        <v>3.8839999999999999</v>
      </c>
      <c r="V217">
        <v>194.2</v>
      </c>
      <c r="W217">
        <v>3.7389999999999999</v>
      </c>
      <c r="X217">
        <v>186.95</v>
      </c>
      <c r="Y217">
        <v>3.6720000000000002</v>
      </c>
      <c r="Z217">
        <v>183.6</v>
      </c>
      <c r="AB217">
        <v>202226</v>
      </c>
      <c r="AC217">
        <v>202326</v>
      </c>
      <c r="AG217" t="s">
        <v>54</v>
      </c>
      <c r="AH217" t="s">
        <v>55</v>
      </c>
      <c r="AO217" t="s">
        <v>39</v>
      </c>
      <c r="AP217" t="s">
        <v>40</v>
      </c>
      <c r="BC217" t="s">
        <v>43</v>
      </c>
      <c r="BD217" t="s">
        <v>44</v>
      </c>
    </row>
    <row r="218" spans="1:56">
      <c r="A218">
        <v>95154</v>
      </c>
      <c r="B218" t="s">
        <v>265</v>
      </c>
      <c r="C218">
        <v>722</v>
      </c>
      <c r="D218" t="s">
        <v>211</v>
      </c>
      <c r="E218" t="s">
        <v>212</v>
      </c>
      <c r="F218">
        <v>3.9060000000000001</v>
      </c>
      <c r="G218">
        <v>195.3</v>
      </c>
      <c r="H218">
        <v>3.698</v>
      </c>
      <c r="I218">
        <v>184.9</v>
      </c>
      <c r="J218">
        <v>3.629</v>
      </c>
      <c r="K218">
        <v>181.45</v>
      </c>
      <c r="L218">
        <v>3.4889999999999999</v>
      </c>
      <c r="M218">
        <v>174.45</v>
      </c>
      <c r="N218">
        <v>3.4220000000000002</v>
      </c>
      <c r="O218">
        <v>171.1</v>
      </c>
      <c r="P218">
        <v>50</v>
      </c>
      <c r="Q218">
        <v>3.9060000000000001</v>
      </c>
      <c r="R218">
        <v>195.3</v>
      </c>
      <c r="S218">
        <v>3.698</v>
      </c>
      <c r="T218">
        <v>184.9</v>
      </c>
      <c r="U218">
        <v>3.629</v>
      </c>
      <c r="V218">
        <v>181.45</v>
      </c>
      <c r="W218">
        <v>3.4889999999999999</v>
      </c>
      <c r="X218">
        <v>174.45</v>
      </c>
      <c r="Y218">
        <v>3.4220000000000002</v>
      </c>
      <c r="Z218">
        <v>171.1</v>
      </c>
      <c r="AB218">
        <v>202226</v>
      </c>
      <c r="AC218">
        <v>202326</v>
      </c>
      <c r="AG218" t="s">
        <v>54</v>
      </c>
      <c r="AH218" t="s">
        <v>55</v>
      </c>
      <c r="AO218" t="s">
        <v>39</v>
      </c>
      <c r="AP218" t="s">
        <v>40</v>
      </c>
      <c r="BC218" t="s">
        <v>43</v>
      </c>
      <c r="BD218" t="s">
        <v>44</v>
      </c>
    </row>
    <row r="219" spans="1:56">
      <c r="A219">
        <v>95153</v>
      </c>
      <c r="B219" t="s">
        <v>266</v>
      </c>
      <c r="C219">
        <v>722</v>
      </c>
      <c r="D219" t="s">
        <v>211</v>
      </c>
      <c r="E219" t="s">
        <v>212</v>
      </c>
      <c r="F219">
        <v>3.9060000000000001</v>
      </c>
      <c r="G219">
        <v>195.3</v>
      </c>
      <c r="H219">
        <v>3.698</v>
      </c>
      <c r="I219">
        <v>184.9</v>
      </c>
      <c r="J219">
        <v>3.629</v>
      </c>
      <c r="K219">
        <v>181.45</v>
      </c>
      <c r="L219">
        <v>3.4889999999999999</v>
      </c>
      <c r="M219">
        <v>174.45</v>
      </c>
      <c r="N219">
        <v>3.4220000000000002</v>
      </c>
      <c r="O219">
        <v>171.1</v>
      </c>
      <c r="P219">
        <v>50</v>
      </c>
      <c r="Q219">
        <v>3.9060000000000001</v>
      </c>
      <c r="R219">
        <v>195.3</v>
      </c>
      <c r="S219">
        <v>3.698</v>
      </c>
      <c r="T219">
        <v>184.9</v>
      </c>
      <c r="U219">
        <v>3.629</v>
      </c>
      <c r="V219">
        <v>181.45</v>
      </c>
      <c r="W219">
        <v>3.4889999999999999</v>
      </c>
      <c r="X219">
        <v>174.45</v>
      </c>
      <c r="Y219">
        <v>3.4220000000000002</v>
      </c>
      <c r="Z219">
        <v>171.1</v>
      </c>
      <c r="AB219">
        <v>202226</v>
      </c>
      <c r="AC219">
        <v>202326</v>
      </c>
      <c r="AG219" t="s">
        <v>54</v>
      </c>
      <c r="AH219" t="s">
        <v>55</v>
      </c>
      <c r="AO219" t="s">
        <v>39</v>
      </c>
      <c r="AP219" t="s">
        <v>40</v>
      </c>
      <c r="BC219" t="s">
        <v>43</v>
      </c>
      <c r="BD219" t="s">
        <v>44</v>
      </c>
    </row>
    <row r="220" spans="1:56">
      <c r="A220">
        <v>88046</v>
      </c>
      <c r="B220" t="s">
        <v>267</v>
      </c>
      <c r="C220">
        <v>722</v>
      </c>
      <c r="D220" t="s">
        <v>211</v>
      </c>
      <c r="E220" t="s">
        <v>212</v>
      </c>
      <c r="F220">
        <v>4.1609999999999996</v>
      </c>
      <c r="G220">
        <v>208.05</v>
      </c>
      <c r="H220">
        <v>3.9529999999999998</v>
      </c>
      <c r="I220">
        <v>197.65</v>
      </c>
      <c r="J220">
        <v>3.8839999999999999</v>
      </c>
      <c r="K220">
        <v>194.2</v>
      </c>
      <c r="L220">
        <v>3.7389999999999999</v>
      </c>
      <c r="M220">
        <v>186.95</v>
      </c>
      <c r="N220">
        <v>3.6720000000000002</v>
      </c>
      <c r="O220">
        <v>183.6</v>
      </c>
      <c r="P220">
        <v>50</v>
      </c>
      <c r="Q220">
        <v>4.1609999999999996</v>
      </c>
      <c r="R220">
        <v>208.05</v>
      </c>
      <c r="S220">
        <v>3.9529999999999998</v>
      </c>
      <c r="T220">
        <v>197.65</v>
      </c>
      <c r="U220">
        <v>3.8839999999999999</v>
      </c>
      <c r="V220">
        <v>194.2</v>
      </c>
      <c r="W220">
        <v>3.7389999999999999</v>
      </c>
      <c r="X220">
        <v>186.95</v>
      </c>
      <c r="Y220">
        <v>3.6720000000000002</v>
      </c>
      <c r="Z220">
        <v>183.6</v>
      </c>
      <c r="AB220">
        <v>202226</v>
      </c>
      <c r="AC220">
        <v>202326</v>
      </c>
      <c r="AG220" t="s">
        <v>54</v>
      </c>
      <c r="AH220" t="s">
        <v>55</v>
      </c>
      <c r="AO220" t="s">
        <v>39</v>
      </c>
      <c r="AP220" t="s">
        <v>40</v>
      </c>
      <c r="BC220" t="s">
        <v>43</v>
      </c>
      <c r="BD220" t="s">
        <v>44</v>
      </c>
    </row>
    <row r="221" spans="1:56">
      <c r="A221">
        <v>77824</v>
      </c>
      <c r="B221" t="s">
        <v>268</v>
      </c>
      <c r="C221">
        <v>722</v>
      </c>
      <c r="D221" t="s">
        <v>211</v>
      </c>
      <c r="E221" t="s">
        <v>212</v>
      </c>
      <c r="F221">
        <v>3.9060000000000001</v>
      </c>
      <c r="G221">
        <v>195.3</v>
      </c>
      <c r="H221">
        <v>3.698</v>
      </c>
      <c r="I221">
        <v>184.9</v>
      </c>
      <c r="J221">
        <v>3.629</v>
      </c>
      <c r="K221">
        <v>181.45</v>
      </c>
      <c r="L221">
        <v>3.4889999999999999</v>
      </c>
      <c r="M221">
        <v>174.45</v>
      </c>
      <c r="N221">
        <v>3.4220000000000002</v>
      </c>
      <c r="O221">
        <v>171.1</v>
      </c>
      <c r="P221">
        <v>50</v>
      </c>
      <c r="Q221">
        <v>3.9060000000000001</v>
      </c>
      <c r="R221">
        <v>195.3</v>
      </c>
      <c r="S221">
        <v>3.698</v>
      </c>
      <c r="T221">
        <v>184.9</v>
      </c>
      <c r="U221">
        <v>3.629</v>
      </c>
      <c r="V221">
        <v>181.45</v>
      </c>
      <c r="W221">
        <v>3.4889999999999999</v>
      </c>
      <c r="X221">
        <v>174.45</v>
      </c>
      <c r="Y221">
        <v>3.4220000000000002</v>
      </c>
      <c r="Z221">
        <v>171.1</v>
      </c>
      <c r="AB221">
        <v>202226</v>
      </c>
      <c r="AC221">
        <v>202326</v>
      </c>
      <c r="AG221" t="s">
        <v>54</v>
      </c>
      <c r="AH221" t="s">
        <v>55</v>
      </c>
      <c r="AO221" t="s">
        <v>39</v>
      </c>
      <c r="AP221" t="s">
        <v>40</v>
      </c>
      <c r="BC221" t="s">
        <v>43</v>
      </c>
      <c r="BD221" t="s">
        <v>44</v>
      </c>
    </row>
    <row r="222" spans="1:56">
      <c r="A222">
        <v>96692</v>
      </c>
      <c r="B222" t="s">
        <v>269</v>
      </c>
      <c r="C222">
        <v>722</v>
      </c>
      <c r="D222" t="s">
        <v>211</v>
      </c>
      <c r="E222" t="s">
        <v>212</v>
      </c>
      <c r="F222">
        <v>3.0030000000000001</v>
      </c>
      <c r="G222">
        <v>150.15</v>
      </c>
      <c r="H222">
        <v>2.8420000000000001</v>
      </c>
      <c r="I222">
        <v>142.1</v>
      </c>
      <c r="J222">
        <v>2.7890000000000001</v>
      </c>
      <c r="K222">
        <v>139.44999999999999</v>
      </c>
      <c r="L222">
        <v>2.68</v>
      </c>
      <c r="M222">
        <v>134</v>
      </c>
      <c r="N222">
        <v>2.6280000000000001</v>
      </c>
      <c r="O222">
        <v>131.4</v>
      </c>
      <c r="P222">
        <v>50</v>
      </c>
      <c r="Q222">
        <v>3.0030000000000001</v>
      </c>
      <c r="R222">
        <v>150.15</v>
      </c>
      <c r="S222">
        <v>2.8420000000000001</v>
      </c>
      <c r="T222">
        <v>142.1</v>
      </c>
      <c r="U222">
        <v>2.7890000000000001</v>
      </c>
      <c r="V222">
        <v>139.44999999999999</v>
      </c>
      <c r="W222">
        <v>2.68</v>
      </c>
      <c r="X222">
        <v>134</v>
      </c>
      <c r="Y222">
        <v>2.6280000000000001</v>
      </c>
      <c r="Z222">
        <v>131.4</v>
      </c>
      <c r="AB222">
        <v>202226</v>
      </c>
      <c r="AC222">
        <v>202326</v>
      </c>
      <c r="AE222" t="s">
        <v>52</v>
      </c>
      <c r="AF222" t="s">
        <v>53</v>
      </c>
      <c r="AG222" t="s">
        <v>54</v>
      </c>
      <c r="AH222" t="s">
        <v>55</v>
      </c>
      <c r="AO222" t="s">
        <v>39</v>
      </c>
      <c r="AP222" t="s">
        <v>40</v>
      </c>
      <c r="BC222" t="s">
        <v>43</v>
      </c>
      <c r="BD222" t="s">
        <v>44</v>
      </c>
    </row>
    <row r="223" spans="1:56">
      <c r="A223">
        <v>41577</v>
      </c>
      <c r="B223" t="s">
        <v>270</v>
      </c>
      <c r="C223">
        <v>722</v>
      </c>
      <c r="D223" t="s">
        <v>211</v>
      </c>
      <c r="E223" t="s">
        <v>212</v>
      </c>
      <c r="F223">
        <v>3.0030000000000001</v>
      </c>
      <c r="G223">
        <v>150.15</v>
      </c>
      <c r="H223">
        <v>2.8420000000000001</v>
      </c>
      <c r="I223">
        <v>142.1</v>
      </c>
      <c r="J223">
        <v>2.7890000000000001</v>
      </c>
      <c r="K223">
        <v>139.44999999999999</v>
      </c>
      <c r="L223">
        <v>2.68</v>
      </c>
      <c r="M223">
        <v>134</v>
      </c>
      <c r="N223">
        <v>2.6280000000000001</v>
      </c>
      <c r="O223">
        <v>131.4</v>
      </c>
      <c r="P223">
        <v>50</v>
      </c>
      <c r="Q223">
        <v>3.0030000000000001</v>
      </c>
      <c r="R223">
        <v>150.15</v>
      </c>
      <c r="S223">
        <v>2.8420000000000001</v>
      </c>
      <c r="T223">
        <v>142.1</v>
      </c>
      <c r="U223">
        <v>2.7890000000000001</v>
      </c>
      <c r="V223">
        <v>139.44999999999999</v>
      </c>
      <c r="W223">
        <v>2.68</v>
      </c>
      <c r="X223">
        <v>134</v>
      </c>
      <c r="Y223">
        <v>2.6280000000000001</v>
      </c>
      <c r="Z223">
        <v>131.4</v>
      </c>
      <c r="AB223">
        <v>202226</v>
      </c>
      <c r="AC223">
        <v>202326</v>
      </c>
      <c r="AG223" t="s">
        <v>54</v>
      </c>
      <c r="AH223" t="s">
        <v>55</v>
      </c>
      <c r="BC223" t="s">
        <v>43</v>
      </c>
      <c r="BD223" t="s">
        <v>44</v>
      </c>
    </row>
    <row r="224" spans="1:56">
      <c r="A224">
        <v>94915</v>
      </c>
      <c r="B224" t="s">
        <v>271</v>
      </c>
      <c r="C224">
        <v>722</v>
      </c>
      <c r="D224" t="s">
        <v>211</v>
      </c>
      <c r="E224" t="s">
        <v>212</v>
      </c>
      <c r="F224">
        <v>3.0030000000000001</v>
      </c>
      <c r="G224">
        <v>150.15</v>
      </c>
      <c r="H224">
        <v>2.8420000000000001</v>
      </c>
      <c r="I224">
        <v>142.1</v>
      </c>
      <c r="J224">
        <v>2.7890000000000001</v>
      </c>
      <c r="K224">
        <v>139.44999999999999</v>
      </c>
      <c r="L224">
        <v>2.68</v>
      </c>
      <c r="M224">
        <v>134</v>
      </c>
      <c r="N224">
        <v>2.6280000000000001</v>
      </c>
      <c r="O224">
        <v>131.4</v>
      </c>
      <c r="P224">
        <v>50</v>
      </c>
      <c r="Q224">
        <v>3.0030000000000001</v>
      </c>
      <c r="R224">
        <v>150.15</v>
      </c>
      <c r="S224">
        <v>2.8420000000000001</v>
      </c>
      <c r="T224">
        <v>142.1</v>
      </c>
      <c r="U224">
        <v>2.7890000000000001</v>
      </c>
      <c r="V224">
        <v>139.44999999999999</v>
      </c>
      <c r="W224">
        <v>2.68</v>
      </c>
      <c r="X224">
        <v>134</v>
      </c>
      <c r="Y224">
        <v>2.6280000000000001</v>
      </c>
      <c r="Z224">
        <v>131.4</v>
      </c>
      <c r="AB224">
        <v>202226</v>
      </c>
      <c r="AC224">
        <v>202326</v>
      </c>
      <c r="AG224" t="s">
        <v>54</v>
      </c>
      <c r="AH224" t="s">
        <v>55</v>
      </c>
      <c r="AO224" t="s">
        <v>39</v>
      </c>
      <c r="AP224" t="s">
        <v>40</v>
      </c>
      <c r="BC224" t="s">
        <v>43</v>
      </c>
      <c r="BD224" t="s">
        <v>44</v>
      </c>
    </row>
    <row r="225" spans="1:56">
      <c r="A225">
        <v>91034</v>
      </c>
      <c r="B225" t="s">
        <v>272</v>
      </c>
      <c r="C225">
        <v>722</v>
      </c>
      <c r="D225" t="s">
        <v>211</v>
      </c>
      <c r="E225" t="s">
        <v>212</v>
      </c>
      <c r="F225">
        <v>3.0030000000000001</v>
      </c>
      <c r="G225">
        <v>150.15</v>
      </c>
      <c r="H225">
        <v>2.8420000000000001</v>
      </c>
      <c r="I225">
        <v>142.1</v>
      </c>
      <c r="J225">
        <v>2.7890000000000001</v>
      </c>
      <c r="K225">
        <v>139.44999999999999</v>
      </c>
      <c r="L225">
        <v>2.68</v>
      </c>
      <c r="M225">
        <v>134</v>
      </c>
      <c r="N225">
        <v>2.6280000000000001</v>
      </c>
      <c r="O225">
        <v>131.4</v>
      </c>
      <c r="P225">
        <v>50</v>
      </c>
      <c r="Q225">
        <v>3.0030000000000001</v>
      </c>
      <c r="R225">
        <v>150.15</v>
      </c>
      <c r="S225">
        <v>2.8420000000000001</v>
      </c>
      <c r="T225">
        <v>142.1</v>
      </c>
      <c r="U225">
        <v>2.7890000000000001</v>
      </c>
      <c r="V225">
        <v>139.44999999999999</v>
      </c>
      <c r="W225">
        <v>2.68</v>
      </c>
      <c r="X225">
        <v>134</v>
      </c>
      <c r="Y225">
        <v>2.6280000000000001</v>
      </c>
      <c r="Z225">
        <v>131.4</v>
      </c>
      <c r="AB225">
        <v>202226</v>
      </c>
      <c r="AC225">
        <v>202326</v>
      </c>
      <c r="AG225" t="s">
        <v>54</v>
      </c>
      <c r="AH225" t="s">
        <v>55</v>
      </c>
      <c r="AO225" t="s">
        <v>39</v>
      </c>
      <c r="AP225" t="s">
        <v>40</v>
      </c>
      <c r="BC225" t="s">
        <v>43</v>
      </c>
      <c r="BD225" t="s">
        <v>44</v>
      </c>
    </row>
    <row r="226" spans="1:56">
      <c r="A226">
        <v>75041</v>
      </c>
      <c r="B226" t="s">
        <v>273</v>
      </c>
      <c r="C226">
        <v>722</v>
      </c>
      <c r="D226" t="s">
        <v>211</v>
      </c>
      <c r="E226" t="s">
        <v>212</v>
      </c>
      <c r="F226">
        <v>2.4209999999999998</v>
      </c>
      <c r="G226">
        <v>121.05</v>
      </c>
      <c r="H226">
        <v>2.2949999999999999</v>
      </c>
      <c r="I226">
        <v>114.75</v>
      </c>
      <c r="J226">
        <v>2.2530000000000001</v>
      </c>
      <c r="K226">
        <v>112.65</v>
      </c>
      <c r="L226">
        <v>2.1669999999999998</v>
      </c>
      <c r="M226">
        <v>108.35</v>
      </c>
      <c r="N226">
        <v>2.125</v>
      </c>
      <c r="O226">
        <v>106.25</v>
      </c>
      <c r="P226">
        <v>50</v>
      </c>
      <c r="Q226">
        <v>2.4209999999999998</v>
      </c>
      <c r="R226">
        <v>121.05</v>
      </c>
      <c r="S226">
        <v>2.2949999999999999</v>
      </c>
      <c r="T226">
        <v>114.75</v>
      </c>
      <c r="U226">
        <v>2.2530000000000001</v>
      </c>
      <c r="V226">
        <v>112.65</v>
      </c>
      <c r="W226">
        <v>2.1669999999999998</v>
      </c>
      <c r="X226">
        <v>108.35</v>
      </c>
      <c r="Y226">
        <v>2.125</v>
      </c>
      <c r="Z226">
        <v>106.25</v>
      </c>
      <c r="AB226">
        <v>202226</v>
      </c>
      <c r="AC226">
        <v>202326</v>
      </c>
      <c r="AG226" t="s">
        <v>54</v>
      </c>
      <c r="AH226" t="s">
        <v>55</v>
      </c>
      <c r="AO226" t="s">
        <v>39</v>
      </c>
      <c r="AP226" t="s">
        <v>40</v>
      </c>
      <c r="BC226" t="s">
        <v>43</v>
      </c>
      <c r="BD226" t="s">
        <v>44</v>
      </c>
    </row>
    <row r="227" spans="1:56">
      <c r="A227">
        <v>30451</v>
      </c>
      <c r="B227" t="s">
        <v>274</v>
      </c>
      <c r="C227">
        <v>722</v>
      </c>
      <c r="D227" t="s">
        <v>211</v>
      </c>
      <c r="E227" t="s">
        <v>212</v>
      </c>
      <c r="F227">
        <v>1.0620000000000001</v>
      </c>
      <c r="G227">
        <v>53.1</v>
      </c>
      <c r="H227">
        <v>0.998</v>
      </c>
      <c r="I227">
        <v>49.9</v>
      </c>
      <c r="J227">
        <v>0.97599999999999998</v>
      </c>
      <c r="K227">
        <v>48.8</v>
      </c>
      <c r="L227">
        <v>0.93700000000000006</v>
      </c>
      <c r="M227">
        <v>46.85</v>
      </c>
      <c r="N227">
        <v>0.91500000000000004</v>
      </c>
      <c r="O227">
        <v>45.75</v>
      </c>
      <c r="P227">
        <v>50</v>
      </c>
      <c r="Q227">
        <v>1.0620000000000001</v>
      </c>
      <c r="R227">
        <v>53.1</v>
      </c>
      <c r="S227">
        <v>0.998</v>
      </c>
      <c r="T227">
        <v>49.9</v>
      </c>
      <c r="U227">
        <v>0.97599999999999998</v>
      </c>
      <c r="V227">
        <v>48.8</v>
      </c>
      <c r="W227">
        <v>0.93700000000000006</v>
      </c>
      <c r="X227">
        <v>46.85</v>
      </c>
      <c r="Y227">
        <v>0.91500000000000004</v>
      </c>
      <c r="Z227">
        <v>45.75</v>
      </c>
      <c r="AB227">
        <v>202226</v>
      </c>
      <c r="AC227">
        <v>202326</v>
      </c>
      <c r="AO227" t="s">
        <v>39</v>
      </c>
      <c r="AP227" t="s">
        <v>40</v>
      </c>
      <c r="BC227" t="s">
        <v>43</v>
      </c>
      <c r="BD227" t="s">
        <v>44</v>
      </c>
    </row>
    <row r="228" spans="1:56">
      <c r="A228">
        <v>86311</v>
      </c>
      <c r="B228" t="s">
        <v>275</v>
      </c>
      <c r="C228">
        <v>722</v>
      </c>
      <c r="D228" t="s">
        <v>211</v>
      </c>
      <c r="E228" t="s">
        <v>212</v>
      </c>
      <c r="F228">
        <v>1.2450000000000001</v>
      </c>
      <c r="G228">
        <v>62.25</v>
      </c>
      <c r="H228">
        <v>1.1759999999999999</v>
      </c>
      <c r="I228">
        <v>58.8</v>
      </c>
      <c r="J228">
        <v>1.1539999999999999</v>
      </c>
      <c r="K228">
        <v>57.7</v>
      </c>
      <c r="L228">
        <v>1.1080000000000001</v>
      </c>
      <c r="M228">
        <v>55.4</v>
      </c>
      <c r="N228">
        <v>1.085</v>
      </c>
      <c r="O228">
        <v>54.25</v>
      </c>
      <c r="P228">
        <v>50</v>
      </c>
      <c r="Q228">
        <v>1.2450000000000001</v>
      </c>
      <c r="R228">
        <v>62.25</v>
      </c>
      <c r="S228">
        <v>1.1759999999999999</v>
      </c>
      <c r="T228">
        <v>58.8</v>
      </c>
      <c r="U228">
        <v>1.1539999999999999</v>
      </c>
      <c r="V228">
        <v>57.7</v>
      </c>
      <c r="W228">
        <v>1.1080000000000001</v>
      </c>
      <c r="X228">
        <v>55.4</v>
      </c>
      <c r="Y228">
        <v>1.085</v>
      </c>
      <c r="Z228">
        <v>54.25</v>
      </c>
      <c r="AB228">
        <v>202226</v>
      </c>
      <c r="AC228">
        <v>202326</v>
      </c>
      <c r="AG228" t="s">
        <v>54</v>
      </c>
      <c r="AH228" t="s">
        <v>55</v>
      </c>
      <c r="AO228" t="s">
        <v>39</v>
      </c>
      <c r="AP228" t="s">
        <v>40</v>
      </c>
      <c r="BC228" t="s">
        <v>43</v>
      </c>
      <c r="BD228" t="s">
        <v>44</v>
      </c>
    </row>
    <row r="229" spans="1:56">
      <c r="A229">
        <v>72068</v>
      </c>
      <c r="B229" t="s">
        <v>276</v>
      </c>
      <c r="C229">
        <v>722</v>
      </c>
      <c r="D229" t="s">
        <v>211</v>
      </c>
      <c r="E229" t="s">
        <v>212</v>
      </c>
      <c r="F229">
        <v>1.0409999999999999</v>
      </c>
      <c r="G229">
        <v>52.05</v>
      </c>
      <c r="H229">
        <v>0.97899999999999998</v>
      </c>
      <c r="I229">
        <v>48.95</v>
      </c>
      <c r="J229">
        <v>0.95799999999999996</v>
      </c>
      <c r="K229">
        <v>47.9</v>
      </c>
      <c r="L229">
        <v>0.91800000000000004</v>
      </c>
      <c r="M229">
        <v>45.9</v>
      </c>
      <c r="N229">
        <v>0.89800000000000002</v>
      </c>
      <c r="O229">
        <v>44.9</v>
      </c>
      <c r="P229">
        <v>50</v>
      </c>
      <c r="Q229">
        <v>1.0409999999999999</v>
      </c>
      <c r="R229">
        <v>52.05</v>
      </c>
      <c r="S229">
        <v>0.97899999999999998</v>
      </c>
      <c r="T229">
        <v>48.95</v>
      </c>
      <c r="U229">
        <v>0.95799999999999996</v>
      </c>
      <c r="V229">
        <v>47.9</v>
      </c>
      <c r="W229">
        <v>0.91800000000000004</v>
      </c>
      <c r="X229">
        <v>45.9</v>
      </c>
      <c r="Y229">
        <v>0.89800000000000002</v>
      </c>
      <c r="Z229">
        <v>44.9</v>
      </c>
      <c r="AB229">
        <v>202226</v>
      </c>
      <c r="AC229">
        <v>202326</v>
      </c>
      <c r="BC229" t="s">
        <v>43</v>
      </c>
      <c r="BD229" t="s">
        <v>44</v>
      </c>
    </row>
    <row r="230" spans="1:56">
      <c r="A230">
        <v>73419</v>
      </c>
      <c r="B230" t="s">
        <v>277</v>
      </c>
      <c r="C230">
        <v>722</v>
      </c>
      <c r="D230" t="s">
        <v>211</v>
      </c>
      <c r="E230" t="s">
        <v>212</v>
      </c>
      <c r="F230">
        <v>1.0409999999999999</v>
      </c>
      <c r="G230">
        <v>52.05</v>
      </c>
      <c r="H230">
        <v>0.97899999999999998</v>
      </c>
      <c r="I230">
        <v>48.95</v>
      </c>
      <c r="J230">
        <v>0.95799999999999996</v>
      </c>
      <c r="K230">
        <v>47.9</v>
      </c>
      <c r="L230">
        <v>0.91800000000000004</v>
      </c>
      <c r="M230">
        <v>45.9</v>
      </c>
      <c r="N230">
        <v>0.89800000000000002</v>
      </c>
      <c r="O230">
        <v>44.9</v>
      </c>
      <c r="P230">
        <v>50</v>
      </c>
      <c r="Q230">
        <v>1.0409999999999999</v>
      </c>
      <c r="R230">
        <v>52.05</v>
      </c>
      <c r="S230">
        <v>0.97899999999999998</v>
      </c>
      <c r="T230">
        <v>48.95</v>
      </c>
      <c r="U230">
        <v>0.95799999999999996</v>
      </c>
      <c r="V230">
        <v>47.9</v>
      </c>
      <c r="W230">
        <v>0.91800000000000004</v>
      </c>
      <c r="X230">
        <v>45.9</v>
      </c>
      <c r="Y230">
        <v>0.89800000000000002</v>
      </c>
      <c r="Z230">
        <v>44.9</v>
      </c>
      <c r="AB230">
        <v>202226</v>
      </c>
      <c r="AC230">
        <v>202326</v>
      </c>
      <c r="BC230" t="s">
        <v>43</v>
      </c>
      <c r="BD230" t="s">
        <v>44</v>
      </c>
    </row>
    <row r="231" spans="1:56">
      <c r="A231">
        <v>72067</v>
      </c>
      <c r="B231" t="s">
        <v>278</v>
      </c>
      <c r="C231">
        <v>722</v>
      </c>
      <c r="D231" t="s">
        <v>211</v>
      </c>
      <c r="E231" t="s">
        <v>212</v>
      </c>
      <c r="F231">
        <v>1.0409999999999999</v>
      </c>
      <c r="G231">
        <v>52.05</v>
      </c>
      <c r="H231">
        <v>0.97899999999999998</v>
      </c>
      <c r="I231">
        <v>48.95</v>
      </c>
      <c r="J231">
        <v>0.95799999999999996</v>
      </c>
      <c r="K231">
        <v>47.9</v>
      </c>
      <c r="L231">
        <v>0.91800000000000004</v>
      </c>
      <c r="M231">
        <v>45.9</v>
      </c>
      <c r="N231">
        <v>0.89800000000000002</v>
      </c>
      <c r="O231">
        <v>44.9</v>
      </c>
      <c r="P231">
        <v>50</v>
      </c>
      <c r="Q231">
        <v>1.0409999999999999</v>
      </c>
      <c r="R231">
        <v>52.05</v>
      </c>
      <c r="S231">
        <v>0.97899999999999998</v>
      </c>
      <c r="T231">
        <v>48.95</v>
      </c>
      <c r="U231">
        <v>0.95799999999999996</v>
      </c>
      <c r="V231">
        <v>47.9</v>
      </c>
      <c r="W231">
        <v>0.91800000000000004</v>
      </c>
      <c r="X231">
        <v>45.9</v>
      </c>
      <c r="Y231">
        <v>0.89800000000000002</v>
      </c>
      <c r="Z231">
        <v>44.9</v>
      </c>
      <c r="AB231">
        <v>202226</v>
      </c>
      <c r="AC231">
        <v>202326</v>
      </c>
      <c r="BC231" t="s">
        <v>43</v>
      </c>
      <c r="BD231" t="s">
        <v>44</v>
      </c>
    </row>
    <row r="232" spans="1:56">
      <c r="A232">
        <v>78172</v>
      </c>
      <c r="B232" t="s">
        <v>279</v>
      </c>
      <c r="C232">
        <v>722</v>
      </c>
      <c r="D232" t="s">
        <v>211</v>
      </c>
      <c r="E232" t="s">
        <v>212</v>
      </c>
      <c r="F232">
        <v>1.409</v>
      </c>
      <c r="G232">
        <v>70.45</v>
      </c>
      <c r="H232">
        <v>1.3240000000000001</v>
      </c>
      <c r="I232">
        <v>66.2</v>
      </c>
      <c r="J232">
        <v>1.296</v>
      </c>
      <c r="K232">
        <v>64.8</v>
      </c>
      <c r="L232">
        <v>1.2430000000000001</v>
      </c>
      <c r="M232">
        <v>62.15</v>
      </c>
      <c r="N232">
        <v>1.2150000000000001</v>
      </c>
      <c r="O232">
        <v>60.75</v>
      </c>
      <c r="P232">
        <v>50</v>
      </c>
      <c r="Q232">
        <v>1.409</v>
      </c>
      <c r="R232">
        <v>70.45</v>
      </c>
      <c r="S232">
        <v>1.3240000000000001</v>
      </c>
      <c r="T232">
        <v>66.2</v>
      </c>
      <c r="U232">
        <v>1.296</v>
      </c>
      <c r="V232">
        <v>64.8</v>
      </c>
      <c r="W232">
        <v>1.2430000000000001</v>
      </c>
      <c r="X232">
        <v>62.15</v>
      </c>
      <c r="Y232">
        <v>1.2150000000000001</v>
      </c>
      <c r="Z232">
        <v>60.75</v>
      </c>
      <c r="AB232">
        <v>202226</v>
      </c>
      <c r="AC232">
        <v>202326</v>
      </c>
      <c r="AO232" t="s">
        <v>39</v>
      </c>
      <c r="AP232" t="s">
        <v>40</v>
      </c>
      <c r="BC232" t="s">
        <v>43</v>
      </c>
      <c r="BD232" t="s">
        <v>44</v>
      </c>
    </row>
    <row r="233" spans="1:56">
      <c r="A233">
        <v>67563</v>
      </c>
      <c r="B233" t="s">
        <v>280</v>
      </c>
      <c r="C233">
        <v>722</v>
      </c>
      <c r="D233" t="s">
        <v>211</v>
      </c>
      <c r="E233" t="s">
        <v>212</v>
      </c>
      <c r="F233">
        <v>1.0409999999999999</v>
      </c>
      <c r="G233">
        <v>52.05</v>
      </c>
      <c r="H233">
        <v>0.97899999999999998</v>
      </c>
      <c r="I233">
        <v>48.95</v>
      </c>
      <c r="J233">
        <v>0.95799999999999996</v>
      </c>
      <c r="K233">
        <v>47.9</v>
      </c>
      <c r="L233">
        <v>0.91800000000000004</v>
      </c>
      <c r="M233">
        <v>45.9</v>
      </c>
      <c r="N233">
        <v>0.89800000000000002</v>
      </c>
      <c r="O233">
        <v>44.9</v>
      </c>
      <c r="P233">
        <v>50</v>
      </c>
      <c r="Q233">
        <v>1.0409999999999999</v>
      </c>
      <c r="R233">
        <v>52.05</v>
      </c>
      <c r="S233">
        <v>0.97899999999999998</v>
      </c>
      <c r="T233">
        <v>48.95</v>
      </c>
      <c r="U233">
        <v>0.95799999999999996</v>
      </c>
      <c r="V233">
        <v>47.9</v>
      </c>
      <c r="W233">
        <v>0.91800000000000004</v>
      </c>
      <c r="X233">
        <v>45.9</v>
      </c>
      <c r="Y233">
        <v>0.89800000000000002</v>
      </c>
      <c r="Z233">
        <v>44.9</v>
      </c>
      <c r="AB233">
        <v>202226</v>
      </c>
      <c r="AC233">
        <v>202326</v>
      </c>
      <c r="BC233" t="s">
        <v>43</v>
      </c>
      <c r="BD233" t="s">
        <v>44</v>
      </c>
    </row>
    <row r="234" spans="1:56">
      <c r="A234">
        <v>72070</v>
      </c>
      <c r="B234" t="s">
        <v>281</v>
      </c>
      <c r="C234">
        <v>722</v>
      </c>
      <c r="D234" t="s">
        <v>211</v>
      </c>
      <c r="E234" t="s">
        <v>212</v>
      </c>
      <c r="F234">
        <v>1.0409999999999999</v>
      </c>
      <c r="G234">
        <v>52.05</v>
      </c>
      <c r="H234">
        <v>0.97899999999999998</v>
      </c>
      <c r="I234">
        <v>48.95</v>
      </c>
      <c r="J234">
        <v>0.95799999999999996</v>
      </c>
      <c r="K234">
        <v>47.9</v>
      </c>
      <c r="L234">
        <v>0.91800000000000004</v>
      </c>
      <c r="M234">
        <v>45.9</v>
      </c>
      <c r="N234">
        <v>0.89800000000000002</v>
      </c>
      <c r="O234">
        <v>44.9</v>
      </c>
      <c r="P234">
        <v>50</v>
      </c>
      <c r="Q234">
        <v>1.0409999999999999</v>
      </c>
      <c r="R234">
        <v>52.05</v>
      </c>
      <c r="S234">
        <v>0.97899999999999998</v>
      </c>
      <c r="T234">
        <v>48.95</v>
      </c>
      <c r="U234">
        <v>0.95799999999999996</v>
      </c>
      <c r="V234">
        <v>47.9</v>
      </c>
      <c r="W234">
        <v>0.91800000000000004</v>
      </c>
      <c r="X234">
        <v>45.9</v>
      </c>
      <c r="Y234">
        <v>0.89800000000000002</v>
      </c>
      <c r="Z234">
        <v>44.9</v>
      </c>
      <c r="AB234">
        <v>202226</v>
      </c>
      <c r="AC234">
        <v>202326</v>
      </c>
      <c r="BC234" t="s">
        <v>43</v>
      </c>
      <c r="BD234" t="s">
        <v>44</v>
      </c>
    </row>
    <row r="235" spans="1:56">
      <c r="A235">
        <v>72069</v>
      </c>
      <c r="B235" t="s">
        <v>282</v>
      </c>
      <c r="C235">
        <v>722</v>
      </c>
      <c r="D235" t="s">
        <v>211</v>
      </c>
      <c r="E235" t="s">
        <v>212</v>
      </c>
      <c r="F235">
        <v>1.0409999999999999</v>
      </c>
      <c r="G235">
        <v>52.05</v>
      </c>
      <c r="H235">
        <v>0.97899999999999998</v>
      </c>
      <c r="I235">
        <v>48.95</v>
      </c>
      <c r="J235">
        <v>0.95799999999999996</v>
      </c>
      <c r="K235">
        <v>47.9</v>
      </c>
      <c r="L235">
        <v>0.91800000000000004</v>
      </c>
      <c r="M235">
        <v>45.9</v>
      </c>
      <c r="N235">
        <v>0.89800000000000002</v>
      </c>
      <c r="O235">
        <v>44.9</v>
      </c>
      <c r="P235">
        <v>50</v>
      </c>
      <c r="Q235">
        <v>1.0409999999999999</v>
      </c>
      <c r="R235">
        <v>52.05</v>
      </c>
      <c r="S235">
        <v>0.97899999999999998</v>
      </c>
      <c r="T235">
        <v>48.95</v>
      </c>
      <c r="U235">
        <v>0.95799999999999996</v>
      </c>
      <c r="V235">
        <v>47.9</v>
      </c>
      <c r="W235">
        <v>0.91800000000000004</v>
      </c>
      <c r="X235">
        <v>45.9</v>
      </c>
      <c r="Y235">
        <v>0.89800000000000002</v>
      </c>
      <c r="Z235">
        <v>44.9</v>
      </c>
      <c r="AB235">
        <v>202226</v>
      </c>
      <c r="AC235">
        <v>202326</v>
      </c>
      <c r="BC235" t="s">
        <v>43</v>
      </c>
      <c r="BD235" t="s">
        <v>44</v>
      </c>
    </row>
    <row r="236" spans="1:56">
      <c r="A236">
        <v>75876</v>
      </c>
      <c r="B236" t="s">
        <v>283</v>
      </c>
      <c r="C236">
        <v>722</v>
      </c>
      <c r="D236" t="s">
        <v>211</v>
      </c>
      <c r="E236" t="s">
        <v>212</v>
      </c>
      <c r="F236">
        <v>1.0409999999999999</v>
      </c>
      <c r="G236">
        <v>52.05</v>
      </c>
      <c r="H236">
        <v>0.97899999999999998</v>
      </c>
      <c r="I236">
        <v>48.95</v>
      </c>
      <c r="J236">
        <v>0.95799999999999996</v>
      </c>
      <c r="K236">
        <v>47.9</v>
      </c>
      <c r="L236">
        <v>0.91800000000000004</v>
      </c>
      <c r="M236">
        <v>45.9</v>
      </c>
      <c r="N236">
        <v>0.89800000000000002</v>
      </c>
      <c r="O236">
        <v>44.9</v>
      </c>
      <c r="P236">
        <v>50</v>
      </c>
      <c r="Q236">
        <v>1.0409999999999999</v>
      </c>
      <c r="R236">
        <v>52.05</v>
      </c>
      <c r="S236">
        <v>0.97899999999999998</v>
      </c>
      <c r="T236">
        <v>48.95</v>
      </c>
      <c r="U236">
        <v>0.95799999999999996</v>
      </c>
      <c r="V236">
        <v>47.9</v>
      </c>
      <c r="W236">
        <v>0.91800000000000004</v>
      </c>
      <c r="X236">
        <v>45.9</v>
      </c>
      <c r="Y236">
        <v>0.89800000000000002</v>
      </c>
      <c r="Z236">
        <v>44.9</v>
      </c>
      <c r="AB236">
        <v>202226</v>
      </c>
      <c r="AC236">
        <v>202326</v>
      </c>
      <c r="BC236" t="s">
        <v>43</v>
      </c>
      <c r="BD236" t="s">
        <v>44</v>
      </c>
    </row>
    <row r="237" spans="1:56">
      <c r="A237">
        <v>30478</v>
      </c>
      <c r="B237" t="s">
        <v>284</v>
      </c>
      <c r="C237">
        <v>722</v>
      </c>
      <c r="D237" t="s">
        <v>211</v>
      </c>
      <c r="E237" t="s">
        <v>212</v>
      </c>
      <c r="F237">
        <v>1.0409999999999999</v>
      </c>
      <c r="G237">
        <v>52.05</v>
      </c>
      <c r="H237">
        <v>0.97899999999999998</v>
      </c>
      <c r="I237">
        <v>48.95</v>
      </c>
      <c r="J237">
        <v>0.95799999999999996</v>
      </c>
      <c r="K237">
        <v>47.9</v>
      </c>
      <c r="L237">
        <v>0.91800000000000004</v>
      </c>
      <c r="M237">
        <v>45.9</v>
      </c>
      <c r="N237">
        <v>0.89800000000000002</v>
      </c>
      <c r="O237">
        <v>44.9</v>
      </c>
      <c r="P237">
        <v>50</v>
      </c>
      <c r="Q237">
        <v>1.0409999999999999</v>
      </c>
      <c r="R237">
        <v>52.05</v>
      </c>
      <c r="S237">
        <v>0.97899999999999998</v>
      </c>
      <c r="T237">
        <v>48.95</v>
      </c>
      <c r="U237">
        <v>0.95799999999999996</v>
      </c>
      <c r="V237">
        <v>47.9</v>
      </c>
      <c r="W237">
        <v>0.91800000000000004</v>
      </c>
      <c r="X237">
        <v>45.9</v>
      </c>
      <c r="Y237">
        <v>0.89800000000000002</v>
      </c>
      <c r="Z237">
        <v>44.9</v>
      </c>
      <c r="AB237">
        <v>202226</v>
      </c>
      <c r="AC237">
        <v>202326</v>
      </c>
      <c r="BC237" t="s">
        <v>43</v>
      </c>
      <c r="BD237" t="s">
        <v>44</v>
      </c>
    </row>
    <row r="238" spans="1:56">
      <c r="A238">
        <v>76547</v>
      </c>
      <c r="B238" t="s">
        <v>285</v>
      </c>
      <c r="C238">
        <v>722</v>
      </c>
      <c r="D238" t="s">
        <v>211</v>
      </c>
      <c r="E238" t="s">
        <v>212</v>
      </c>
      <c r="F238">
        <v>1.0409999999999999</v>
      </c>
      <c r="G238">
        <v>52.05</v>
      </c>
      <c r="H238">
        <v>0.97899999999999998</v>
      </c>
      <c r="I238">
        <v>48.95</v>
      </c>
      <c r="J238">
        <v>0.95799999999999996</v>
      </c>
      <c r="K238">
        <v>47.9</v>
      </c>
      <c r="L238">
        <v>0.91800000000000004</v>
      </c>
      <c r="M238">
        <v>45.9</v>
      </c>
      <c r="N238">
        <v>0.89800000000000002</v>
      </c>
      <c r="O238">
        <v>44.9</v>
      </c>
      <c r="P238">
        <v>50</v>
      </c>
      <c r="Q238">
        <v>1.0409999999999999</v>
      </c>
      <c r="R238">
        <v>52.05</v>
      </c>
      <c r="S238">
        <v>0.97899999999999998</v>
      </c>
      <c r="T238">
        <v>48.95</v>
      </c>
      <c r="U238">
        <v>0.95799999999999996</v>
      </c>
      <c r="V238">
        <v>47.9</v>
      </c>
      <c r="W238">
        <v>0.91800000000000004</v>
      </c>
      <c r="X238">
        <v>45.9</v>
      </c>
      <c r="Y238">
        <v>0.89800000000000002</v>
      </c>
      <c r="Z238">
        <v>44.9</v>
      </c>
      <c r="AB238">
        <v>202226</v>
      </c>
      <c r="AC238">
        <v>202326</v>
      </c>
      <c r="AO238" t="s">
        <v>39</v>
      </c>
      <c r="AP238" t="s">
        <v>40</v>
      </c>
      <c r="BC238" t="s">
        <v>43</v>
      </c>
      <c r="BD238" t="s">
        <v>44</v>
      </c>
    </row>
    <row r="239" spans="1:56">
      <c r="A239">
        <v>72071</v>
      </c>
      <c r="B239" t="s">
        <v>286</v>
      </c>
      <c r="C239">
        <v>722</v>
      </c>
      <c r="D239" t="s">
        <v>211</v>
      </c>
      <c r="E239" t="s">
        <v>212</v>
      </c>
      <c r="F239">
        <v>1.0409999999999999</v>
      </c>
      <c r="G239">
        <v>52.05</v>
      </c>
      <c r="H239">
        <v>0.97899999999999998</v>
      </c>
      <c r="I239">
        <v>48.95</v>
      </c>
      <c r="J239">
        <v>0.95799999999999996</v>
      </c>
      <c r="K239">
        <v>47.9</v>
      </c>
      <c r="L239">
        <v>0.91800000000000004</v>
      </c>
      <c r="M239">
        <v>45.9</v>
      </c>
      <c r="N239">
        <v>0.89800000000000002</v>
      </c>
      <c r="O239">
        <v>44.9</v>
      </c>
      <c r="P239">
        <v>50</v>
      </c>
      <c r="Q239">
        <v>1.0409999999999999</v>
      </c>
      <c r="R239">
        <v>52.05</v>
      </c>
      <c r="S239">
        <v>0.97899999999999998</v>
      </c>
      <c r="T239">
        <v>48.95</v>
      </c>
      <c r="U239">
        <v>0.95799999999999996</v>
      </c>
      <c r="V239">
        <v>47.9</v>
      </c>
      <c r="W239">
        <v>0.91800000000000004</v>
      </c>
      <c r="X239">
        <v>45.9</v>
      </c>
      <c r="Y239">
        <v>0.89800000000000002</v>
      </c>
      <c r="Z239">
        <v>44.9</v>
      </c>
      <c r="AB239">
        <v>202226</v>
      </c>
      <c r="AC239">
        <v>202326</v>
      </c>
      <c r="BC239" t="s">
        <v>43</v>
      </c>
      <c r="BD239" t="s">
        <v>44</v>
      </c>
    </row>
    <row r="240" spans="1:56">
      <c r="A240">
        <v>67565</v>
      </c>
      <c r="B240" t="s">
        <v>287</v>
      </c>
      <c r="C240">
        <v>722</v>
      </c>
      <c r="D240" t="s">
        <v>211</v>
      </c>
      <c r="E240" t="s">
        <v>212</v>
      </c>
      <c r="F240">
        <v>1.0409999999999999</v>
      </c>
      <c r="G240">
        <v>52.05</v>
      </c>
      <c r="H240">
        <v>0.97899999999999998</v>
      </c>
      <c r="I240">
        <v>48.95</v>
      </c>
      <c r="J240">
        <v>0.95799999999999996</v>
      </c>
      <c r="K240">
        <v>47.9</v>
      </c>
      <c r="L240">
        <v>0.91800000000000004</v>
      </c>
      <c r="M240">
        <v>45.9</v>
      </c>
      <c r="N240">
        <v>0.89800000000000002</v>
      </c>
      <c r="O240">
        <v>44.9</v>
      </c>
      <c r="P240">
        <v>50</v>
      </c>
      <c r="Q240">
        <v>1.0409999999999999</v>
      </c>
      <c r="R240">
        <v>52.05</v>
      </c>
      <c r="S240">
        <v>0.97899999999999998</v>
      </c>
      <c r="T240">
        <v>48.95</v>
      </c>
      <c r="U240">
        <v>0.95799999999999996</v>
      </c>
      <c r="V240">
        <v>47.9</v>
      </c>
      <c r="W240">
        <v>0.91800000000000004</v>
      </c>
      <c r="X240">
        <v>45.9</v>
      </c>
      <c r="Y240">
        <v>0.89800000000000002</v>
      </c>
      <c r="Z240">
        <v>44.9</v>
      </c>
      <c r="AB240">
        <v>202226</v>
      </c>
      <c r="AC240">
        <v>202326</v>
      </c>
      <c r="BC240" t="s">
        <v>43</v>
      </c>
      <c r="BD240" t="s">
        <v>44</v>
      </c>
    </row>
    <row r="241" spans="1:56">
      <c r="A241">
        <v>67566</v>
      </c>
      <c r="B241" t="s">
        <v>288</v>
      </c>
      <c r="C241">
        <v>722</v>
      </c>
      <c r="D241" t="s">
        <v>211</v>
      </c>
      <c r="E241" t="s">
        <v>212</v>
      </c>
      <c r="F241">
        <v>1.0409999999999999</v>
      </c>
      <c r="G241">
        <v>52.05</v>
      </c>
      <c r="H241">
        <v>0.97899999999999998</v>
      </c>
      <c r="I241">
        <v>48.95</v>
      </c>
      <c r="J241">
        <v>0.95799999999999996</v>
      </c>
      <c r="K241">
        <v>47.9</v>
      </c>
      <c r="L241">
        <v>0.91800000000000004</v>
      </c>
      <c r="M241">
        <v>45.9</v>
      </c>
      <c r="N241">
        <v>0.89800000000000002</v>
      </c>
      <c r="O241">
        <v>44.9</v>
      </c>
      <c r="P241">
        <v>50</v>
      </c>
      <c r="Q241">
        <v>1.0409999999999999</v>
      </c>
      <c r="R241">
        <v>52.05</v>
      </c>
      <c r="S241">
        <v>0.97899999999999998</v>
      </c>
      <c r="T241">
        <v>48.95</v>
      </c>
      <c r="U241">
        <v>0.95799999999999996</v>
      </c>
      <c r="V241">
        <v>47.9</v>
      </c>
      <c r="W241">
        <v>0.91800000000000004</v>
      </c>
      <c r="X241">
        <v>45.9</v>
      </c>
      <c r="Y241">
        <v>0.89800000000000002</v>
      </c>
      <c r="Z241">
        <v>44.9</v>
      </c>
      <c r="AB241">
        <v>202226</v>
      </c>
      <c r="AC241">
        <v>202326</v>
      </c>
      <c r="BC241" t="s">
        <v>43</v>
      </c>
      <c r="BD241" t="s">
        <v>44</v>
      </c>
    </row>
    <row r="242" spans="1:56">
      <c r="A242">
        <v>75877</v>
      </c>
      <c r="B242" t="s">
        <v>289</v>
      </c>
      <c r="C242">
        <v>722</v>
      </c>
      <c r="D242" t="s">
        <v>211</v>
      </c>
      <c r="E242" t="s">
        <v>212</v>
      </c>
      <c r="F242">
        <v>1.0409999999999999</v>
      </c>
      <c r="G242">
        <v>52.05</v>
      </c>
      <c r="H242">
        <v>0.97899999999999998</v>
      </c>
      <c r="I242">
        <v>48.95</v>
      </c>
      <c r="J242">
        <v>0.95799999999999996</v>
      </c>
      <c r="K242">
        <v>47.9</v>
      </c>
      <c r="L242">
        <v>0.91800000000000004</v>
      </c>
      <c r="M242">
        <v>45.9</v>
      </c>
      <c r="N242">
        <v>0.89800000000000002</v>
      </c>
      <c r="O242">
        <v>44.9</v>
      </c>
      <c r="P242">
        <v>50</v>
      </c>
      <c r="Q242">
        <v>1.0409999999999999</v>
      </c>
      <c r="R242">
        <v>52.05</v>
      </c>
      <c r="S242">
        <v>0.97899999999999998</v>
      </c>
      <c r="T242">
        <v>48.95</v>
      </c>
      <c r="U242">
        <v>0.95799999999999996</v>
      </c>
      <c r="V242">
        <v>47.9</v>
      </c>
      <c r="W242">
        <v>0.91800000000000004</v>
      </c>
      <c r="X242">
        <v>45.9</v>
      </c>
      <c r="Y242">
        <v>0.89800000000000002</v>
      </c>
      <c r="Z242">
        <v>44.9</v>
      </c>
      <c r="AB242">
        <v>202226</v>
      </c>
      <c r="AC242">
        <v>202326</v>
      </c>
      <c r="BC242" t="s">
        <v>43</v>
      </c>
      <c r="BD242" t="s">
        <v>44</v>
      </c>
    </row>
    <row r="243" spans="1:56">
      <c r="A243">
        <v>30481</v>
      </c>
      <c r="B243" t="s">
        <v>290</v>
      </c>
      <c r="C243">
        <v>722</v>
      </c>
      <c r="D243" t="s">
        <v>211</v>
      </c>
      <c r="E243" t="s">
        <v>212</v>
      </c>
      <c r="F243">
        <v>1.0409999999999999</v>
      </c>
      <c r="G243">
        <v>52.05</v>
      </c>
      <c r="H243">
        <v>0.97899999999999998</v>
      </c>
      <c r="I243">
        <v>48.95</v>
      </c>
      <c r="J243">
        <v>0.95799999999999996</v>
      </c>
      <c r="K243">
        <v>47.9</v>
      </c>
      <c r="L243">
        <v>0.91800000000000004</v>
      </c>
      <c r="M243">
        <v>45.9</v>
      </c>
      <c r="N243">
        <v>0.89800000000000002</v>
      </c>
      <c r="O243">
        <v>44.9</v>
      </c>
      <c r="P243">
        <v>50</v>
      </c>
      <c r="Q243">
        <v>1.0409999999999999</v>
      </c>
      <c r="R243">
        <v>52.05</v>
      </c>
      <c r="S243">
        <v>0.97899999999999998</v>
      </c>
      <c r="T243">
        <v>48.95</v>
      </c>
      <c r="U243">
        <v>0.95799999999999996</v>
      </c>
      <c r="V243">
        <v>47.9</v>
      </c>
      <c r="W243">
        <v>0.91800000000000004</v>
      </c>
      <c r="X243">
        <v>45.9</v>
      </c>
      <c r="Y243">
        <v>0.89800000000000002</v>
      </c>
      <c r="Z243">
        <v>44.9</v>
      </c>
      <c r="AB243">
        <v>202226</v>
      </c>
      <c r="AC243">
        <v>202326</v>
      </c>
      <c r="BC243" t="s">
        <v>43</v>
      </c>
      <c r="BD243" t="s">
        <v>44</v>
      </c>
    </row>
    <row r="244" spans="1:56">
      <c r="A244">
        <v>30492</v>
      </c>
      <c r="B244" t="s">
        <v>291</v>
      </c>
      <c r="C244">
        <v>722</v>
      </c>
      <c r="D244" t="s">
        <v>211</v>
      </c>
      <c r="E244" t="s">
        <v>212</v>
      </c>
      <c r="F244">
        <v>0.89800000000000002</v>
      </c>
      <c r="G244">
        <v>44.9</v>
      </c>
      <c r="H244">
        <v>0.84499999999999997</v>
      </c>
      <c r="I244">
        <v>42.25</v>
      </c>
      <c r="J244">
        <v>0.82699999999999996</v>
      </c>
      <c r="K244">
        <v>41.35</v>
      </c>
      <c r="L244">
        <v>0.79300000000000004</v>
      </c>
      <c r="M244">
        <v>39.65</v>
      </c>
      <c r="N244">
        <v>0.77500000000000002</v>
      </c>
      <c r="O244">
        <v>38.75</v>
      </c>
      <c r="P244">
        <v>50</v>
      </c>
      <c r="Q244">
        <v>0.89800000000000002</v>
      </c>
      <c r="R244">
        <v>44.9</v>
      </c>
      <c r="S244">
        <v>0.84499999999999997</v>
      </c>
      <c r="T244">
        <v>42.25</v>
      </c>
      <c r="U244">
        <v>0.82699999999999996</v>
      </c>
      <c r="V244">
        <v>41.35</v>
      </c>
      <c r="W244">
        <v>0.79300000000000004</v>
      </c>
      <c r="X244">
        <v>39.65</v>
      </c>
      <c r="Y244">
        <v>0.77500000000000002</v>
      </c>
      <c r="Z244">
        <v>38.75</v>
      </c>
      <c r="AB244">
        <v>202226</v>
      </c>
      <c r="AC244">
        <v>202326</v>
      </c>
      <c r="AO244" t="s">
        <v>39</v>
      </c>
      <c r="AP244" t="s">
        <v>40</v>
      </c>
      <c r="BC244" t="s">
        <v>43</v>
      </c>
      <c r="BD244" t="s">
        <v>44</v>
      </c>
    </row>
    <row r="245" spans="1:56">
      <c r="A245">
        <v>32621</v>
      </c>
      <c r="B245" t="s">
        <v>292</v>
      </c>
      <c r="C245">
        <v>722</v>
      </c>
      <c r="D245" t="s">
        <v>211</v>
      </c>
      <c r="E245" t="s">
        <v>212</v>
      </c>
      <c r="F245">
        <v>0.89800000000000002</v>
      </c>
      <c r="G245">
        <v>44.9</v>
      </c>
      <c r="H245">
        <v>0.84499999999999997</v>
      </c>
      <c r="I245">
        <v>42.25</v>
      </c>
      <c r="J245">
        <v>0.82699999999999996</v>
      </c>
      <c r="K245">
        <v>41.35</v>
      </c>
      <c r="L245">
        <v>0.79300000000000004</v>
      </c>
      <c r="M245">
        <v>39.65</v>
      </c>
      <c r="N245">
        <v>0.77500000000000002</v>
      </c>
      <c r="O245">
        <v>38.75</v>
      </c>
      <c r="P245">
        <v>50</v>
      </c>
      <c r="Q245">
        <v>0.89800000000000002</v>
      </c>
      <c r="R245">
        <v>44.9</v>
      </c>
      <c r="S245">
        <v>0.84499999999999997</v>
      </c>
      <c r="T245">
        <v>42.25</v>
      </c>
      <c r="U245">
        <v>0.82699999999999996</v>
      </c>
      <c r="V245">
        <v>41.35</v>
      </c>
      <c r="W245">
        <v>0.79300000000000004</v>
      </c>
      <c r="X245">
        <v>39.65</v>
      </c>
      <c r="Y245">
        <v>0.77500000000000002</v>
      </c>
      <c r="Z245">
        <v>38.75</v>
      </c>
      <c r="AB245">
        <v>202226</v>
      </c>
      <c r="AC245">
        <v>202326</v>
      </c>
      <c r="AO245" t="s">
        <v>39</v>
      </c>
      <c r="AP245" t="s">
        <v>40</v>
      </c>
      <c r="BC245" t="s">
        <v>43</v>
      </c>
      <c r="BD245" t="s">
        <v>44</v>
      </c>
    </row>
    <row r="246" spans="1:56">
      <c r="A246">
        <v>30493</v>
      </c>
      <c r="B246" t="s">
        <v>293</v>
      </c>
      <c r="C246">
        <v>722</v>
      </c>
      <c r="D246" t="s">
        <v>211</v>
      </c>
      <c r="E246" t="s">
        <v>212</v>
      </c>
      <c r="F246">
        <v>1.2050000000000001</v>
      </c>
      <c r="G246">
        <v>60.25</v>
      </c>
      <c r="H246">
        <v>1.1319999999999999</v>
      </c>
      <c r="I246">
        <v>56.6</v>
      </c>
      <c r="J246">
        <v>1.1080000000000001</v>
      </c>
      <c r="K246">
        <v>55.4</v>
      </c>
      <c r="L246">
        <v>1.0629999999999999</v>
      </c>
      <c r="M246">
        <v>53.15</v>
      </c>
      <c r="N246">
        <v>1.0389999999999999</v>
      </c>
      <c r="O246">
        <v>51.95</v>
      </c>
      <c r="P246">
        <v>50</v>
      </c>
      <c r="Q246">
        <v>1.2050000000000001</v>
      </c>
      <c r="R246">
        <v>60.25</v>
      </c>
      <c r="S246">
        <v>1.1319999999999999</v>
      </c>
      <c r="T246">
        <v>56.6</v>
      </c>
      <c r="U246">
        <v>1.1080000000000001</v>
      </c>
      <c r="V246">
        <v>55.4</v>
      </c>
      <c r="W246">
        <v>1.0629999999999999</v>
      </c>
      <c r="X246">
        <v>53.15</v>
      </c>
      <c r="Y246">
        <v>1.0389999999999999</v>
      </c>
      <c r="Z246">
        <v>51.95</v>
      </c>
      <c r="AB246">
        <v>202226</v>
      </c>
      <c r="AC246">
        <v>202326</v>
      </c>
      <c r="AO246" t="s">
        <v>39</v>
      </c>
      <c r="AP246" t="s">
        <v>40</v>
      </c>
      <c r="BC246" t="s">
        <v>43</v>
      </c>
      <c r="BD246" t="s">
        <v>44</v>
      </c>
    </row>
    <row r="247" spans="1:56">
      <c r="A247">
        <v>63264</v>
      </c>
      <c r="B247" t="s">
        <v>294</v>
      </c>
      <c r="C247">
        <v>722</v>
      </c>
      <c r="D247" t="s">
        <v>211</v>
      </c>
      <c r="E247" t="s">
        <v>212</v>
      </c>
      <c r="F247">
        <v>1.2050000000000001</v>
      </c>
      <c r="G247">
        <v>60.25</v>
      </c>
      <c r="H247">
        <v>1.1319999999999999</v>
      </c>
      <c r="I247">
        <v>56.6</v>
      </c>
      <c r="J247">
        <v>1.1080000000000001</v>
      </c>
      <c r="K247">
        <v>55.4</v>
      </c>
      <c r="L247">
        <v>1.0629999999999999</v>
      </c>
      <c r="M247">
        <v>53.15</v>
      </c>
      <c r="N247">
        <v>1.0389999999999999</v>
      </c>
      <c r="O247">
        <v>51.95</v>
      </c>
      <c r="P247">
        <v>50</v>
      </c>
      <c r="Q247">
        <v>1.2050000000000001</v>
      </c>
      <c r="R247">
        <v>60.25</v>
      </c>
      <c r="S247">
        <v>1.1319999999999999</v>
      </c>
      <c r="T247">
        <v>56.6</v>
      </c>
      <c r="U247">
        <v>1.1080000000000001</v>
      </c>
      <c r="V247">
        <v>55.4</v>
      </c>
      <c r="W247">
        <v>1.0629999999999999</v>
      </c>
      <c r="X247">
        <v>53.15</v>
      </c>
      <c r="Y247">
        <v>1.0389999999999999</v>
      </c>
      <c r="Z247">
        <v>51.95</v>
      </c>
      <c r="AB247">
        <v>202226</v>
      </c>
      <c r="AC247">
        <v>202326</v>
      </c>
      <c r="AO247" t="s">
        <v>39</v>
      </c>
      <c r="AP247" t="s">
        <v>40</v>
      </c>
      <c r="AQ247" t="s">
        <v>41</v>
      </c>
      <c r="AR247" t="s">
        <v>42</v>
      </c>
      <c r="BC247" t="s">
        <v>43</v>
      </c>
      <c r="BD247" t="s">
        <v>44</v>
      </c>
    </row>
    <row r="248" spans="1:56">
      <c r="A248">
        <v>82521</v>
      </c>
      <c r="B248" t="s">
        <v>295</v>
      </c>
      <c r="C248">
        <v>722</v>
      </c>
      <c r="D248" t="s">
        <v>211</v>
      </c>
      <c r="E248" t="s">
        <v>212</v>
      </c>
      <c r="F248">
        <v>1.3959999999999999</v>
      </c>
      <c r="G248">
        <v>69.8</v>
      </c>
      <c r="H248">
        <v>1.323</v>
      </c>
      <c r="I248">
        <v>66.150000000000006</v>
      </c>
      <c r="J248">
        <v>1.2989999999999999</v>
      </c>
      <c r="K248">
        <v>64.95</v>
      </c>
      <c r="L248">
        <v>1.25</v>
      </c>
      <c r="M248">
        <v>62.5</v>
      </c>
      <c r="N248">
        <v>1.2270000000000001</v>
      </c>
      <c r="O248">
        <v>61.35</v>
      </c>
      <c r="P248">
        <v>50</v>
      </c>
      <c r="Q248">
        <v>1.3959999999999999</v>
      </c>
      <c r="R248">
        <v>69.8</v>
      </c>
      <c r="S248">
        <v>1.323</v>
      </c>
      <c r="T248">
        <v>66.150000000000006</v>
      </c>
      <c r="U248">
        <v>1.2989999999999999</v>
      </c>
      <c r="V248">
        <v>64.95</v>
      </c>
      <c r="W248">
        <v>1.25</v>
      </c>
      <c r="X248">
        <v>62.5</v>
      </c>
      <c r="Y248">
        <v>1.2270000000000001</v>
      </c>
      <c r="Z248">
        <v>61.35</v>
      </c>
      <c r="AB248">
        <v>202226</v>
      </c>
      <c r="AC248">
        <v>202326</v>
      </c>
      <c r="AG248" t="s">
        <v>54</v>
      </c>
      <c r="AH248" t="s">
        <v>55</v>
      </c>
      <c r="AO248" t="s">
        <v>39</v>
      </c>
      <c r="AP248" t="s">
        <v>40</v>
      </c>
      <c r="BC248" t="s">
        <v>43</v>
      </c>
      <c r="BD248" t="s">
        <v>44</v>
      </c>
    </row>
    <row r="249" spans="1:56">
      <c r="A249">
        <v>53040</v>
      </c>
      <c r="B249" t="s">
        <v>296</v>
      </c>
      <c r="C249">
        <v>722</v>
      </c>
      <c r="D249" t="s">
        <v>211</v>
      </c>
      <c r="E249" t="s">
        <v>212</v>
      </c>
      <c r="F249">
        <v>1.2050000000000001</v>
      </c>
      <c r="G249">
        <v>60.25</v>
      </c>
      <c r="H249">
        <v>1.1319999999999999</v>
      </c>
      <c r="I249">
        <v>56.6</v>
      </c>
      <c r="J249">
        <v>1.1080000000000001</v>
      </c>
      <c r="K249">
        <v>55.4</v>
      </c>
      <c r="L249">
        <v>1.0629999999999999</v>
      </c>
      <c r="M249">
        <v>53.15</v>
      </c>
      <c r="N249">
        <v>1.0389999999999999</v>
      </c>
      <c r="O249">
        <v>51.95</v>
      </c>
      <c r="P249">
        <v>50</v>
      </c>
      <c r="Q249">
        <v>1.2050000000000001</v>
      </c>
      <c r="R249">
        <v>60.25</v>
      </c>
      <c r="S249">
        <v>1.1319999999999999</v>
      </c>
      <c r="T249">
        <v>56.6</v>
      </c>
      <c r="U249">
        <v>1.1080000000000001</v>
      </c>
      <c r="V249">
        <v>55.4</v>
      </c>
      <c r="W249">
        <v>1.0629999999999999</v>
      </c>
      <c r="X249">
        <v>53.15</v>
      </c>
      <c r="Y249">
        <v>1.0389999999999999</v>
      </c>
      <c r="Z249">
        <v>51.95</v>
      </c>
      <c r="AB249">
        <v>202226</v>
      </c>
      <c r="AC249">
        <v>202326</v>
      </c>
      <c r="AQ249" t="s">
        <v>41</v>
      </c>
      <c r="AR249" t="s">
        <v>42</v>
      </c>
      <c r="BC249" t="s">
        <v>43</v>
      </c>
      <c r="BD249" t="s">
        <v>44</v>
      </c>
    </row>
    <row r="250" spans="1:56">
      <c r="A250">
        <v>82522</v>
      </c>
      <c r="B250" t="s">
        <v>297</v>
      </c>
      <c r="C250">
        <v>722</v>
      </c>
      <c r="D250" t="s">
        <v>211</v>
      </c>
      <c r="E250" t="s">
        <v>212</v>
      </c>
      <c r="F250">
        <v>1.5229999999999999</v>
      </c>
      <c r="G250">
        <v>76.150000000000006</v>
      </c>
      <c r="H250">
        <v>1.4510000000000001</v>
      </c>
      <c r="I250">
        <v>72.55</v>
      </c>
      <c r="J250">
        <v>1.4259999999999999</v>
      </c>
      <c r="K250">
        <v>71.3</v>
      </c>
      <c r="L250">
        <v>1.375</v>
      </c>
      <c r="M250">
        <v>68.75</v>
      </c>
      <c r="N250">
        <v>1.3520000000000001</v>
      </c>
      <c r="O250">
        <v>67.599999999999994</v>
      </c>
      <c r="P250">
        <v>50</v>
      </c>
      <c r="Q250">
        <v>1.5229999999999999</v>
      </c>
      <c r="R250">
        <v>76.150000000000006</v>
      </c>
      <c r="S250">
        <v>1.4510000000000001</v>
      </c>
      <c r="T250">
        <v>72.55</v>
      </c>
      <c r="U250">
        <v>1.4259999999999999</v>
      </c>
      <c r="V250">
        <v>71.3</v>
      </c>
      <c r="W250">
        <v>1.375</v>
      </c>
      <c r="X250">
        <v>68.75</v>
      </c>
      <c r="Y250">
        <v>1.3520000000000001</v>
      </c>
      <c r="Z250">
        <v>67.599999999999994</v>
      </c>
      <c r="AB250">
        <v>202226</v>
      </c>
      <c r="AC250">
        <v>202326</v>
      </c>
      <c r="AG250" t="s">
        <v>54</v>
      </c>
      <c r="AH250" t="s">
        <v>55</v>
      </c>
      <c r="AO250" t="s">
        <v>39</v>
      </c>
      <c r="AP250" t="s">
        <v>40</v>
      </c>
      <c r="BC250" t="s">
        <v>43</v>
      </c>
      <c r="BD250" t="s">
        <v>44</v>
      </c>
    </row>
    <row r="251" spans="1:56">
      <c r="A251">
        <v>80099</v>
      </c>
      <c r="B251" t="s">
        <v>298</v>
      </c>
      <c r="C251">
        <v>722</v>
      </c>
      <c r="D251" t="s">
        <v>299</v>
      </c>
      <c r="E251" t="s">
        <v>300</v>
      </c>
      <c r="F251">
        <v>1.123</v>
      </c>
      <c r="G251">
        <v>80.849999999999994</v>
      </c>
      <c r="H251">
        <v>1.0549999999999999</v>
      </c>
      <c r="I251">
        <v>75.959999999999994</v>
      </c>
      <c r="J251">
        <v>1.034</v>
      </c>
      <c r="K251">
        <v>74.44</v>
      </c>
      <c r="L251">
        <v>0.99</v>
      </c>
      <c r="M251">
        <v>71.28</v>
      </c>
      <c r="N251">
        <v>0.96799999999999997</v>
      </c>
      <c r="O251">
        <v>69.69</v>
      </c>
      <c r="P251">
        <v>72</v>
      </c>
      <c r="Q251">
        <v>1.123</v>
      </c>
      <c r="R251">
        <v>80.849999999999994</v>
      </c>
      <c r="S251">
        <v>1.0549999999999999</v>
      </c>
      <c r="T251">
        <v>75.959999999999994</v>
      </c>
      <c r="U251">
        <v>1.034</v>
      </c>
      <c r="V251">
        <v>74.44</v>
      </c>
      <c r="W251">
        <v>0.99</v>
      </c>
      <c r="X251">
        <v>71.28</v>
      </c>
      <c r="Y251">
        <v>0.96799999999999997</v>
      </c>
      <c r="Z251">
        <v>69.69</v>
      </c>
      <c r="AB251">
        <v>202226</v>
      </c>
      <c r="AC251">
        <v>202326</v>
      </c>
      <c r="AG251" t="s">
        <v>54</v>
      </c>
      <c r="AH251" t="s">
        <v>55</v>
      </c>
      <c r="AO251" t="s">
        <v>39</v>
      </c>
      <c r="AP251" t="s">
        <v>40</v>
      </c>
      <c r="AW251" t="s">
        <v>301</v>
      </c>
      <c r="AX251" t="s">
        <v>302</v>
      </c>
      <c r="BC251" t="s">
        <v>43</v>
      </c>
      <c r="BD251" t="s">
        <v>44</v>
      </c>
    </row>
    <row r="252" spans="1:56">
      <c r="A252">
        <v>80065</v>
      </c>
      <c r="B252" t="s">
        <v>303</v>
      </c>
      <c r="C252">
        <v>722</v>
      </c>
      <c r="D252" t="s">
        <v>299</v>
      </c>
      <c r="E252" t="s">
        <v>300</v>
      </c>
      <c r="F252">
        <v>1.123</v>
      </c>
      <c r="G252">
        <v>80.849999999999994</v>
      </c>
      <c r="H252">
        <v>1.0549999999999999</v>
      </c>
      <c r="I252">
        <v>75.959999999999994</v>
      </c>
      <c r="J252">
        <v>1.034</v>
      </c>
      <c r="K252">
        <v>74.44</v>
      </c>
      <c r="L252">
        <v>0.99</v>
      </c>
      <c r="M252">
        <v>71.28</v>
      </c>
      <c r="N252">
        <v>0.96799999999999997</v>
      </c>
      <c r="O252">
        <v>69.69</v>
      </c>
      <c r="P252">
        <v>72</v>
      </c>
      <c r="Q252">
        <v>1.123</v>
      </c>
      <c r="R252">
        <v>80.849999999999994</v>
      </c>
      <c r="S252">
        <v>1.0549999999999999</v>
      </c>
      <c r="T252">
        <v>75.959999999999994</v>
      </c>
      <c r="U252">
        <v>1.034</v>
      </c>
      <c r="V252">
        <v>74.44</v>
      </c>
      <c r="W252">
        <v>0.99</v>
      </c>
      <c r="X252">
        <v>71.28</v>
      </c>
      <c r="Y252">
        <v>0.96799999999999997</v>
      </c>
      <c r="Z252">
        <v>69.69</v>
      </c>
      <c r="AB252">
        <v>202226</v>
      </c>
      <c r="AC252">
        <v>202326</v>
      </c>
      <c r="AG252" t="s">
        <v>54</v>
      </c>
      <c r="AH252" t="s">
        <v>55</v>
      </c>
      <c r="AO252" t="s">
        <v>39</v>
      </c>
      <c r="AP252" t="s">
        <v>40</v>
      </c>
      <c r="AW252" t="s">
        <v>301</v>
      </c>
      <c r="AX252" t="s">
        <v>302</v>
      </c>
      <c r="BC252" t="s">
        <v>43</v>
      </c>
      <c r="BD252" t="s">
        <v>44</v>
      </c>
    </row>
    <row r="253" spans="1:56">
      <c r="A253">
        <v>80068</v>
      </c>
      <c r="B253" t="s">
        <v>304</v>
      </c>
      <c r="C253">
        <v>722</v>
      </c>
      <c r="D253" t="s">
        <v>299</v>
      </c>
      <c r="E253" t="s">
        <v>300</v>
      </c>
      <c r="F253">
        <v>1.123</v>
      </c>
      <c r="G253">
        <v>80.849999999999994</v>
      </c>
      <c r="H253">
        <v>1.0549999999999999</v>
      </c>
      <c r="I253">
        <v>75.959999999999994</v>
      </c>
      <c r="J253">
        <v>1.034</v>
      </c>
      <c r="K253">
        <v>74.44</v>
      </c>
      <c r="L253">
        <v>0.99</v>
      </c>
      <c r="M253">
        <v>71.28</v>
      </c>
      <c r="N253">
        <v>0.96799999999999997</v>
      </c>
      <c r="O253">
        <v>69.69</v>
      </c>
      <c r="P253">
        <v>72</v>
      </c>
      <c r="Q253">
        <v>1.123</v>
      </c>
      <c r="R253">
        <v>80.849999999999994</v>
      </c>
      <c r="S253">
        <v>1.0549999999999999</v>
      </c>
      <c r="T253">
        <v>75.959999999999994</v>
      </c>
      <c r="U253">
        <v>1.034</v>
      </c>
      <c r="V253">
        <v>74.44</v>
      </c>
      <c r="W253">
        <v>0.99</v>
      </c>
      <c r="X253">
        <v>71.28</v>
      </c>
      <c r="Y253">
        <v>0.96799999999999997</v>
      </c>
      <c r="Z253">
        <v>69.69</v>
      </c>
      <c r="AB253">
        <v>202226</v>
      </c>
      <c r="AC253">
        <v>202326</v>
      </c>
      <c r="AG253" t="s">
        <v>54</v>
      </c>
      <c r="AH253" t="s">
        <v>55</v>
      </c>
      <c r="AO253" t="s">
        <v>39</v>
      </c>
      <c r="AP253" t="s">
        <v>40</v>
      </c>
      <c r="AW253" t="s">
        <v>301</v>
      </c>
      <c r="AX253" t="s">
        <v>302</v>
      </c>
      <c r="BC253" t="s">
        <v>43</v>
      </c>
      <c r="BD253" t="s">
        <v>44</v>
      </c>
    </row>
    <row r="254" spans="1:56">
      <c r="A254">
        <v>80066</v>
      </c>
      <c r="B254" t="s">
        <v>305</v>
      </c>
      <c r="C254">
        <v>722</v>
      </c>
      <c r="D254" t="s">
        <v>299</v>
      </c>
      <c r="E254" t="s">
        <v>300</v>
      </c>
      <c r="F254">
        <v>1.123</v>
      </c>
      <c r="G254">
        <v>80.849999999999994</v>
      </c>
      <c r="H254">
        <v>1.0549999999999999</v>
      </c>
      <c r="I254">
        <v>75.959999999999994</v>
      </c>
      <c r="J254">
        <v>1.034</v>
      </c>
      <c r="K254">
        <v>74.44</v>
      </c>
      <c r="L254">
        <v>0.99</v>
      </c>
      <c r="M254">
        <v>71.28</v>
      </c>
      <c r="N254">
        <v>0.96799999999999997</v>
      </c>
      <c r="O254">
        <v>69.69</v>
      </c>
      <c r="P254">
        <v>72</v>
      </c>
      <c r="Q254">
        <v>1.123</v>
      </c>
      <c r="R254">
        <v>80.849999999999994</v>
      </c>
      <c r="S254">
        <v>1.0549999999999999</v>
      </c>
      <c r="T254">
        <v>75.959999999999994</v>
      </c>
      <c r="U254">
        <v>1.034</v>
      </c>
      <c r="V254">
        <v>74.44</v>
      </c>
      <c r="W254">
        <v>0.99</v>
      </c>
      <c r="X254">
        <v>71.28</v>
      </c>
      <c r="Y254">
        <v>0.96799999999999997</v>
      </c>
      <c r="Z254">
        <v>69.69</v>
      </c>
      <c r="AB254">
        <v>202226</v>
      </c>
      <c r="AC254">
        <v>202326</v>
      </c>
      <c r="AG254" t="s">
        <v>54</v>
      </c>
      <c r="AH254" t="s">
        <v>55</v>
      </c>
      <c r="AO254" t="s">
        <v>39</v>
      </c>
      <c r="AP254" t="s">
        <v>40</v>
      </c>
      <c r="AW254" t="s">
        <v>301</v>
      </c>
      <c r="AX254" t="s">
        <v>302</v>
      </c>
      <c r="BC254" t="s">
        <v>43</v>
      </c>
      <c r="BD254" t="s">
        <v>44</v>
      </c>
    </row>
    <row r="255" spans="1:56">
      <c r="A255">
        <v>84562</v>
      </c>
      <c r="B255" t="s">
        <v>306</v>
      </c>
      <c r="C255">
        <v>722</v>
      </c>
      <c r="D255" t="s">
        <v>299</v>
      </c>
      <c r="E255" t="s">
        <v>300</v>
      </c>
      <c r="F255">
        <v>1.2070000000000001</v>
      </c>
      <c r="G255">
        <v>86.9</v>
      </c>
      <c r="H255">
        <v>1.147</v>
      </c>
      <c r="I255">
        <v>82.58</v>
      </c>
      <c r="J255">
        <v>1.1279999999999999</v>
      </c>
      <c r="K255">
        <v>81.209999999999994</v>
      </c>
      <c r="L255">
        <v>1.085</v>
      </c>
      <c r="M255">
        <v>78.12</v>
      </c>
      <c r="N255">
        <v>1.0669999999999999</v>
      </c>
      <c r="O255">
        <v>76.819999999999993</v>
      </c>
      <c r="P255">
        <v>72</v>
      </c>
      <c r="Q255">
        <v>1.2070000000000001</v>
      </c>
      <c r="R255">
        <v>86.9</v>
      </c>
      <c r="S255">
        <v>1.147</v>
      </c>
      <c r="T255">
        <v>82.58</v>
      </c>
      <c r="U255">
        <v>1.1279999999999999</v>
      </c>
      <c r="V255">
        <v>81.209999999999994</v>
      </c>
      <c r="W255">
        <v>1.085</v>
      </c>
      <c r="X255">
        <v>78.12</v>
      </c>
      <c r="Y255">
        <v>1.0669999999999999</v>
      </c>
      <c r="Z255">
        <v>76.819999999999993</v>
      </c>
      <c r="AB255">
        <v>202226</v>
      </c>
      <c r="AC255">
        <v>202326</v>
      </c>
      <c r="AG255" t="s">
        <v>54</v>
      </c>
      <c r="AH255" t="s">
        <v>55</v>
      </c>
      <c r="AO255" t="s">
        <v>39</v>
      </c>
      <c r="AP255" t="s">
        <v>40</v>
      </c>
      <c r="AW255" t="s">
        <v>301</v>
      </c>
      <c r="AX255" t="s">
        <v>302</v>
      </c>
      <c r="BC255" t="s">
        <v>43</v>
      </c>
      <c r="BD255" t="s">
        <v>44</v>
      </c>
    </row>
    <row r="256" spans="1:56">
      <c r="A256">
        <v>85341</v>
      </c>
      <c r="B256" t="s">
        <v>307</v>
      </c>
      <c r="C256">
        <v>722</v>
      </c>
      <c r="D256" t="s">
        <v>299</v>
      </c>
      <c r="E256" t="s">
        <v>300</v>
      </c>
      <c r="F256">
        <v>1.2250000000000001</v>
      </c>
      <c r="G256">
        <v>88.2</v>
      </c>
      <c r="H256">
        <v>1.157</v>
      </c>
      <c r="I256">
        <v>83.3</v>
      </c>
      <c r="J256">
        <v>1.1359999999999999</v>
      </c>
      <c r="K256">
        <v>81.790000000000006</v>
      </c>
      <c r="L256">
        <v>1.0900000000000001</v>
      </c>
      <c r="M256">
        <v>78.48</v>
      </c>
      <c r="N256">
        <v>1.0680000000000001</v>
      </c>
      <c r="O256">
        <v>76.89</v>
      </c>
      <c r="P256">
        <v>72</v>
      </c>
      <c r="Q256">
        <v>1.2250000000000001</v>
      </c>
      <c r="R256">
        <v>88.2</v>
      </c>
      <c r="S256">
        <v>1.157</v>
      </c>
      <c r="T256">
        <v>83.3</v>
      </c>
      <c r="U256">
        <v>1.1359999999999999</v>
      </c>
      <c r="V256">
        <v>81.790000000000006</v>
      </c>
      <c r="W256">
        <v>1.0900000000000001</v>
      </c>
      <c r="X256">
        <v>78.48</v>
      </c>
      <c r="Y256">
        <v>1.0680000000000001</v>
      </c>
      <c r="Z256">
        <v>76.89</v>
      </c>
      <c r="AB256">
        <v>202226</v>
      </c>
      <c r="AC256">
        <v>202326</v>
      </c>
      <c r="AG256" t="s">
        <v>54</v>
      </c>
      <c r="AH256" t="s">
        <v>55</v>
      </c>
      <c r="AO256" t="s">
        <v>39</v>
      </c>
      <c r="AP256" t="s">
        <v>40</v>
      </c>
      <c r="BC256" t="s">
        <v>43</v>
      </c>
      <c r="BD256" t="s">
        <v>44</v>
      </c>
    </row>
    <row r="257" spans="1:56">
      <c r="A257">
        <v>89833</v>
      </c>
      <c r="B257" t="s">
        <v>308</v>
      </c>
      <c r="C257">
        <v>722</v>
      </c>
      <c r="D257" t="s">
        <v>299</v>
      </c>
      <c r="E257" t="s">
        <v>300</v>
      </c>
      <c r="F257">
        <v>1.1919999999999999</v>
      </c>
      <c r="G257">
        <v>85.82</v>
      </c>
      <c r="H257">
        <v>1.1319999999999999</v>
      </c>
      <c r="I257">
        <v>81.5</v>
      </c>
      <c r="J257">
        <v>1.111</v>
      </c>
      <c r="K257">
        <v>79.989999999999995</v>
      </c>
      <c r="L257">
        <v>1.07</v>
      </c>
      <c r="M257">
        <v>77.040000000000006</v>
      </c>
      <c r="N257">
        <v>1.05</v>
      </c>
      <c r="O257">
        <v>75.599999999999994</v>
      </c>
      <c r="P257">
        <v>72</v>
      </c>
      <c r="Q257">
        <v>1.1919999999999999</v>
      </c>
      <c r="R257">
        <v>85.82</v>
      </c>
      <c r="S257">
        <v>1.1319999999999999</v>
      </c>
      <c r="T257">
        <v>81.5</v>
      </c>
      <c r="U257">
        <v>1.111</v>
      </c>
      <c r="V257">
        <v>79.989999999999995</v>
      </c>
      <c r="W257">
        <v>1.07</v>
      </c>
      <c r="X257">
        <v>77.040000000000006</v>
      </c>
      <c r="Y257">
        <v>1.05</v>
      </c>
      <c r="Z257">
        <v>75.599999999999994</v>
      </c>
      <c r="AB257">
        <v>202226</v>
      </c>
      <c r="AC257">
        <v>202326</v>
      </c>
      <c r="AG257" t="s">
        <v>54</v>
      </c>
      <c r="AH257" t="s">
        <v>55</v>
      </c>
      <c r="AO257" t="s">
        <v>39</v>
      </c>
      <c r="AP257" t="s">
        <v>40</v>
      </c>
      <c r="BC257" t="s">
        <v>43</v>
      </c>
      <c r="BD257" t="s">
        <v>44</v>
      </c>
    </row>
    <row r="258" spans="1:56">
      <c r="A258">
        <v>89834</v>
      </c>
      <c r="B258" t="s">
        <v>309</v>
      </c>
      <c r="C258">
        <v>722</v>
      </c>
      <c r="D258" t="s">
        <v>299</v>
      </c>
      <c r="E258" t="s">
        <v>300</v>
      </c>
      <c r="F258">
        <v>1.1919999999999999</v>
      </c>
      <c r="G258">
        <v>85.82</v>
      </c>
      <c r="H258">
        <v>1.1319999999999999</v>
      </c>
      <c r="I258">
        <v>81.5</v>
      </c>
      <c r="J258">
        <v>1.111</v>
      </c>
      <c r="K258">
        <v>79.989999999999995</v>
      </c>
      <c r="L258">
        <v>1.07</v>
      </c>
      <c r="M258">
        <v>77.040000000000006</v>
      </c>
      <c r="N258">
        <v>1.05</v>
      </c>
      <c r="O258">
        <v>75.599999999999994</v>
      </c>
      <c r="P258">
        <v>72</v>
      </c>
      <c r="Q258">
        <v>1.1919999999999999</v>
      </c>
      <c r="R258">
        <v>85.82</v>
      </c>
      <c r="S258">
        <v>1.1319999999999999</v>
      </c>
      <c r="T258">
        <v>81.5</v>
      </c>
      <c r="U258">
        <v>1.111</v>
      </c>
      <c r="V258">
        <v>79.989999999999995</v>
      </c>
      <c r="W258">
        <v>1.07</v>
      </c>
      <c r="X258">
        <v>77.040000000000006</v>
      </c>
      <c r="Y258">
        <v>1.05</v>
      </c>
      <c r="Z258">
        <v>75.599999999999994</v>
      </c>
      <c r="AB258">
        <v>202226</v>
      </c>
      <c r="AC258">
        <v>202326</v>
      </c>
      <c r="AG258" t="s">
        <v>54</v>
      </c>
      <c r="AH258" t="s">
        <v>55</v>
      </c>
      <c r="AO258" t="s">
        <v>39</v>
      </c>
      <c r="AP258" t="s">
        <v>40</v>
      </c>
      <c r="BC258" t="s">
        <v>43</v>
      </c>
      <c r="BD258" t="s">
        <v>44</v>
      </c>
    </row>
    <row r="259" spans="1:56">
      <c r="A259">
        <v>89836</v>
      </c>
      <c r="B259" t="s">
        <v>310</v>
      </c>
      <c r="C259">
        <v>722</v>
      </c>
      <c r="D259" t="s">
        <v>299</v>
      </c>
      <c r="E259" t="s">
        <v>300</v>
      </c>
      <c r="F259">
        <v>1.1919999999999999</v>
      </c>
      <c r="G259">
        <v>85.82</v>
      </c>
      <c r="H259">
        <v>1.1319999999999999</v>
      </c>
      <c r="I259">
        <v>81.5</v>
      </c>
      <c r="J259">
        <v>1.111</v>
      </c>
      <c r="K259">
        <v>79.989999999999995</v>
      </c>
      <c r="L259">
        <v>1.07</v>
      </c>
      <c r="M259">
        <v>77.040000000000006</v>
      </c>
      <c r="N259">
        <v>1.05</v>
      </c>
      <c r="O259">
        <v>75.599999999999994</v>
      </c>
      <c r="P259">
        <v>72</v>
      </c>
      <c r="Q259">
        <v>1.1919999999999999</v>
      </c>
      <c r="R259">
        <v>85.82</v>
      </c>
      <c r="S259">
        <v>1.1319999999999999</v>
      </c>
      <c r="T259">
        <v>81.5</v>
      </c>
      <c r="U259">
        <v>1.111</v>
      </c>
      <c r="V259">
        <v>79.989999999999995</v>
      </c>
      <c r="W259">
        <v>1.07</v>
      </c>
      <c r="X259">
        <v>77.040000000000006</v>
      </c>
      <c r="Y259">
        <v>1.05</v>
      </c>
      <c r="Z259">
        <v>75.599999999999994</v>
      </c>
      <c r="AB259">
        <v>202226</v>
      </c>
      <c r="AC259">
        <v>202326</v>
      </c>
      <c r="AG259" t="s">
        <v>54</v>
      </c>
      <c r="AH259" t="s">
        <v>55</v>
      </c>
      <c r="AO259" t="s">
        <v>39</v>
      </c>
      <c r="AP259" t="s">
        <v>40</v>
      </c>
      <c r="BC259" t="s">
        <v>43</v>
      </c>
      <c r="BD259" t="s">
        <v>44</v>
      </c>
    </row>
    <row r="260" spans="1:56">
      <c r="A260">
        <v>89837</v>
      </c>
      <c r="B260" t="s">
        <v>311</v>
      </c>
      <c r="C260">
        <v>722</v>
      </c>
      <c r="D260" t="s">
        <v>299</v>
      </c>
      <c r="E260" t="s">
        <v>300</v>
      </c>
      <c r="F260">
        <v>1.1919999999999999</v>
      </c>
      <c r="G260">
        <v>85.82</v>
      </c>
      <c r="H260">
        <v>1.1319999999999999</v>
      </c>
      <c r="I260">
        <v>81.5</v>
      </c>
      <c r="J260">
        <v>1.111</v>
      </c>
      <c r="K260">
        <v>79.989999999999995</v>
      </c>
      <c r="L260">
        <v>1.07</v>
      </c>
      <c r="M260">
        <v>77.040000000000006</v>
      </c>
      <c r="N260">
        <v>1.05</v>
      </c>
      <c r="O260">
        <v>75.599999999999994</v>
      </c>
      <c r="P260">
        <v>72</v>
      </c>
      <c r="Q260">
        <v>1.1919999999999999</v>
      </c>
      <c r="R260">
        <v>85.82</v>
      </c>
      <c r="S260">
        <v>1.1319999999999999</v>
      </c>
      <c r="T260">
        <v>81.5</v>
      </c>
      <c r="U260">
        <v>1.111</v>
      </c>
      <c r="V260">
        <v>79.989999999999995</v>
      </c>
      <c r="W260">
        <v>1.07</v>
      </c>
      <c r="X260">
        <v>77.040000000000006</v>
      </c>
      <c r="Y260">
        <v>1.05</v>
      </c>
      <c r="Z260">
        <v>75.599999999999994</v>
      </c>
      <c r="AB260">
        <v>202226</v>
      </c>
      <c r="AC260">
        <v>202326</v>
      </c>
      <c r="AG260" t="s">
        <v>54</v>
      </c>
      <c r="AH260" t="s">
        <v>55</v>
      </c>
      <c r="AO260" t="s">
        <v>39</v>
      </c>
      <c r="AP260" t="s">
        <v>40</v>
      </c>
      <c r="BC260" t="s">
        <v>43</v>
      </c>
      <c r="BD260" t="s">
        <v>44</v>
      </c>
    </row>
    <row r="261" spans="1:56">
      <c r="A261">
        <v>30008</v>
      </c>
      <c r="B261" t="s">
        <v>312</v>
      </c>
      <c r="C261">
        <v>722</v>
      </c>
      <c r="D261" t="s">
        <v>299</v>
      </c>
      <c r="E261" t="s">
        <v>300</v>
      </c>
      <c r="F261">
        <v>0.96</v>
      </c>
      <c r="G261">
        <v>69.12</v>
      </c>
      <c r="H261">
        <v>0.90200000000000002</v>
      </c>
      <c r="I261">
        <v>64.94</v>
      </c>
      <c r="J261">
        <v>0.88300000000000001</v>
      </c>
      <c r="K261">
        <v>63.57</v>
      </c>
      <c r="L261">
        <v>0.84699999999999998</v>
      </c>
      <c r="M261">
        <v>60.98</v>
      </c>
      <c r="N261">
        <v>0.82799999999999996</v>
      </c>
      <c r="O261">
        <v>59.61</v>
      </c>
      <c r="P261">
        <v>72</v>
      </c>
      <c r="Q261">
        <v>0.96</v>
      </c>
      <c r="R261">
        <v>69.12</v>
      </c>
      <c r="S261">
        <v>0.90200000000000002</v>
      </c>
      <c r="T261">
        <v>64.94</v>
      </c>
      <c r="U261">
        <v>0.88300000000000001</v>
      </c>
      <c r="V261">
        <v>63.57</v>
      </c>
      <c r="W261">
        <v>0.84699999999999998</v>
      </c>
      <c r="X261">
        <v>60.98</v>
      </c>
      <c r="Y261">
        <v>0.82799999999999996</v>
      </c>
      <c r="Z261">
        <v>59.61</v>
      </c>
      <c r="AB261">
        <v>0</v>
      </c>
      <c r="AC261">
        <v>0</v>
      </c>
      <c r="AO261" t="s">
        <v>39</v>
      </c>
      <c r="AP261" t="s">
        <v>40</v>
      </c>
      <c r="AQ261" t="s">
        <v>41</v>
      </c>
      <c r="AR261" t="s">
        <v>42</v>
      </c>
      <c r="AW261" t="s">
        <v>301</v>
      </c>
      <c r="AX261" t="s">
        <v>302</v>
      </c>
      <c r="BC261" t="s">
        <v>43</v>
      </c>
      <c r="BD261" t="s">
        <v>44</v>
      </c>
    </row>
    <row r="262" spans="1:56">
      <c r="A262">
        <v>61693</v>
      </c>
      <c r="B262" t="s">
        <v>313</v>
      </c>
      <c r="C262">
        <v>722</v>
      </c>
      <c r="D262" t="s">
        <v>299</v>
      </c>
      <c r="E262" t="s">
        <v>300</v>
      </c>
      <c r="F262">
        <v>1.018</v>
      </c>
      <c r="G262">
        <v>73.290000000000006</v>
      </c>
      <c r="H262">
        <v>0.96899999999999997</v>
      </c>
      <c r="I262">
        <v>69.760000000000005</v>
      </c>
      <c r="J262">
        <v>0.95199999999999996</v>
      </c>
      <c r="K262">
        <v>68.540000000000006</v>
      </c>
      <c r="L262">
        <v>0.91700000000000004</v>
      </c>
      <c r="M262">
        <v>66.02</v>
      </c>
      <c r="N262">
        <v>0.9</v>
      </c>
      <c r="O262">
        <v>64.8</v>
      </c>
      <c r="P262">
        <v>72</v>
      </c>
      <c r="Q262">
        <v>1.018</v>
      </c>
      <c r="R262">
        <v>73.290000000000006</v>
      </c>
      <c r="S262">
        <v>0.96899999999999997</v>
      </c>
      <c r="T262">
        <v>69.760000000000005</v>
      </c>
      <c r="U262">
        <v>0.95199999999999996</v>
      </c>
      <c r="V262">
        <v>68.540000000000006</v>
      </c>
      <c r="W262">
        <v>0.91700000000000004</v>
      </c>
      <c r="X262">
        <v>66.02</v>
      </c>
      <c r="Y262">
        <v>0.9</v>
      </c>
      <c r="Z262">
        <v>64.8</v>
      </c>
      <c r="AB262">
        <v>202226</v>
      </c>
      <c r="AC262">
        <v>202326</v>
      </c>
      <c r="AG262" t="s">
        <v>54</v>
      </c>
      <c r="AH262" t="s">
        <v>55</v>
      </c>
      <c r="AO262" t="s">
        <v>39</v>
      </c>
      <c r="AP262" t="s">
        <v>40</v>
      </c>
      <c r="BC262" t="s">
        <v>43</v>
      </c>
      <c r="BD262" t="s">
        <v>44</v>
      </c>
    </row>
    <row r="263" spans="1:56">
      <c r="A263">
        <v>85862</v>
      </c>
      <c r="B263" t="s">
        <v>314</v>
      </c>
      <c r="C263">
        <v>722</v>
      </c>
      <c r="D263" t="s">
        <v>299</v>
      </c>
      <c r="E263" t="s">
        <v>300</v>
      </c>
      <c r="F263">
        <v>1.018</v>
      </c>
      <c r="G263">
        <v>73.290000000000006</v>
      </c>
      <c r="H263">
        <v>0.96899999999999997</v>
      </c>
      <c r="I263">
        <v>69.760000000000005</v>
      </c>
      <c r="J263">
        <v>0.95199999999999996</v>
      </c>
      <c r="K263">
        <v>68.540000000000006</v>
      </c>
      <c r="L263">
        <v>0.91700000000000004</v>
      </c>
      <c r="M263">
        <v>66.02</v>
      </c>
      <c r="N263">
        <v>0.9</v>
      </c>
      <c r="O263">
        <v>64.8</v>
      </c>
      <c r="P263">
        <v>72</v>
      </c>
      <c r="Q263">
        <v>1.018</v>
      </c>
      <c r="R263">
        <v>73.290000000000006</v>
      </c>
      <c r="S263">
        <v>0.96899999999999997</v>
      </c>
      <c r="T263">
        <v>69.760000000000005</v>
      </c>
      <c r="U263">
        <v>0.95199999999999996</v>
      </c>
      <c r="V263">
        <v>68.540000000000006</v>
      </c>
      <c r="W263">
        <v>0.91700000000000004</v>
      </c>
      <c r="X263">
        <v>66.02</v>
      </c>
      <c r="Y263">
        <v>0.9</v>
      </c>
      <c r="Z263">
        <v>64.8</v>
      </c>
      <c r="AB263">
        <v>202226</v>
      </c>
      <c r="AC263">
        <v>202326</v>
      </c>
      <c r="AG263" t="s">
        <v>54</v>
      </c>
      <c r="AH263" t="s">
        <v>55</v>
      </c>
      <c r="AO263" t="s">
        <v>39</v>
      </c>
      <c r="AP263" t="s">
        <v>40</v>
      </c>
      <c r="BC263" t="s">
        <v>43</v>
      </c>
      <c r="BD263" t="s">
        <v>44</v>
      </c>
    </row>
    <row r="264" spans="1:56">
      <c r="A264">
        <v>56098</v>
      </c>
      <c r="B264" t="s">
        <v>315</v>
      </c>
      <c r="C264">
        <v>722</v>
      </c>
      <c r="D264" t="s">
        <v>299</v>
      </c>
      <c r="E264" t="s">
        <v>300</v>
      </c>
      <c r="F264">
        <v>0.82699999999999996</v>
      </c>
      <c r="G264">
        <v>59.54</v>
      </c>
      <c r="H264">
        <v>0.77700000000000002</v>
      </c>
      <c r="I264">
        <v>55.94</v>
      </c>
      <c r="J264">
        <v>0.76100000000000001</v>
      </c>
      <c r="K264">
        <v>54.79</v>
      </c>
      <c r="L264">
        <v>0.72899999999999998</v>
      </c>
      <c r="M264">
        <v>52.48</v>
      </c>
      <c r="N264">
        <v>0.71299999999999997</v>
      </c>
      <c r="O264">
        <v>51.33</v>
      </c>
      <c r="P264">
        <v>72</v>
      </c>
      <c r="Q264">
        <v>0.82699999999999996</v>
      </c>
      <c r="R264">
        <v>59.54</v>
      </c>
      <c r="S264">
        <v>0.77700000000000002</v>
      </c>
      <c r="T264">
        <v>55.94</v>
      </c>
      <c r="U264">
        <v>0.76100000000000001</v>
      </c>
      <c r="V264">
        <v>54.79</v>
      </c>
      <c r="W264">
        <v>0.72899999999999998</v>
      </c>
      <c r="X264">
        <v>52.48</v>
      </c>
      <c r="Y264">
        <v>0.71299999999999997</v>
      </c>
      <c r="Z264">
        <v>51.33</v>
      </c>
      <c r="AB264">
        <v>202226</v>
      </c>
      <c r="AC264">
        <v>202326</v>
      </c>
      <c r="AO264" t="s">
        <v>39</v>
      </c>
      <c r="AP264" t="s">
        <v>40</v>
      </c>
      <c r="AQ264" t="s">
        <v>41</v>
      </c>
      <c r="AR264" t="s">
        <v>42</v>
      </c>
      <c r="BC264" t="s">
        <v>43</v>
      </c>
      <c r="BD264" t="s">
        <v>44</v>
      </c>
    </row>
    <row r="265" spans="1:56">
      <c r="A265">
        <v>86904</v>
      </c>
      <c r="B265" t="s">
        <v>316</v>
      </c>
      <c r="C265">
        <v>722</v>
      </c>
      <c r="D265" t="s">
        <v>299</v>
      </c>
      <c r="E265" t="s">
        <v>300</v>
      </c>
      <c r="F265">
        <v>1.006</v>
      </c>
      <c r="G265">
        <v>72.430000000000007</v>
      </c>
      <c r="H265">
        <v>0.95299999999999996</v>
      </c>
      <c r="I265">
        <v>68.61</v>
      </c>
      <c r="J265">
        <v>0.93500000000000005</v>
      </c>
      <c r="K265">
        <v>67.319999999999993</v>
      </c>
      <c r="L265">
        <v>0.89900000000000002</v>
      </c>
      <c r="M265">
        <v>64.72</v>
      </c>
      <c r="N265">
        <v>0.88200000000000001</v>
      </c>
      <c r="O265">
        <v>63.5</v>
      </c>
      <c r="P265">
        <v>72</v>
      </c>
      <c r="Q265">
        <v>1.006</v>
      </c>
      <c r="R265">
        <v>72.430000000000007</v>
      </c>
      <c r="S265">
        <v>0.95299999999999996</v>
      </c>
      <c r="T265">
        <v>68.61</v>
      </c>
      <c r="U265">
        <v>0.93500000000000005</v>
      </c>
      <c r="V265">
        <v>67.319999999999993</v>
      </c>
      <c r="W265">
        <v>0.89900000000000002</v>
      </c>
      <c r="X265">
        <v>64.72</v>
      </c>
      <c r="Y265">
        <v>0.88200000000000001</v>
      </c>
      <c r="Z265">
        <v>63.5</v>
      </c>
      <c r="AB265">
        <v>202226</v>
      </c>
      <c r="AC265">
        <v>202326</v>
      </c>
      <c r="AG265" t="s">
        <v>54</v>
      </c>
      <c r="AH265" t="s">
        <v>55</v>
      </c>
      <c r="AO265" t="s">
        <v>39</v>
      </c>
      <c r="AP265" t="s">
        <v>40</v>
      </c>
      <c r="BC265" t="s">
        <v>43</v>
      </c>
      <c r="BD265" t="s">
        <v>44</v>
      </c>
    </row>
    <row r="266" spans="1:56">
      <c r="A266">
        <v>68622</v>
      </c>
      <c r="B266" t="s">
        <v>317</v>
      </c>
      <c r="C266">
        <v>722</v>
      </c>
      <c r="D266" t="s">
        <v>299</v>
      </c>
      <c r="E266" t="s">
        <v>300</v>
      </c>
      <c r="F266">
        <v>0.82699999999999996</v>
      </c>
      <c r="G266">
        <v>59.54</v>
      </c>
      <c r="H266">
        <v>0.77700000000000002</v>
      </c>
      <c r="I266">
        <v>55.94</v>
      </c>
      <c r="J266">
        <v>0.76100000000000001</v>
      </c>
      <c r="K266">
        <v>54.79</v>
      </c>
      <c r="L266">
        <v>0.72899999999999998</v>
      </c>
      <c r="M266">
        <v>52.48</v>
      </c>
      <c r="N266">
        <v>0.71299999999999997</v>
      </c>
      <c r="O266">
        <v>51.33</v>
      </c>
      <c r="P266">
        <v>72</v>
      </c>
      <c r="Q266">
        <v>0.82699999999999996</v>
      </c>
      <c r="R266">
        <v>59.54</v>
      </c>
      <c r="S266">
        <v>0.77700000000000002</v>
      </c>
      <c r="T266">
        <v>55.94</v>
      </c>
      <c r="U266">
        <v>0.76100000000000001</v>
      </c>
      <c r="V266">
        <v>54.79</v>
      </c>
      <c r="W266">
        <v>0.72899999999999998</v>
      </c>
      <c r="X266">
        <v>52.48</v>
      </c>
      <c r="Y266">
        <v>0.71299999999999997</v>
      </c>
      <c r="Z266">
        <v>51.33</v>
      </c>
      <c r="AB266">
        <v>202226</v>
      </c>
      <c r="AC266">
        <v>202326</v>
      </c>
      <c r="AO266" t="s">
        <v>39</v>
      </c>
      <c r="AP266" t="s">
        <v>40</v>
      </c>
      <c r="AQ266" t="s">
        <v>41</v>
      </c>
      <c r="AR266" t="s">
        <v>42</v>
      </c>
      <c r="BC266" t="s">
        <v>43</v>
      </c>
      <c r="BD266" t="s">
        <v>44</v>
      </c>
    </row>
    <row r="267" spans="1:56">
      <c r="A267">
        <v>72568</v>
      </c>
      <c r="B267" t="s">
        <v>318</v>
      </c>
      <c r="C267">
        <v>722</v>
      </c>
      <c r="D267" t="s">
        <v>299</v>
      </c>
      <c r="E267" t="s">
        <v>300</v>
      </c>
      <c r="F267">
        <v>0.96</v>
      </c>
      <c r="G267">
        <v>69.12</v>
      </c>
      <c r="H267">
        <v>0.91100000000000003</v>
      </c>
      <c r="I267">
        <v>65.59</v>
      </c>
      <c r="J267">
        <v>0.89500000000000002</v>
      </c>
      <c r="K267">
        <v>64.44</v>
      </c>
      <c r="L267">
        <v>0.86199999999999999</v>
      </c>
      <c r="M267">
        <v>62.06</v>
      </c>
      <c r="N267">
        <v>0.84499999999999997</v>
      </c>
      <c r="O267">
        <v>60.84</v>
      </c>
      <c r="P267">
        <v>72</v>
      </c>
      <c r="Q267">
        <v>0.96</v>
      </c>
      <c r="R267">
        <v>69.12</v>
      </c>
      <c r="S267">
        <v>0.91100000000000003</v>
      </c>
      <c r="T267">
        <v>65.59</v>
      </c>
      <c r="U267">
        <v>0.89500000000000002</v>
      </c>
      <c r="V267">
        <v>64.44</v>
      </c>
      <c r="W267">
        <v>0.86199999999999999</v>
      </c>
      <c r="X267">
        <v>62.06</v>
      </c>
      <c r="Y267">
        <v>0.84499999999999997</v>
      </c>
      <c r="Z267">
        <v>60.84</v>
      </c>
      <c r="AB267">
        <v>202226</v>
      </c>
      <c r="AC267">
        <v>202326</v>
      </c>
      <c r="AG267" t="s">
        <v>54</v>
      </c>
      <c r="AH267" t="s">
        <v>55</v>
      </c>
      <c r="AO267" t="s">
        <v>39</v>
      </c>
      <c r="AP267" t="s">
        <v>40</v>
      </c>
      <c r="BC267" t="s">
        <v>43</v>
      </c>
      <c r="BD267" t="s">
        <v>44</v>
      </c>
    </row>
    <row r="268" spans="1:56">
      <c r="A268">
        <v>30016</v>
      </c>
      <c r="B268" t="s">
        <v>319</v>
      </c>
      <c r="C268">
        <v>722</v>
      </c>
      <c r="D268" t="s">
        <v>299</v>
      </c>
      <c r="E268" t="s">
        <v>300</v>
      </c>
      <c r="F268">
        <v>0.80700000000000005</v>
      </c>
      <c r="G268">
        <v>58.1</v>
      </c>
      <c r="H268">
        <v>0.75800000000000001</v>
      </c>
      <c r="I268">
        <v>54.57</v>
      </c>
      <c r="J268">
        <v>0.74199999999999999</v>
      </c>
      <c r="K268">
        <v>53.42</v>
      </c>
      <c r="L268">
        <v>0.71199999999999997</v>
      </c>
      <c r="M268">
        <v>51.26</v>
      </c>
      <c r="N268">
        <v>0.69499999999999995</v>
      </c>
      <c r="O268">
        <v>50.04</v>
      </c>
      <c r="P268">
        <v>72</v>
      </c>
      <c r="Q268">
        <v>0.80700000000000005</v>
      </c>
      <c r="R268">
        <v>58.1</v>
      </c>
      <c r="S268">
        <v>0.75800000000000001</v>
      </c>
      <c r="T268">
        <v>54.57</v>
      </c>
      <c r="U268">
        <v>0.74199999999999999</v>
      </c>
      <c r="V268">
        <v>53.42</v>
      </c>
      <c r="W268">
        <v>0.71199999999999997</v>
      </c>
      <c r="X268">
        <v>51.26</v>
      </c>
      <c r="Y268">
        <v>0.69499999999999995</v>
      </c>
      <c r="Z268">
        <v>50.04</v>
      </c>
      <c r="AB268">
        <v>202226</v>
      </c>
      <c r="AC268">
        <v>202326</v>
      </c>
      <c r="AO268" t="s">
        <v>39</v>
      </c>
      <c r="AP268" t="s">
        <v>40</v>
      </c>
      <c r="BC268" t="s">
        <v>43</v>
      </c>
      <c r="BD268" t="s">
        <v>44</v>
      </c>
    </row>
    <row r="269" spans="1:56">
      <c r="A269">
        <v>30017</v>
      </c>
      <c r="B269" t="s">
        <v>320</v>
      </c>
      <c r="C269">
        <v>722</v>
      </c>
      <c r="D269" t="s">
        <v>299</v>
      </c>
      <c r="E269" t="s">
        <v>300</v>
      </c>
      <c r="F269">
        <v>0.80700000000000005</v>
      </c>
      <c r="G269">
        <v>58.1</v>
      </c>
      <c r="H269">
        <v>0.75800000000000001</v>
      </c>
      <c r="I269">
        <v>54.57</v>
      </c>
      <c r="J269">
        <v>0.74199999999999999</v>
      </c>
      <c r="K269">
        <v>53.42</v>
      </c>
      <c r="L269">
        <v>0.71199999999999997</v>
      </c>
      <c r="M269">
        <v>51.26</v>
      </c>
      <c r="N269">
        <v>0.69499999999999995</v>
      </c>
      <c r="O269">
        <v>50.04</v>
      </c>
      <c r="P269">
        <v>72</v>
      </c>
      <c r="Q269">
        <v>0.80700000000000005</v>
      </c>
      <c r="R269">
        <v>58.1</v>
      </c>
      <c r="S269">
        <v>0.75800000000000001</v>
      </c>
      <c r="T269">
        <v>54.57</v>
      </c>
      <c r="U269">
        <v>0.74199999999999999</v>
      </c>
      <c r="V269">
        <v>53.42</v>
      </c>
      <c r="W269">
        <v>0.71199999999999997</v>
      </c>
      <c r="X269">
        <v>51.26</v>
      </c>
      <c r="Y269">
        <v>0.69499999999999995</v>
      </c>
      <c r="Z269">
        <v>50.04</v>
      </c>
      <c r="AB269">
        <v>202226</v>
      </c>
      <c r="AC269">
        <v>202326</v>
      </c>
      <c r="AO269" t="s">
        <v>39</v>
      </c>
      <c r="AP269" t="s">
        <v>40</v>
      </c>
      <c r="BC269" t="s">
        <v>43</v>
      </c>
      <c r="BD269" t="s">
        <v>44</v>
      </c>
    </row>
    <row r="270" spans="1:56">
      <c r="A270">
        <v>52848</v>
      </c>
      <c r="B270" t="s">
        <v>321</v>
      </c>
      <c r="C270">
        <v>722</v>
      </c>
      <c r="D270" t="s">
        <v>299</v>
      </c>
      <c r="E270" t="s">
        <v>300</v>
      </c>
      <c r="F270">
        <v>0.80700000000000005</v>
      </c>
      <c r="G270">
        <v>58.1</v>
      </c>
      <c r="H270">
        <v>0.75800000000000001</v>
      </c>
      <c r="I270">
        <v>54.57</v>
      </c>
      <c r="J270">
        <v>0.74199999999999999</v>
      </c>
      <c r="K270">
        <v>53.42</v>
      </c>
      <c r="L270">
        <v>0.71199999999999997</v>
      </c>
      <c r="M270">
        <v>51.26</v>
      </c>
      <c r="N270">
        <v>0.69499999999999995</v>
      </c>
      <c r="O270">
        <v>50.04</v>
      </c>
      <c r="P270">
        <v>72</v>
      </c>
      <c r="Q270">
        <v>0.80700000000000005</v>
      </c>
      <c r="R270">
        <v>58.1</v>
      </c>
      <c r="S270">
        <v>0.75800000000000001</v>
      </c>
      <c r="T270">
        <v>54.57</v>
      </c>
      <c r="U270">
        <v>0.74199999999999999</v>
      </c>
      <c r="V270">
        <v>53.42</v>
      </c>
      <c r="W270">
        <v>0.71199999999999997</v>
      </c>
      <c r="X270">
        <v>51.26</v>
      </c>
      <c r="Y270">
        <v>0.69499999999999995</v>
      </c>
      <c r="Z270">
        <v>50.04</v>
      </c>
      <c r="AB270">
        <v>202226</v>
      </c>
      <c r="AC270">
        <v>202326</v>
      </c>
      <c r="AO270" t="s">
        <v>39</v>
      </c>
      <c r="AP270" t="s">
        <v>40</v>
      </c>
      <c r="BC270" t="s">
        <v>43</v>
      </c>
      <c r="BD270" t="s">
        <v>44</v>
      </c>
    </row>
    <row r="271" spans="1:56">
      <c r="A271">
        <v>58986</v>
      </c>
      <c r="B271" t="s">
        <v>322</v>
      </c>
      <c r="C271">
        <v>722</v>
      </c>
      <c r="D271" t="s">
        <v>299</v>
      </c>
      <c r="E271" t="s">
        <v>300</v>
      </c>
      <c r="F271">
        <v>0.80700000000000005</v>
      </c>
      <c r="G271">
        <v>58.1</v>
      </c>
      <c r="H271">
        <v>0.75800000000000001</v>
      </c>
      <c r="I271">
        <v>54.57</v>
      </c>
      <c r="J271">
        <v>0.74199999999999999</v>
      </c>
      <c r="K271">
        <v>53.42</v>
      </c>
      <c r="L271">
        <v>0.71199999999999997</v>
      </c>
      <c r="M271">
        <v>51.26</v>
      </c>
      <c r="N271">
        <v>0.69499999999999995</v>
      </c>
      <c r="O271">
        <v>50.04</v>
      </c>
      <c r="P271">
        <v>72</v>
      </c>
      <c r="Q271">
        <v>0.80700000000000005</v>
      </c>
      <c r="R271">
        <v>58.1</v>
      </c>
      <c r="S271">
        <v>0.75800000000000001</v>
      </c>
      <c r="T271">
        <v>54.57</v>
      </c>
      <c r="U271">
        <v>0.74199999999999999</v>
      </c>
      <c r="V271">
        <v>53.42</v>
      </c>
      <c r="W271">
        <v>0.71199999999999997</v>
      </c>
      <c r="X271">
        <v>51.26</v>
      </c>
      <c r="Y271">
        <v>0.69499999999999995</v>
      </c>
      <c r="Z271">
        <v>50.04</v>
      </c>
      <c r="AB271">
        <v>202226</v>
      </c>
      <c r="AC271">
        <v>202326</v>
      </c>
      <c r="AO271" t="s">
        <v>39</v>
      </c>
      <c r="AP271" t="s">
        <v>40</v>
      </c>
      <c r="BC271" t="s">
        <v>43</v>
      </c>
      <c r="BD271" t="s">
        <v>44</v>
      </c>
    </row>
    <row r="272" spans="1:56">
      <c r="A272">
        <v>64962</v>
      </c>
      <c r="B272" t="s">
        <v>323</v>
      </c>
      <c r="C272">
        <v>722</v>
      </c>
      <c r="D272" t="s">
        <v>299</v>
      </c>
      <c r="E272" t="s">
        <v>300</v>
      </c>
      <c r="F272">
        <v>0.80700000000000005</v>
      </c>
      <c r="G272">
        <v>58.1</v>
      </c>
      <c r="H272">
        <v>0.75800000000000001</v>
      </c>
      <c r="I272">
        <v>54.57</v>
      </c>
      <c r="J272">
        <v>0.74199999999999999</v>
      </c>
      <c r="K272">
        <v>53.42</v>
      </c>
      <c r="L272">
        <v>0.71199999999999997</v>
      </c>
      <c r="M272">
        <v>51.26</v>
      </c>
      <c r="N272">
        <v>0.69499999999999995</v>
      </c>
      <c r="O272">
        <v>50.04</v>
      </c>
      <c r="P272">
        <v>72</v>
      </c>
      <c r="Q272">
        <v>0.80700000000000005</v>
      </c>
      <c r="R272">
        <v>58.1</v>
      </c>
      <c r="S272">
        <v>0.75800000000000001</v>
      </c>
      <c r="T272">
        <v>54.57</v>
      </c>
      <c r="U272">
        <v>0.74199999999999999</v>
      </c>
      <c r="V272">
        <v>53.42</v>
      </c>
      <c r="W272">
        <v>0.71199999999999997</v>
      </c>
      <c r="X272">
        <v>51.26</v>
      </c>
      <c r="Y272">
        <v>0.69499999999999995</v>
      </c>
      <c r="Z272">
        <v>50.04</v>
      </c>
      <c r="AB272">
        <v>202226</v>
      </c>
      <c r="AC272">
        <v>202326</v>
      </c>
      <c r="AO272" t="s">
        <v>39</v>
      </c>
      <c r="AP272" t="s">
        <v>40</v>
      </c>
      <c r="BC272" t="s">
        <v>43</v>
      </c>
      <c r="BD272" t="s">
        <v>44</v>
      </c>
    </row>
    <row r="273" spans="1:56">
      <c r="A273">
        <v>30022</v>
      </c>
      <c r="B273" t="s">
        <v>324</v>
      </c>
      <c r="C273">
        <v>722</v>
      </c>
      <c r="D273" t="s">
        <v>299</v>
      </c>
      <c r="E273" t="s">
        <v>300</v>
      </c>
      <c r="F273">
        <v>0.77600000000000002</v>
      </c>
      <c r="G273">
        <v>55.87</v>
      </c>
      <c r="H273">
        <v>0.73</v>
      </c>
      <c r="I273">
        <v>52.56</v>
      </c>
      <c r="J273">
        <v>0.71299999999999997</v>
      </c>
      <c r="K273">
        <v>51.33</v>
      </c>
      <c r="L273">
        <v>0.68400000000000005</v>
      </c>
      <c r="M273">
        <v>49.24</v>
      </c>
      <c r="N273">
        <v>0.66900000000000004</v>
      </c>
      <c r="O273">
        <v>48.16</v>
      </c>
      <c r="P273">
        <v>72</v>
      </c>
      <c r="Q273">
        <v>0.77600000000000002</v>
      </c>
      <c r="R273">
        <v>55.87</v>
      </c>
      <c r="S273">
        <v>0.73</v>
      </c>
      <c r="T273">
        <v>52.56</v>
      </c>
      <c r="U273">
        <v>0.71299999999999997</v>
      </c>
      <c r="V273">
        <v>51.33</v>
      </c>
      <c r="W273">
        <v>0.68400000000000005</v>
      </c>
      <c r="X273">
        <v>49.24</v>
      </c>
      <c r="Y273">
        <v>0.66900000000000004</v>
      </c>
      <c r="Z273">
        <v>48.16</v>
      </c>
      <c r="AB273">
        <v>202226</v>
      </c>
      <c r="AC273">
        <v>202326</v>
      </c>
      <c r="AO273" t="s">
        <v>39</v>
      </c>
      <c r="AP273" t="s">
        <v>40</v>
      </c>
      <c r="BC273" t="s">
        <v>43</v>
      </c>
      <c r="BD273" t="s">
        <v>44</v>
      </c>
    </row>
    <row r="274" spans="1:56">
      <c r="A274">
        <v>91345</v>
      </c>
      <c r="B274" t="s">
        <v>325</v>
      </c>
      <c r="C274">
        <v>722</v>
      </c>
      <c r="D274" t="s">
        <v>299</v>
      </c>
      <c r="E274" t="s">
        <v>300</v>
      </c>
      <c r="F274">
        <v>1.1839999999999999</v>
      </c>
      <c r="G274">
        <v>85.24</v>
      </c>
      <c r="H274">
        <v>1.119</v>
      </c>
      <c r="I274">
        <v>80.56</v>
      </c>
      <c r="J274">
        <v>1.097</v>
      </c>
      <c r="K274">
        <v>78.98</v>
      </c>
      <c r="L274">
        <v>1.054</v>
      </c>
      <c r="M274">
        <v>75.88</v>
      </c>
      <c r="N274">
        <v>1.0329999999999999</v>
      </c>
      <c r="O274">
        <v>74.37</v>
      </c>
      <c r="P274">
        <v>72</v>
      </c>
      <c r="Q274">
        <v>1.1839999999999999</v>
      </c>
      <c r="R274">
        <v>85.24</v>
      </c>
      <c r="S274">
        <v>1.119</v>
      </c>
      <c r="T274">
        <v>80.56</v>
      </c>
      <c r="U274">
        <v>1.097</v>
      </c>
      <c r="V274">
        <v>78.98</v>
      </c>
      <c r="W274">
        <v>1.054</v>
      </c>
      <c r="X274">
        <v>75.88</v>
      </c>
      <c r="Y274">
        <v>1.0329999999999999</v>
      </c>
      <c r="Z274">
        <v>74.37</v>
      </c>
      <c r="AB274">
        <v>202226</v>
      </c>
      <c r="AC274">
        <v>202326</v>
      </c>
      <c r="AG274" t="s">
        <v>54</v>
      </c>
      <c r="AH274" t="s">
        <v>55</v>
      </c>
      <c r="BC274" t="s">
        <v>43</v>
      </c>
      <c r="BD274" t="s">
        <v>44</v>
      </c>
    </row>
    <row r="275" spans="1:56">
      <c r="A275">
        <v>54246</v>
      </c>
      <c r="B275" t="s">
        <v>326</v>
      </c>
      <c r="C275">
        <v>722</v>
      </c>
      <c r="D275" t="s">
        <v>299</v>
      </c>
      <c r="E275" t="s">
        <v>300</v>
      </c>
      <c r="F275">
        <v>1.0820000000000001</v>
      </c>
      <c r="G275">
        <v>77.900000000000006</v>
      </c>
      <c r="H275">
        <v>1.0169999999999999</v>
      </c>
      <c r="I275">
        <v>73.22</v>
      </c>
      <c r="J275">
        <v>0.995</v>
      </c>
      <c r="K275">
        <v>71.64</v>
      </c>
      <c r="L275">
        <v>0.95399999999999996</v>
      </c>
      <c r="M275">
        <v>68.680000000000007</v>
      </c>
      <c r="N275">
        <v>0.93300000000000005</v>
      </c>
      <c r="O275">
        <v>67.17</v>
      </c>
      <c r="P275">
        <v>72</v>
      </c>
      <c r="Q275">
        <v>1.0820000000000001</v>
      </c>
      <c r="R275">
        <v>77.900000000000006</v>
      </c>
      <c r="S275">
        <v>1.0169999999999999</v>
      </c>
      <c r="T275">
        <v>73.22</v>
      </c>
      <c r="U275">
        <v>0.995</v>
      </c>
      <c r="V275">
        <v>71.64</v>
      </c>
      <c r="W275">
        <v>0.95399999999999996</v>
      </c>
      <c r="X275">
        <v>68.680000000000007</v>
      </c>
      <c r="Y275">
        <v>0.93300000000000005</v>
      </c>
      <c r="Z275">
        <v>67.17</v>
      </c>
      <c r="AB275">
        <v>202226</v>
      </c>
      <c r="AC275">
        <v>202326</v>
      </c>
      <c r="AO275" t="s">
        <v>39</v>
      </c>
      <c r="AP275" t="s">
        <v>40</v>
      </c>
      <c r="AQ275" t="s">
        <v>41</v>
      </c>
      <c r="AR275" t="s">
        <v>42</v>
      </c>
      <c r="BC275" t="s">
        <v>43</v>
      </c>
      <c r="BD275" t="s">
        <v>44</v>
      </c>
    </row>
    <row r="276" spans="1:56">
      <c r="A276">
        <v>5562</v>
      </c>
      <c r="B276" t="s">
        <v>327</v>
      </c>
      <c r="C276">
        <v>722</v>
      </c>
      <c r="D276" t="s">
        <v>299</v>
      </c>
      <c r="E276" t="s">
        <v>300</v>
      </c>
      <c r="F276">
        <v>0.88800000000000001</v>
      </c>
      <c r="G276">
        <v>63.93</v>
      </c>
      <c r="H276">
        <v>0.83499999999999996</v>
      </c>
      <c r="I276">
        <v>60.12</v>
      </c>
      <c r="J276">
        <v>0.81699999999999995</v>
      </c>
      <c r="K276">
        <v>58.82</v>
      </c>
      <c r="L276">
        <v>0.78300000000000003</v>
      </c>
      <c r="M276">
        <v>56.37</v>
      </c>
      <c r="N276">
        <v>0.76500000000000001</v>
      </c>
      <c r="O276">
        <v>55.08</v>
      </c>
      <c r="P276">
        <v>72</v>
      </c>
      <c r="Q276">
        <v>0.88800000000000001</v>
      </c>
      <c r="R276">
        <v>63.93</v>
      </c>
      <c r="S276">
        <v>0.83499999999999996</v>
      </c>
      <c r="T276">
        <v>60.12</v>
      </c>
      <c r="U276">
        <v>0.81699999999999995</v>
      </c>
      <c r="V276">
        <v>58.82</v>
      </c>
      <c r="W276">
        <v>0.78300000000000003</v>
      </c>
      <c r="X276">
        <v>56.37</v>
      </c>
      <c r="Y276">
        <v>0.76500000000000001</v>
      </c>
      <c r="Z276">
        <v>55.08</v>
      </c>
      <c r="AB276">
        <v>202226</v>
      </c>
      <c r="AC276">
        <v>202326</v>
      </c>
      <c r="AO276" t="s">
        <v>39</v>
      </c>
      <c r="AP276" t="s">
        <v>40</v>
      </c>
      <c r="AQ276" t="s">
        <v>41</v>
      </c>
      <c r="AR276" t="s">
        <v>42</v>
      </c>
      <c r="BC276" t="s">
        <v>43</v>
      </c>
      <c r="BD276" t="s">
        <v>44</v>
      </c>
    </row>
    <row r="277" spans="1:56">
      <c r="A277">
        <v>91848</v>
      </c>
      <c r="B277" t="s">
        <v>328</v>
      </c>
      <c r="C277">
        <v>722</v>
      </c>
      <c r="D277" t="s">
        <v>299</v>
      </c>
      <c r="E277" t="s">
        <v>300</v>
      </c>
      <c r="F277">
        <v>0.99</v>
      </c>
      <c r="G277">
        <v>71.28</v>
      </c>
      <c r="H277">
        <v>0.93</v>
      </c>
      <c r="I277">
        <v>66.959999999999994</v>
      </c>
      <c r="J277">
        <v>0.91100000000000003</v>
      </c>
      <c r="K277">
        <v>65.59</v>
      </c>
      <c r="L277">
        <v>0.873</v>
      </c>
      <c r="M277">
        <v>62.85</v>
      </c>
      <c r="N277">
        <v>0.85399999999999998</v>
      </c>
      <c r="O277">
        <v>61.48</v>
      </c>
      <c r="P277">
        <v>72</v>
      </c>
      <c r="Q277">
        <v>0.99</v>
      </c>
      <c r="R277">
        <v>71.28</v>
      </c>
      <c r="S277">
        <v>0.93</v>
      </c>
      <c r="T277">
        <v>66.959999999999994</v>
      </c>
      <c r="U277">
        <v>0.91100000000000003</v>
      </c>
      <c r="V277">
        <v>65.59</v>
      </c>
      <c r="W277">
        <v>0.873</v>
      </c>
      <c r="X277">
        <v>62.85</v>
      </c>
      <c r="Y277">
        <v>0.85399999999999998</v>
      </c>
      <c r="Z277">
        <v>61.48</v>
      </c>
      <c r="AB277">
        <v>202226</v>
      </c>
      <c r="AC277">
        <v>202326</v>
      </c>
      <c r="AO277" t="s">
        <v>39</v>
      </c>
      <c r="AP277" t="s">
        <v>40</v>
      </c>
      <c r="BC277" t="s">
        <v>43</v>
      </c>
      <c r="BD277" t="s">
        <v>44</v>
      </c>
    </row>
    <row r="278" spans="1:56">
      <c r="A278">
        <v>91850</v>
      </c>
      <c r="B278" t="s">
        <v>329</v>
      </c>
      <c r="C278">
        <v>722</v>
      </c>
      <c r="D278" t="s">
        <v>299</v>
      </c>
      <c r="E278" t="s">
        <v>300</v>
      </c>
      <c r="F278">
        <v>0.99</v>
      </c>
      <c r="G278">
        <v>71.28</v>
      </c>
      <c r="H278">
        <v>0.93</v>
      </c>
      <c r="I278">
        <v>66.959999999999994</v>
      </c>
      <c r="J278">
        <v>0.91100000000000003</v>
      </c>
      <c r="K278">
        <v>65.59</v>
      </c>
      <c r="L278">
        <v>0.873</v>
      </c>
      <c r="M278">
        <v>62.85</v>
      </c>
      <c r="N278">
        <v>0.85399999999999998</v>
      </c>
      <c r="O278">
        <v>61.48</v>
      </c>
      <c r="P278">
        <v>72</v>
      </c>
      <c r="Q278">
        <v>0.99</v>
      </c>
      <c r="R278">
        <v>71.28</v>
      </c>
      <c r="S278">
        <v>0.93</v>
      </c>
      <c r="T278">
        <v>66.959999999999994</v>
      </c>
      <c r="U278">
        <v>0.91100000000000003</v>
      </c>
      <c r="V278">
        <v>65.59</v>
      </c>
      <c r="W278">
        <v>0.873</v>
      </c>
      <c r="X278">
        <v>62.85</v>
      </c>
      <c r="Y278">
        <v>0.85399999999999998</v>
      </c>
      <c r="Z278">
        <v>61.48</v>
      </c>
      <c r="AB278">
        <v>202226</v>
      </c>
      <c r="AC278">
        <v>202326</v>
      </c>
      <c r="AO278" t="s">
        <v>39</v>
      </c>
      <c r="AP278" t="s">
        <v>40</v>
      </c>
      <c r="BC278" t="s">
        <v>43</v>
      </c>
      <c r="BD278" t="s">
        <v>44</v>
      </c>
    </row>
    <row r="279" spans="1:56">
      <c r="A279">
        <v>91853</v>
      </c>
      <c r="B279" t="s">
        <v>330</v>
      </c>
      <c r="C279">
        <v>722</v>
      </c>
      <c r="D279" t="s">
        <v>299</v>
      </c>
      <c r="E279" t="s">
        <v>300</v>
      </c>
      <c r="F279">
        <v>0.99</v>
      </c>
      <c r="G279">
        <v>71.28</v>
      </c>
      <c r="H279">
        <v>0.93</v>
      </c>
      <c r="I279">
        <v>66.959999999999994</v>
      </c>
      <c r="J279">
        <v>0.91100000000000003</v>
      </c>
      <c r="K279">
        <v>65.59</v>
      </c>
      <c r="L279">
        <v>0.873</v>
      </c>
      <c r="M279">
        <v>62.85</v>
      </c>
      <c r="N279">
        <v>0.85399999999999998</v>
      </c>
      <c r="O279">
        <v>61.48</v>
      </c>
      <c r="P279">
        <v>72</v>
      </c>
      <c r="Q279">
        <v>0.99</v>
      </c>
      <c r="R279">
        <v>71.28</v>
      </c>
      <c r="S279">
        <v>0.93</v>
      </c>
      <c r="T279">
        <v>66.959999999999994</v>
      </c>
      <c r="U279">
        <v>0.91100000000000003</v>
      </c>
      <c r="V279">
        <v>65.59</v>
      </c>
      <c r="W279">
        <v>0.873</v>
      </c>
      <c r="X279">
        <v>62.85</v>
      </c>
      <c r="Y279">
        <v>0.85399999999999998</v>
      </c>
      <c r="Z279">
        <v>61.48</v>
      </c>
      <c r="AB279">
        <v>202226</v>
      </c>
      <c r="AC279">
        <v>202326</v>
      </c>
      <c r="AO279" t="s">
        <v>39</v>
      </c>
      <c r="AP279" t="s">
        <v>40</v>
      </c>
      <c r="BC279" t="s">
        <v>43</v>
      </c>
      <c r="BD279" t="s">
        <v>44</v>
      </c>
    </row>
    <row r="280" spans="1:56">
      <c r="A280">
        <v>90367</v>
      </c>
      <c r="B280" t="s">
        <v>331</v>
      </c>
      <c r="C280">
        <v>722</v>
      </c>
      <c r="D280" t="s">
        <v>299</v>
      </c>
      <c r="E280" t="s">
        <v>300</v>
      </c>
      <c r="F280">
        <v>1.1020000000000001</v>
      </c>
      <c r="G280">
        <v>79.34</v>
      </c>
      <c r="H280">
        <v>1.036</v>
      </c>
      <c r="I280">
        <v>74.59</v>
      </c>
      <c r="J280">
        <v>1.014</v>
      </c>
      <c r="K280">
        <v>73</v>
      </c>
      <c r="L280">
        <v>0.97299999999999998</v>
      </c>
      <c r="M280">
        <v>70.05</v>
      </c>
      <c r="N280">
        <v>0.95</v>
      </c>
      <c r="O280">
        <v>68.400000000000006</v>
      </c>
      <c r="P280">
        <v>72</v>
      </c>
      <c r="Q280">
        <v>1.1020000000000001</v>
      </c>
      <c r="R280">
        <v>79.34</v>
      </c>
      <c r="S280">
        <v>1.036</v>
      </c>
      <c r="T280">
        <v>74.59</v>
      </c>
      <c r="U280">
        <v>1.014</v>
      </c>
      <c r="V280">
        <v>73</v>
      </c>
      <c r="W280">
        <v>0.97299999999999998</v>
      </c>
      <c r="X280">
        <v>70.05</v>
      </c>
      <c r="Y280">
        <v>0.95</v>
      </c>
      <c r="Z280">
        <v>68.400000000000006</v>
      </c>
      <c r="AB280">
        <v>202226</v>
      </c>
      <c r="AC280">
        <v>202326</v>
      </c>
      <c r="AO280" t="s">
        <v>39</v>
      </c>
      <c r="AP280" t="s">
        <v>40</v>
      </c>
      <c r="AW280" t="s">
        <v>301</v>
      </c>
      <c r="AX280" t="s">
        <v>302</v>
      </c>
      <c r="BC280" t="s">
        <v>43</v>
      </c>
      <c r="BD280" t="s">
        <v>44</v>
      </c>
    </row>
    <row r="281" spans="1:56">
      <c r="A281">
        <v>90369</v>
      </c>
      <c r="B281" t="s">
        <v>332</v>
      </c>
      <c r="C281">
        <v>722</v>
      </c>
      <c r="D281" t="s">
        <v>299</v>
      </c>
      <c r="E281" t="s">
        <v>300</v>
      </c>
      <c r="F281">
        <v>1.1020000000000001</v>
      </c>
      <c r="G281">
        <v>79.34</v>
      </c>
      <c r="H281">
        <v>1.036</v>
      </c>
      <c r="I281">
        <v>74.59</v>
      </c>
      <c r="J281">
        <v>1.014</v>
      </c>
      <c r="K281">
        <v>73</v>
      </c>
      <c r="L281">
        <v>0.97299999999999998</v>
      </c>
      <c r="M281">
        <v>70.05</v>
      </c>
      <c r="N281">
        <v>0.95</v>
      </c>
      <c r="O281">
        <v>68.400000000000006</v>
      </c>
      <c r="P281">
        <v>72</v>
      </c>
      <c r="Q281">
        <v>1.1020000000000001</v>
      </c>
      <c r="R281">
        <v>79.34</v>
      </c>
      <c r="S281">
        <v>1.036</v>
      </c>
      <c r="T281">
        <v>74.59</v>
      </c>
      <c r="U281">
        <v>1.014</v>
      </c>
      <c r="V281">
        <v>73</v>
      </c>
      <c r="W281">
        <v>0.97299999999999998</v>
      </c>
      <c r="X281">
        <v>70.05</v>
      </c>
      <c r="Y281">
        <v>0.95</v>
      </c>
      <c r="Z281">
        <v>68.400000000000006</v>
      </c>
      <c r="AB281">
        <v>202226</v>
      </c>
      <c r="AC281">
        <v>202326</v>
      </c>
      <c r="AO281" t="s">
        <v>39</v>
      </c>
      <c r="AP281" t="s">
        <v>40</v>
      </c>
      <c r="AW281" t="s">
        <v>301</v>
      </c>
      <c r="AX281" t="s">
        <v>302</v>
      </c>
      <c r="BC281" t="s">
        <v>43</v>
      </c>
      <c r="BD281" t="s">
        <v>44</v>
      </c>
    </row>
    <row r="282" spans="1:56">
      <c r="A282">
        <v>90371</v>
      </c>
      <c r="B282" t="s">
        <v>333</v>
      </c>
      <c r="C282">
        <v>722</v>
      </c>
      <c r="D282" t="s">
        <v>299</v>
      </c>
      <c r="E282" t="s">
        <v>300</v>
      </c>
      <c r="F282">
        <v>1.1020000000000001</v>
      </c>
      <c r="G282">
        <v>79.34</v>
      </c>
      <c r="H282">
        <v>1.036</v>
      </c>
      <c r="I282">
        <v>74.59</v>
      </c>
      <c r="J282">
        <v>1.014</v>
      </c>
      <c r="K282">
        <v>73</v>
      </c>
      <c r="L282">
        <v>0.97299999999999998</v>
      </c>
      <c r="M282">
        <v>70.05</v>
      </c>
      <c r="N282">
        <v>0.95</v>
      </c>
      <c r="O282">
        <v>68.400000000000006</v>
      </c>
      <c r="P282">
        <v>72</v>
      </c>
      <c r="Q282">
        <v>1.1020000000000001</v>
      </c>
      <c r="R282">
        <v>79.34</v>
      </c>
      <c r="S282">
        <v>1.036</v>
      </c>
      <c r="T282">
        <v>74.59</v>
      </c>
      <c r="U282">
        <v>1.014</v>
      </c>
      <c r="V282">
        <v>73</v>
      </c>
      <c r="W282">
        <v>0.97299999999999998</v>
      </c>
      <c r="X282">
        <v>70.05</v>
      </c>
      <c r="Y282">
        <v>0.95</v>
      </c>
      <c r="Z282">
        <v>68.400000000000006</v>
      </c>
      <c r="AB282">
        <v>202226</v>
      </c>
      <c r="AC282">
        <v>202326</v>
      </c>
      <c r="AO282" t="s">
        <v>39</v>
      </c>
      <c r="AP282" t="s">
        <v>40</v>
      </c>
      <c r="AW282" t="s">
        <v>301</v>
      </c>
      <c r="AX282" t="s">
        <v>302</v>
      </c>
      <c r="BC282" t="s">
        <v>43</v>
      </c>
      <c r="BD282" t="s">
        <v>44</v>
      </c>
    </row>
    <row r="283" spans="1:56">
      <c r="A283">
        <v>40176</v>
      </c>
      <c r="B283" t="s">
        <v>334</v>
      </c>
      <c r="C283">
        <v>722</v>
      </c>
      <c r="D283" t="s">
        <v>299</v>
      </c>
      <c r="E283" t="s">
        <v>300</v>
      </c>
      <c r="F283">
        <v>0.88800000000000001</v>
      </c>
      <c r="G283">
        <v>63.93</v>
      </c>
      <c r="H283">
        <v>0.83499999999999996</v>
      </c>
      <c r="I283">
        <v>60.12</v>
      </c>
      <c r="J283">
        <v>0.81699999999999995</v>
      </c>
      <c r="K283">
        <v>58.82</v>
      </c>
      <c r="L283">
        <v>0.78300000000000003</v>
      </c>
      <c r="M283">
        <v>56.37</v>
      </c>
      <c r="N283">
        <v>0.76500000000000001</v>
      </c>
      <c r="O283">
        <v>55.08</v>
      </c>
      <c r="P283">
        <v>72</v>
      </c>
      <c r="Q283">
        <v>0.88800000000000001</v>
      </c>
      <c r="R283">
        <v>63.93</v>
      </c>
      <c r="S283">
        <v>0.83499999999999996</v>
      </c>
      <c r="T283">
        <v>60.12</v>
      </c>
      <c r="U283">
        <v>0.81699999999999995</v>
      </c>
      <c r="V283">
        <v>58.82</v>
      </c>
      <c r="W283">
        <v>0.78300000000000003</v>
      </c>
      <c r="X283">
        <v>56.37</v>
      </c>
      <c r="Y283">
        <v>0.76500000000000001</v>
      </c>
      <c r="Z283">
        <v>55.08</v>
      </c>
      <c r="AB283">
        <v>202226</v>
      </c>
      <c r="AC283">
        <v>202326</v>
      </c>
      <c r="AO283" t="s">
        <v>39</v>
      </c>
      <c r="AP283" t="s">
        <v>40</v>
      </c>
      <c r="BC283" t="s">
        <v>43</v>
      </c>
      <c r="BD283" t="s">
        <v>44</v>
      </c>
    </row>
    <row r="284" spans="1:56">
      <c r="A284">
        <v>40174</v>
      </c>
      <c r="B284" t="s">
        <v>335</v>
      </c>
      <c r="C284">
        <v>722</v>
      </c>
      <c r="D284" t="s">
        <v>299</v>
      </c>
      <c r="E284" t="s">
        <v>300</v>
      </c>
      <c r="F284">
        <v>0.88800000000000001</v>
      </c>
      <c r="G284">
        <v>63.93</v>
      </c>
      <c r="H284">
        <v>0.83499999999999996</v>
      </c>
      <c r="I284">
        <v>60.12</v>
      </c>
      <c r="J284">
        <v>0.81699999999999995</v>
      </c>
      <c r="K284">
        <v>58.82</v>
      </c>
      <c r="L284">
        <v>0.78300000000000003</v>
      </c>
      <c r="M284">
        <v>56.37</v>
      </c>
      <c r="N284">
        <v>0.76500000000000001</v>
      </c>
      <c r="O284">
        <v>55.08</v>
      </c>
      <c r="P284">
        <v>72</v>
      </c>
      <c r="Q284">
        <v>0.88800000000000001</v>
      </c>
      <c r="R284">
        <v>63.93</v>
      </c>
      <c r="S284">
        <v>0.83499999999999996</v>
      </c>
      <c r="T284">
        <v>60.12</v>
      </c>
      <c r="U284">
        <v>0.81699999999999995</v>
      </c>
      <c r="V284">
        <v>58.82</v>
      </c>
      <c r="W284">
        <v>0.78300000000000003</v>
      </c>
      <c r="X284">
        <v>56.37</v>
      </c>
      <c r="Y284">
        <v>0.76500000000000001</v>
      </c>
      <c r="Z284">
        <v>55.08</v>
      </c>
      <c r="AB284">
        <v>202226</v>
      </c>
      <c r="AC284">
        <v>202326</v>
      </c>
      <c r="AO284" t="s">
        <v>39</v>
      </c>
      <c r="AP284" t="s">
        <v>40</v>
      </c>
      <c r="BC284" t="s">
        <v>43</v>
      </c>
      <c r="BD284" t="s">
        <v>44</v>
      </c>
    </row>
    <row r="285" spans="1:56">
      <c r="A285">
        <v>40199</v>
      </c>
      <c r="B285" t="s">
        <v>336</v>
      </c>
      <c r="C285">
        <v>722</v>
      </c>
      <c r="D285" t="s">
        <v>299</v>
      </c>
      <c r="E285" t="s">
        <v>300</v>
      </c>
      <c r="F285">
        <v>0.88800000000000001</v>
      </c>
      <c r="G285">
        <v>63.93</v>
      </c>
      <c r="H285">
        <v>0.83499999999999996</v>
      </c>
      <c r="I285">
        <v>60.12</v>
      </c>
      <c r="J285">
        <v>0.81699999999999995</v>
      </c>
      <c r="K285">
        <v>58.82</v>
      </c>
      <c r="L285">
        <v>0.78300000000000003</v>
      </c>
      <c r="M285">
        <v>56.37</v>
      </c>
      <c r="N285">
        <v>0.76500000000000001</v>
      </c>
      <c r="O285">
        <v>55.08</v>
      </c>
      <c r="P285">
        <v>72</v>
      </c>
      <c r="Q285">
        <v>0.88800000000000001</v>
      </c>
      <c r="R285">
        <v>63.93</v>
      </c>
      <c r="S285">
        <v>0.83499999999999996</v>
      </c>
      <c r="T285">
        <v>60.12</v>
      </c>
      <c r="U285">
        <v>0.81699999999999995</v>
      </c>
      <c r="V285">
        <v>58.82</v>
      </c>
      <c r="W285">
        <v>0.78300000000000003</v>
      </c>
      <c r="X285">
        <v>56.37</v>
      </c>
      <c r="Y285">
        <v>0.76500000000000001</v>
      </c>
      <c r="Z285">
        <v>55.08</v>
      </c>
      <c r="AB285">
        <v>202226</v>
      </c>
      <c r="AC285">
        <v>202326</v>
      </c>
      <c r="AO285" t="s">
        <v>39</v>
      </c>
      <c r="AP285" t="s">
        <v>40</v>
      </c>
      <c r="BC285" t="s">
        <v>43</v>
      </c>
      <c r="BD285" t="s">
        <v>44</v>
      </c>
    </row>
    <row r="286" spans="1:56">
      <c r="A286">
        <v>40307</v>
      </c>
      <c r="B286" t="s">
        <v>337</v>
      </c>
      <c r="C286">
        <v>722</v>
      </c>
      <c r="D286" t="s">
        <v>299</v>
      </c>
      <c r="E286" t="s">
        <v>300</v>
      </c>
      <c r="F286">
        <v>0.88800000000000001</v>
      </c>
      <c r="G286">
        <v>63.93</v>
      </c>
      <c r="H286">
        <v>0.83499999999999996</v>
      </c>
      <c r="I286">
        <v>60.12</v>
      </c>
      <c r="J286">
        <v>0.81699999999999995</v>
      </c>
      <c r="K286">
        <v>58.82</v>
      </c>
      <c r="L286">
        <v>0.78300000000000003</v>
      </c>
      <c r="M286">
        <v>56.37</v>
      </c>
      <c r="N286">
        <v>0.76500000000000001</v>
      </c>
      <c r="O286">
        <v>55.08</v>
      </c>
      <c r="P286">
        <v>72</v>
      </c>
      <c r="Q286">
        <v>0.88800000000000001</v>
      </c>
      <c r="R286">
        <v>63.93</v>
      </c>
      <c r="S286">
        <v>0.83499999999999996</v>
      </c>
      <c r="T286">
        <v>60.12</v>
      </c>
      <c r="U286">
        <v>0.81699999999999995</v>
      </c>
      <c r="V286">
        <v>58.82</v>
      </c>
      <c r="W286">
        <v>0.78300000000000003</v>
      </c>
      <c r="X286">
        <v>56.37</v>
      </c>
      <c r="Y286">
        <v>0.76500000000000001</v>
      </c>
      <c r="Z286">
        <v>55.08</v>
      </c>
      <c r="AB286">
        <v>202226</v>
      </c>
      <c r="AC286">
        <v>202326</v>
      </c>
      <c r="AO286" t="s">
        <v>39</v>
      </c>
      <c r="AP286" t="s">
        <v>40</v>
      </c>
      <c r="BC286" t="s">
        <v>43</v>
      </c>
      <c r="BD286" t="s">
        <v>44</v>
      </c>
    </row>
    <row r="287" spans="1:56">
      <c r="A287">
        <v>88380</v>
      </c>
      <c r="B287" t="s">
        <v>338</v>
      </c>
      <c r="C287">
        <v>722</v>
      </c>
      <c r="D287" t="s">
        <v>299</v>
      </c>
      <c r="E287" t="s">
        <v>300</v>
      </c>
      <c r="F287">
        <v>0.88800000000000001</v>
      </c>
      <c r="G287">
        <v>63.93</v>
      </c>
      <c r="H287">
        <v>0.83499999999999996</v>
      </c>
      <c r="I287">
        <v>60.12</v>
      </c>
      <c r="J287">
        <v>0.81699999999999995</v>
      </c>
      <c r="K287">
        <v>58.82</v>
      </c>
      <c r="L287">
        <v>0.78300000000000003</v>
      </c>
      <c r="M287">
        <v>56.37</v>
      </c>
      <c r="N287">
        <v>0.76500000000000001</v>
      </c>
      <c r="O287">
        <v>55.08</v>
      </c>
      <c r="P287">
        <v>72</v>
      </c>
      <c r="Q287">
        <v>0.88800000000000001</v>
      </c>
      <c r="R287">
        <v>63.93</v>
      </c>
      <c r="S287">
        <v>0.83499999999999996</v>
      </c>
      <c r="T287">
        <v>60.12</v>
      </c>
      <c r="U287">
        <v>0.81699999999999995</v>
      </c>
      <c r="V287">
        <v>58.82</v>
      </c>
      <c r="W287">
        <v>0.78300000000000003</v>
      </c>
      <c r="X287">
        <v>56.37</v>
      </c>
      <c r="Y287">
        <v>0.76500000000000001</v>
      </c>
      <c r="Z287">
        <v>55.08</v>
      </c>
      <c r="AB287">
        <v>202226</v>
      </c>
      <c r="AC287">
        <v>202326</v>
      </c>
      <c r="AO287" t="s">
        <v>39</v>
      </c>
      <c r="AP287" t="s">
        <v>40</v>
      </c>
      <c r="AQ287" t="s">
        <v>41</v>
      </c>
      <c r="AR287" t="s">
        <v>42</v>
      </c>
      <c r="BC287" t="s">
        <v>43</v>
      </c>
      <c r="BD287" t="s">
        <v>44</v>
      </c>
    </row>
    <row r="288" spans="1:56">
      <c r="A288">
        <v>40218</v>
      </c>
      <c r="B288" t="s">
        <v>339</v>
      </c>
      <c r="C288">
        <v>722</v>
      </c>
      <c r="D288" t="s">
        <v>299</v>
      </c>
      <c r="E288" t="s">
        <v>300</v>
      </c>
      <c r="F288">
        <v>0.88800000000000001</v>
      </c>
      <c r="G288">
        <v>63.93</v>
      </c>
      <c r="H288">
        <v>0.83499999999999996</v>
      </c>
      <c r="I288">
        <v>60.12</v>
      </c>
      <c r="J288">
        <v>0.81699999999999995</v>
      </c>
      <c r="K288">
        <v>58.82</v>
      </c>
      <c r="L288">
        <v>0.78300000000000003</v>
      </c>
      <c r="M288">
        <v>56.37</v>
      </c>
      <c r="N288">
        <v>0.76500000000000001</v>
      </c>
      <c r="O288">
        <v>55.08</v>
      </c>
      <c r="P288">
        <v>72</v>
      </c>
      <c r="Q288">
        <v>0.88800000000000001</v>
      </c>
      <c r="R288">
        <v>63.93</v>
      </c>
      <c r="S288">
        <v>0.83499999999999996</v>
      </c>
      <c r="T288">
        <v>60.12</v>
      </c>
      <c r="U288">
        <v>0.81699999999999995</v>
      </c>
      <c r="V288">
        <v>58.82</v>
      </c>
      <c r="W288">
        <v>0.78300000000000003</v>
      </c>
      <c r="X288">
        <v>56.37</v>
      </c>
      <c r="Y288">
        <v>0.76500000000000001</v>
      </c>
      <c r="Z288">
        <v>55.08</v>
      </c>
      <c r="AB288">
        <v>202226</v>
      </c>
      <c r="AC288">
        <v>202326</v>
      </c>
      <c r="AO288" t="s">
        <v>39</v>
      </c>
      <c r="AP288" t="s">
        <v>40</v>
      </c>
      <c r="BC288" t="s">
        <v>43</v>
      </c>
      <c r="BD288" t="s">
        <v>44</v>
      </c>
    </row>
    <row r="289" spans="1:56">
      <c r="A289">
        <v>40220</v>
      </c>
      <c r="B289" t="s">
        <v>340</v>
      </c>
      <c r="C289">
        <v>722</v>
      </c>
      <c r="D289" t="s">
        <v>299</v>
      </c>
      <c r="E289" t="s">
        <v>300</v>
      </c>
      <c r="F289">
        <v>0.88800000000000001</v>
      </c>
      <c r="G289">
        <v>63.93</v>
      </c>
      <c r="H289">
        <v>0.83499999999999996</v>
      </c>
      <c r="I289">
        <v>60.12</v>
      </c>
      <c r="J289">
        <v>0.81699999999999995</v>
      </c>
      <c r="K289">
        <v>58.82</v>
      </c>
      <c r="L289">
        <v>0.78300000000000003</v>
      </c>
      <c r="M289">
        <v>56.37</v>
      </c>
      <c r="N289">
        <v>0.76500000000000001</v>
      </c>
      <c r="O289">
        <v>55.08</v>
      </c>
      <c r="P289">
        <v>72</v>
      </c>
      <c r="Q289">
        <v>0.88800000000000001</v>
      </c>
      <c r="R289">
        <v>63.93</v>
      </c>
      <c r="S289">
        <v>0.83499999999999996</v>
      </c>
      <c r="T289">
        <v>60.12</v>
      </c>
      <c r="U289">
        <v>0.81699999999999995</v>
      </c>
      <c r="V289">
        <v>58.82</v>
      </c>
      <c r="W289">
        <v>0.78300000000000003</v>
      </c>
      <c r="X289">
        <v>56.37</v>
      </c>
      <c r="Y289">
        <v>0.76500000000000001</v>
      </c>
      <c r="Z289">
        <v>55.08</v>
      </c>
      <c r="AB289">
        <v>202226</v>
      </c>
      <c r="AC289">
        <v>202326</v>
      </c>
      <c r="AO289" t="s">
        <v>39</v>
      </c>
      <c r="AP289" t="s">
        <v>40</v>
      </c>
      <c r="BC289" t="s">
        <v>43</v>
      </c>
      <c r="BD289" t="s">
        <v>44</v>
      </c>
    </row>
    <row r="290" spans="1:56">
      <c r="A290">
        <v>5573</v>
      </c>
      <c r="B290" t="s">
        <v>341</v>
      </c>
      <c r="C290">
        <v>722</v>
      </c>
      <c r="D290" t="s">
        <v>299</v>
      </c>
      <c r="E290" t="s">
        <v>300</v>
      </c>
      <c r="F290">
        <v>0.77600000000000002</v>
      </c>
      <c r="G290">
        <v>55.87</v>
      </c>
      <c r="H290">
        <v>0.73</v>
      </c>
      <c r="I290">
        <v>52.56</v>
      </c>
      <c r="J290">
        <v>0.71299999999999997</v>
      </c>
      <c r="K290">
        <v>51.33</v>
      </c>
      <c r="L290">
        <v>0.68400000000000005</v>
      </c>
      <c r="M290">
        <v>49.24</v>
      </c>
      <c r="N290">
        <v>0.66900000000000004</v>
      </c>
      <c r="O290">
        <v>48.16</v>
      </c>
      <c r="P290">
        <v>72</v>
      </c>
      <c r="Q290">
        <v>0.77600000000000002</v>
      </c>
      <c r="R290">
        <v>55.87</v>
      </c>
      <c r="S290">
        <v>0.73</v>
      </c>
      <c r="T290">
        <v>52.56</v>
      </c>
      <c r="U290">
        <v>0.71299999999999997</v>
      </c>
      <c r="V290">
        <v>51.33</v>
      </c>
      <c r="W290">
        <v>0.68400000000000005</v>
      </c>
      <c r="X290">
        <v>49.24</v>
      </c>
      <c r="Y290">
        <v>0.66900000000000004</v>
      </c>
      <c r="Z290">
        <v>48.16</v>
      </c>
      <c r="AB290">
        <v>202226</v>
      </c>
      <c r="AC290">
        <v>202326</v>
      </c>
      <c r="AO290" t="s">
        <v>39</v>
      </c>
      <c r="AP290" t="s">
        <v>40</v>
      </c>
      <c r="BC290" t="s">
        <v>43</v>
      </c>
      <c r="BD290" t="s">
        <v>44</v>
      </c>
    </row>
    <row r="291" spans="1:56">
      <c r="A291">
        <v>30060</v>
      </c>
      <c r="B291" t="s">
        <v>342</v>
      </c>
      <c r="C291">
        <v>722</v>
      </c>
      <c r="D291" t="s">
        <v>299</v>
      </c>
      <c r="E291" t="s">
        <v>300</v>
      </c>
      <c r="F291">
        <v>0.76600000000000001</v>
      </c>
      <c r="G291">
        <v>55.15</v>
      </c>
      <c r="H291">
        <v>0.72</v>
      </c>
      <c r="I291">
        <v>51.84</v>
      </c>
      <c r="J291">
        <v>0.70499999999999996</v>
      </c>
      <c r="K291">
        <v>50.76</v>
      </c>
      <c r="L291">
        <v>0.67500000000000004</v>
      </c>
      <c r="M291">
        <v>48.6</v>
      </c>
      <c r="N291">
        <v>0.66</v>
      </c>
      <c r="O291">
        <v>47.52</v>
      </c>
      <c r="P291">
        <v>72</v>
      </c>
      <c r="Q291">
        <v>0.76600000000000001</v>
      </c>
      <c r="R291">
        <v>55.15</v>
      </c>
      <c r="S291">
        <v>0.72</v>
      </c>
      <c r="T291">
        <v>51.84</v>
      </c>
      <c r="U291">
        <v>0.70499999999999996</v>
      </c>
      <c r="V291">
        <v>50.76</v>
      </c>
      <c r="W291">
        <v>0.67500000000000004</v>
      </c>
      <c r="X291">
        <v>48.6</v>
      </c>
      <c r="Y291">
        <v>0.66</v>
      </c>
      <c r="Z291">
        <v>47.52</v>
      </c>
      <c r="AB291">
        <v>202226</v>
      </c>
      <c r="AC291">
        <v>202326</v>
      </c>
      <c r="AO291" t="s">
        <v>39</v>
      </c>
      <c r="AP291" t="s">
        <v>40</v>
      </c>
      <c r="BC291" t="s">
        <v>43</v>
      </c>
      <c r="BD291" t="s">
        <v>44</v>
      </c>
    </row>
    <row r="292" spans="1:56">
      <c r="A292">
        <v>96676</v>
      </c>
      <c r="B292" t="s">
        <v>343</v>
      </c>
      <c r="C292">
        <v>722</v>
      </c>
      <c r="D292" t="s">
        <v>299</v>
      </c>
      <c r="E292" t="s">
        <v>300</v>
      </c>
      <c r="F292">
        <v>1.1919999999999999</v>
      </c>
      <c r="G292">
        <v>85.82</v>
      </c>
      <c r="H292">
        <v>1.1319999999999999</v>
      </c>
      <c r="I292">
        <v>81.5</v>
      </c>
      <c r="J292">
        <v>1.111</v>
      </c>
      <c r="K292">
        <v>79.989999999999995</v>
      </c>
      <c r="L292">
        <v>1.07</v>
      </c>
      <c r="M292">
        <v>77.040000000000006</v>
      </c>
      <c r="N292">
        <v>1.05</v>
      </c>
      <c r="O292">
        <v>75.599999999999994</v>
      </c>
      <c r="P292">
        <v>72</v>
      </c>
      <c r="Q292">
        <v>1.1919999999999999</v>
      </c>
      <c r="R292">
        <v>85.82</v>
      </c>
      <c r="S292">
        <v>1.1319999999999999</v>
      </c>
      <c r="T292">
        <v>81.5</v>
      </c>
      <c r="U292">
        <v>1.111</v>
      </c>
      <c r="V292">
        <v>79.989999999999995</v>
      </c>
      <c r="W292">
        <v>1.07</v>
      </c>
      <c r="X292">
        <v>77.040000000000006</v>
      </c>
      <c r="Y292">
        <v>1.05</v>
      </c>
      <c r="Z292">
        <v>75.599999999999994</v>
      </c>
      <c r="AB292">
        <v>202226</v>
      </c>
      <c r="AC292">
        <v>202326</v>
      </c>
      <c r="AE292" t="s">
        <v>52</v>
      </c>
      <c r="AF292" t="s">
        <v>53</v>
      </c>
      <c r="AG292" t="s">
        <v>54</v>
      </c>
      <c r="AH292" t="s">
        <v>55</v>
      </c>
      <c r="AO292" t="s">
        <v>39</v>
      </c>
      <c r="AP292" t="s">
        <v>40</v>
      </c>
      <c r="BC292" t="s">
        <v>43</v>
      </c>
      <c r="BD292" t="s">
        <v>44</v>
      </c>
    </row>
    <row r="293" spans="1:56">
      <c r="A293">
        <v>94650</v>
      </c>
      <c r="B293" t="s">
        <v>344</v>
      </c>
      <c r="C293">
        <v>722</v>
      </c>
      <c r="D293" t="s">
        <v>299</v>
      </c>
      <c r="E293" t="s">
        <v>300</v>
      </c>
      <c r="F293">
        <v>1.1919999999999999</v>
      </c>
      <c r="G293">
        <v>85.82</v>
      </c>
      <c r="H293">
        <v>1.1319999999999999</v>
      </c>
      <c r="I293">
        <v>81.5</v>
      </c>
      <c r="J293">
        <v>1.111</v>
      </c>
      <c r="K293">
        <v>79.989999999999995</v>
      </c>
      <c r="L293">
        <v>1.07</v>
      </c>
      <c r="M293">
        <v>77.040000000000006</v>
      </c>
      <c r="N293">
        <v>1.05</v>
      </c>
      <c r="O293">
        <v>75.599999999999994</v>
      </c>
      <c r="P293">
        <v>72</v>
      </c>
      <c r="Q293">
        <v>1.1919999999999999</v>
      </c>
      <c r="R293">
        <v>85.82</v>
      </c>
      <c r="S293">
        <v>1.1319999999999999</v>
      </c>
      <c r="T293">
        <v>81.5</v>
      </c>
      <c r="U293">
        <v>1.111</v>
      </c>
      <c r="V293">
        <v>79.989999999999995</v>
      </c>
      <c r="W293">
        <v>1.07</v>
      </c>
      <c r="X293">
        <v>77.040000000000006</v>
      </c>
      <c r="Y293">
        <v>1.05</v>
      </c>
      <c r="Z293">
        <v>75.599999999999994</v>
      </c>
      <c r="AB293">
        <v>202226</v>
      </c>
      <c r="AC293">
        <v>202326</v>
      </c>
      <c r="AG293" t="s">
        <v>54</v>
      </c>
      <c r="AH293" t="s">
        <v>55</v>
      </c>
      <c r="BC293" t="s">
        <v>43</v>
      </c>
      <c r="BD293" t="s">
        <v>44</v>
      </c>
    </row>
    <row r="294" spans="1:56">
      <c r="A294">
        <v>94651</v>
      </c>
      <c r="B294" t="s">
        <v>345</v>
      </c>
      <c r="C294">
        <v>722</v>
      </c>
      <c r="D294" t="s">
        <v>299</v>
      </c>
      <c r="E294" t="s">
        <v>300</v>
      </c>
      <c r="F294">
        <v>1.1919999999999999</v>
      </c>
      <c r="G294">
        <v>85.82</v>
      </c>
      <c r="H294">
        <v>1.1319999999999999</v>
      </c>
      <c r="I294">
        <v>81.5</v>
      </c>
      <c r="J294">
        <v>1.111</v>
      </c>
      <c r="K294">
        <v>79.989999999999995</v>
      </c>
      <c r="L294">
        <v>1.07</v>
      </c>
      <c r="M294">
        <v>77.040000000000006</v>
      </c>
      <c r="N294">
        <v>1.05</v>
      </c>
      <c r="O294">
        <v>75.599999999999994</v>
      </c>
      <c r="P294">
        <v>72</v>
      </c>
      <c r="Q294">
        <v>1.1919999999999999</v>
      </c>
      <c r="R294">
        <v>85.82</v>
      </c>
      <c r="S294">
        <v>1.1319999999999999</v>
      </c>
      <c r="T294">
        <v>81.5</v>
      </c>
      <c r="U294">
        <v>1.111</v>
      </c>
      <c r="V294">
        <v>79.989999999999995</v>
      </c>
      <c r="W294">
        <v>1.07</v>
      </c>
      <c r="X294">
        <v>77.040000000000006</v>
      </c>
      <c r="Y294">
        <v>1.05</v>
      </c>
      <c r="Z294">
        <v>75.599999999999994</v>
      </c>
      <c r="AB294">
        <v>202226</v>
      </c>
      <c r="AC294">
        <v>202326</v>
      </c>
      <c r="AG294" t="s">
        <v>54</v>
      </c>
      <c r="AH294" t="s">
        <v>55</v>
      </c>
      <c r="BC294" t="s">
        <v>43</v>
      </c>
      <c r="BD294" t="s">
        <v>44</v>
      </c>
    </row>
    <row r="295" spans="1:56">
      <c r="A295">
        <v>30061</v>
      </c>
      <c r="B295" t="s">
        <v>346</v>
      </c>
      <c r="C295">
        <v>722</v>
      </c>
      <c r="D295" t="s">
        <v>299</v>
      </c>
      <c r="E295" t="s">
        <v>300</v>
      </c>
      <c r="F295">
        <v>0.76600000000000001</v>
      </c>
      <c r="G295">
        <v>55.15</v>
      </c>
      <c r="H295">
        <v>0.72</v>
      </c>
      <c r="I295">
        <v>51.84</v>
      </c>
      <c r="J295">
        <v>0.70499999999999996</v>
      </c>
      <c r="K295">
        <v>50.76</v>
      </c>
      <c r="L295">
        <v>0.67500000000000004</v>
      </c>
      <c r="M295">
        <v>48.6</v>
      </c>
      <c r="N295">
        <v>0.66</v>
      </c>
      <c r="O295">
        <v>47.52</v>
      </c>
      <c r="P295">
        <v>72</v>
      </c>
      <c r="Q295">
        <v>0.76600000000000001</v>
      </c>
      <c r="R295">
        <v>55.15</v>
      </c>
      <c r="S295">
        <v>0.72</v>
      </c>
      <c r="T295">
        <v>51.84</v>
      </c>
      <c r="U295">
        <v>0.70499999999999996</v>
      </c>
      <c r="V295">
        <v>50.76</v>
      </c>
      <c r="W295">
        <v>0.67500000000000004</v>
      </c>
      <c r="X295">
        <v>48.6</v>
      </c>
      <c r="Y295">
        <v>0.66</v>
      </c>
      <c r="Z295">
        <v>47.52</v>
      </c>
      <c r="AB295">
        <v>202226</v>
      </c>
      <c r="AC295">
        <v>202326</v>
      </c>
      <c r="AO295" t="s">
        <v>39</v>
      </c>
      <c r="AP295" t="s">
        <v>40</v>
      </c>
      <c r="BC295" t="s">
        <v>43</v>
      </c>
      <c r="BD295" t="s">
        <v>44</v>
      </c>
    </row>
    <row r="296" spans="1:56">
      <c r="A296">
        <v>30062</v>
      </c>
      <c r="B296" t="s">
        <v>347</v>
      </c>
      <c r="C296">
        <v>722</v>
      </c>
      <c r="D296" t="s">
        <v>299</v>
      </c>
      <c r="E296" t="s">
        <v>300</v>
      </c>
      <c r="F296">
        <v>0.76600000000000001</v>
      </c>
      <c r="G296">
        <v>55.15</v>
      </c>
      <c r="H296">
        <v>0.72</v>
      </c>
      <c r="I296">
        <v>51.84</v>
      </c>
      <c r="J296">
        <v>0.70499999999999996</v>
      </c>
      <c r="K296">
        <v>50.76</v>
      </c>
      <c r="L296">
        <v>0.67500000000000004</v>
      </c>
      <c r="M296">
        <v>48.6</v>
      </c>
      <c r="N296">
        <v>0.66</v>
      </c>
      <c r="O296">
        <v>47.52</v>
      </c>
      <c r="P296">
        <v>72</v>
      </c>
      <c r="Q296">
        <v>0.76600000000000001</v>
      </c>
      <c r="R296">
        <v>55.15</v>
      </c>
      <c r="S296">
        <v>0.72</v>
      </c>
      <c r="T296">
        <v>51.84</v>
      </c>
      <c r="U296">
        <v>0.70499999999999996</v>
      </c>
      <c r="V296">
        <v>50.76</v>
      </c>
      <c r="W296">
        <v>0.67500000000000004</v>
      </c>
      <c r="X296">
        <v>48.6</v>
      </c>
      <c r="Y296">
        <v>0.66</v>
      </c>
      <c r="Z296">
        <v>47.52</v>
      </c>
      <c r="AB296">
        <v>202226</v>
      </c>
      <c r="AC296">
        <v>202326</v>
      </c>
      <c r="AO296" t="s">
        <v>39</v>
      </c>
      <c r="AP296" t="s">
        <v>40</v>
      </c>
      <c r="BC296" t="s">
        <v>43</v>
      </c>
      <c r="BD296" t="s">
        <v>44</v>
      </c>
    </row>
    <row r="297" spans="1:56">
      <c r="A297">
        <v>56894</v>
      </c>
      <c r="B297" t="s">
        <v>348</v>
      </c>
      <c r="C297">
        <v>722</v>
      </c>
      <c r="D297" t="s">
        <v>299</v>
      </c>
      <c r="E297" t="s">
        <v>300</v>
      </c>
      <c r="F297">
        <v>0.99</v>
      </c>
      <c r="G297">
        <v>71.28</v>
      </c>
      <c r="H297">
        <v>0.93</v>
      </c>
      <c r="I297">
        <v>66.959999999999994</v>
      </c>
      <c r="J297">
        <v>0.91100000000000003</v>
      </c>
      <c r="K297">
        <v>65.59</v>
      </c>
      <c r="L297">
        <v>0.873</v>
      </c>
      <c r="M297">
        <v>62.85</v>
      </c>
      <c r="N297">
        <v>0.85399999999999998</v>
      </c>
      <c r="O297">
        <v>61.48</v>
      </c>
      <c r="P297">
        <v>72</v>
      </c>
      <c r="Q297">
        <v>0.99</v>
      </c>
      <c r="R297">
        <v>71.28</v>
      </c>
      <c r="S297">
        <v>0.93</v>
      </c>
      <c r="T297">
        <v>66.959999999999994</v>
      </c>
      <c r="U297">
        <v>0.91100000000000003</v>
      </c>
      <c r="V297">
        <v>65.59</v>
      </c>
      <c r="W297">
        <v>0.873</v>
      </c>
      <c r="X297">
        <v>62.85</v>
      </c>
      <c r="Y297">
        <v>0.85399999999999998</v>
      </c>
      <c r="Z297">
        <v>61.48</v>
      </c>
      <c r="AB297">
        <v>202226</v>
      </c>
      <c r="AC297">
        <v>202326</v>
      </c>
      <c r="AQ297" t="s">
        <v>41</v>
      </c>
      <c r="AR297" t="s">
        <v>42</v>
      </c>
      <c r="BC297" t="s">
        <v>43</v>
      </c>
      <c r="BD297" t="s">
        <v>44</v>
      </c>
    </row>
    <row r="298" spans="1:56">
      <c r="A298">
        <v>5576</v>
      </c>
      <c r="B298" t="s">
        <v>349</v>
      </c>
      <c r="C298">
        <v>722</v>
      </c>
      <c r="D298" t="s">
        <v>299</v>
      </c>
      <c r="E298" t="s">
        <v>300</v>
      </c>
      <c r="F298">
        <v>0.99</v>
      </c>
      <c r="G298">
        <v>71.28</v>
      </c>
      <c r="H298">
        <v>0.93</v>
      </c>
      <c r="I298">
        <v>66.959999999999994</v>
      </c>
      <c r="J298">
        <v>0.91100000000000003</v>
      </c>
      <c r="K298">
        <v>65.59</v>
      </c>
      <c r="L298">
        <v>0.873</v>
      </c>
      <c r="M298">
        <v>62.85</v>
      </c>
      <c r="N298">
        <v>0.85399999999999998</v>
      </c>
      <c r="O298">
        <v>61.48</v>
      </c>
      <c r="P298">
        <v>72</v>
      </c>
      <c r="Q298">
        <v>0.99</v>
      </c>
      <c r="R298">
        <v>71.28</v>
      </c>
      <c r="S298">
        <v>0.93</v>
      </c>
      <c r="T298">
        <v>66.959999999999994</v>
      </c>
      <c r="U298">
        <v>0.91100000000000003</v>
      </c>
      <c r="V298">
        <v>65.59</v>
      </c>
      <c r="W298">
        <v>0.873</v>
      </c>
      <c r="X298">
        <v>62.85</v>
      </c>
      <c r="Y298">
        <v>0.85399999999999998</v>
      </c>
      <c r="Z298">
        <v>61.48</v>
      </c>
      <c r="AB298">
        <v>202226</v>
      </c>
      <c r="AC298">
        <v>202326</v>
      </c>
      <c r="AO298" t="s">
        <v>39</v>
      </c>
      <c r="AP298" t="s">
        <v>40</v>
      </c>
      <c r="AQ298" t="s">
        <v>41</v>
      </c>
      <c r="AR298" t="s">
        <v>42</v>
      </c>
      <c r="AW298" t="s">
        <v>301</v>
      </c>
      <c r="AX298" t="s">
        <v>302</v>
      </c>
      <c r="BC298" t="s">
        <v>43</v>
      </c>
      <c r="BD298" t="s">
        <v>44</v>
      </c>
    </row>
    <row r="299" spans="1:56">
      <c r="A299">
        <v>91682</v>
      </c>
      <c r="B299" t="s">
        <v>350</v>
      </c>
      <c r="C299">
        <v>722</v>
      </c>
      <c r="D299" t="s">
        <v>299</v>
      </c>
      <c r="E299" t="s">
        <v>300</v>
      </c>
      <c r="F299">
        <v>1.08</v>
      </c>
      <c r="G299">
        <v>77.760000000000005</v>
      </c>
      <c r="H299">
        <v>1.026</v>
      </c>
      <c r="I299">
        <v>73.87</v>
      </c>
      <c r="J299">
        <v>1.008</v>
      </c>
      <c r="K299">
        <v>72.569999999999993</v>
      </c>
      <c r="L299">
        <v>0.97</v>
      </c>
      <c r="M299">
        <v>69.84</v>
      </c>
      <c r="N299">
        <v>0.95299999999999996</v>
      </c>
      <c r="O299">
        <v>68.61</v>
      </c>
      <c r="P299">
        <v>72</v>
      </c>
      <c r="Q299">
        <v>1.08</v>
      </c>
      <c r="R299">
        <v>77.760000000000005</v>
      </c>
      <c r="S299">
        <v>1.026</v>
      </c>
      <c r="T299">
        <v>73.87</v>
      </c>
      <c r="U299">
        <v>1.008</v>
      </c>
      <c r="V299">
        <v>72.569999999999993</v>
      </c>
      <c r="W299">
        <v>0.97</v>
      </c>
      <c r="X299">
        <v>69.84</v>
      </c>
      <c r="Y299">
        <v>0.95299999999999996</v>
      </c>
      <c r="Z299">
        <v>68.61</v>
      </c>
      <c r="AB299">
        <v>202226</v>
      </c>
      <c r="AC299">
        <v>202326</v>
      </c>
      <c r="AG299" t="s">
        <v>54</v>
      </c>
      <c r="AH299" t="s">
        <v>55</v>
      </c>
      <c r="AO299" t="s">
        <v>39</v>
      </c>
      <c r="AP299" t="s">
        <v>40</v>
      </c>
      <c r="BC299" t="s">
        <v>43</v>
      </c>
      <c r="BD299" t="s">
        <v>44</v>
      </c>
    </row>
    <row r="300" spans="1:56">
      <c r="A300">
        <v>30089</v>
      </c>
      <c r="B300" t="s">
        <v>351</v>
      </c>
      <c r="C300">
        <v>722</v>
      </c>
      <c r="D300" t="s">
        <v>299</v>
      </c>
      <c r="E300" t="s">
        <v>300</v>
      </c>
      <c r="F300">
        <v>0.88800000000000001</v>
      </c>
      <c r="G300">
        <v>63.93</v>
      </c>
      <c r="H300">
        <v>0.83499999999999996</v>
      </c>
      <c r="I300">
        <v>60.12</v>
      </c>
      <c r="J300">
        <v>0.81699999999999995</v>
      </c>
      <c r="K300">
        <v>58.82</v>
      </c>
      <c r="L300">
        <v>0.78300000000000003</v>
      </c>
      <c r="M300">
        <v>56.37</v>
      </c>
      <c r="N300">
        <v>0.76500000000000001</v>
      </c>
      <c r="O300">
        <v>55.08</v>
      </c>
      <c r="P300">
        <v>72</v>
      </c>
      <c r="Q300">
        <v>0.88800000000000001</v>
      </c>
      <c r="R300">
        <v>63.93</v>
      </c>
      <c r="S300">
        <v>0.83499999999999996</v>
      </c>
      <c r="T300">
        <v>60.12</v>
      </c>
      <c r="U300">
        <v>0.81699999999999995</v>
      </c>
      <c r="V300">
        <v>58.82</v>
      </c>
      <c r="W300">
        <v>0.78300000000000003</v>
      </c>
      <c r="X300">
        <v>56.37</v>
      </c>
      <c r="Y300">
        <v>0.76500000000000001</v>
      </c>
      <c r="Z300">
        <v>55.08</v>
      </c>
      <c r="AB300">
        <v>202226</v>
      </c>
      <c r="AC300">
        <v>202326</v>
      </c>
      <c r="AO300" t="s">
        <v>39</v>
      </c>
      <c r="AP300" t="s">
        <v>40</v>
      </c>
      <c r="BC300" t="s">
        <v>43</v>
      </c>
      <c r="BD300" t="s">
        <v>44</v>
      </c>
    </row>
    <row r="301" spans="1:56">
      <c r="A301">
        <v>5611</v>
      </c>
      <c r="B301" t="s">
        <v>352</v>
      </c>
      <c r="C301">
        <v>722</v>
      </c>
      <c r="D301" t="s">
        <v>299</v>
      </c>
      <c r="E301" t="s">
        <v>300</v>
      </c>
      <c r="F301">
        <v>0.96</v>
      </c>
      <c r="G301">
        <v>69.12</v>
      </c>
      <c r="H301">
        <v>0.90200000000000002</v>
      </c>
      <c r="I301">
        <v>64.94</v>
      </c>
      <c r="J301">
        <v>0.88300000000000001</v>
      </c>
      <c r="K301">
        <v>63.57</v>
      </c>
      <c r="L301">
        <v>0.84699999999999998</v>
      </c>
      <c r="M301">
        <v>60.98</v>
      </c>
      <c r="N301">
        <v>0.82799999999999996</v>
      </c>
      <c r="O301">
        <v>59.61</v>
      </c>
      <c r="P301">
        <v>72</v>
      </c>
      <c r="Q301">
        <v>0.96</v>
      </c>
      <c r="R301">
        <v>69.12</v>
      </c>
      <c r="S301">
        <v>0.90200000000000002</v>
      </c>
      <c r="T301">
        <v>64.94</v>
      </c>
      <c r="U301">
        <v>0.88300000000000001</v>
      </c>
      <c r="V301">
        <v>63.57</v>
      </c>
      <c r="W301">
        <v>0.84699999999999998</v>
      </c>
      <c r="X301">
        <v>60.98</v>
      </c>
      <c r="Y301">
        <v>0.82799999999999996</v>
      </c>
      <c r="Z301">
        <v>59.61</v>
      </c>
      <c r="AB301">
        <v>202226</v>
      </c>
      <c r="AC301">
        <v>202326</v>
      </c>
      <c r="AO301" t="s">
        <v>39</v>
      </c>
      <c r="AP301" t="s">
        <v>40</v>
      </c>
      <c r="AQ301" t="s">
        <v>41</v>
      </c>
      <c r="AR301" t="s">
        <v>42</v>
      </c>
      <c r="BC301" t="s">
        <v>43</v>
      </c>
      <c r="BD301" t="s">
        <v>44</v>
      </c>
    </row>
    <row r="302" spans="1:56">
      <c r="A302">
        <v>96675</v>
      </c>
      <c r="B302" t="s">
        <v>353</v>
      </c>
      <c r="C302">
        <v>722</v>
      </c>
      <c r="D302" t="s">
        <v>299</v>
      </c>
      <c r="E302" t="s">
        <v>300</v>
      </c>
      <c r="F302">
        <v>1.827</v>
      </c>
      <c r="G302">
        <v>131.54</v>
      </c>
      <c r="H302">
        <v>1.726</v>
      </c>
      <c r="I302">
        <v>124.27</v>
      </c>
      <c r="J302">
        <v>1.6930000000000001</v>
      </c>
      <c r="K302">
        <v>121.89</v>
      </c>
      <c r="L302">
        <v>1.627</v>
      </c>
      <c r="M302">
        <v>117.14</v>
      </c>
      <c r="N302">
        <v>1.5940000000000001</v>
      </c>
      <c r="O302">
        <v>114.76</v>
      </c>
      <c r="P302">
        <v>72</v>
      </c>
      <c r="Q302">
        <v>1.827</v>
      </c>
      <c r="R302">
        <v>131.54</v>
      </c>
      <c r="S302">
        <v>1.726</v>
      </c>
      <c r="T302">
        <v>124.27</v>
      </c>
      <c r="U302">
        <v>1.6930000000000001</v>
      </c>
      <c r="V302">
        <v>121.89</v>
      </c>
      <c r="W302">
        <v>1.627</v>
      </c>
      <c r="X302">
        <v>117.14</v>
      </c>
      <c r="Y302">
        <v>1.5940000000000001</v>
      </c>
      <c r="Z302">
        <v>114.76</v>
      </c>
      <c r="AB302">
        <v>202226</v>
      </c>
      <c r="AC302">
        <v>202326</v>
      </c>
      <c r="AE302" t="s">
        <v>52</v>
      </c>
      <c r="AF302" t="s">
        <v>53</v>
      </c>
      <c r="AG302" t="s">
        <v>54</v>
      </c>
      <c r="AH302" t="s">
        <v>55</v>
      </c>
      <c r="AM302" t="s">
        <v>71</v>
      </c>
      <c r="AN302" t="s">
        <v>72</v>
      </c>
      <c r="BC302" t="s">
        <v>43</v>
      </c>
      <c r="BD302" t="s">
        <v>44</v>
      </c>
    </row>
    <row r="303" spans="1:56">
      <c r="A303">
        <v>58458</v>
      </c>
      <c r="B303" t="s">
        <v>354</v>
      </c>
      <c r="C303">
        <v>722</v>
      </c>
      <c r="D303" t="s">
        <v>299</v>
      </c>
      <c r="E303" t="s">
        <v>300</v>
      </c>
      <c r="F303">
        <v>1.827</v>
      </c>
      <c r="G303">
        <v>131.54</v>
      </c>
      <c r="H303">
        <v>1.726</v>
      </c>
      <c r="I303">
        <v>124.27</v>
      </c>
      <c r="J303">
        <v>1.6930000000000001</v>
      </c>
      <c r="K303">
        <v>121.89</v>
      </c>
      <c r="L303">
        <v>1.627</v>
      </c>
      <c r="M303">
        <v>117.14</v>
      </c>
      <c r="N303">
        <v>1.5940000000000001</v>
      </c>
      <c r="O303">
        <v>114.76</v>
      </c>
      <c r="P303">
        <v>72</v>
      </c>
      <c r="Q303">
        <v>1.827</v>
      </c>
      <c r="R303">
        <v>131.54</v>
      </c>
      <c r="S303">
        <v>1.726</v>
      </c>
      <c r="T303">
        <v>124.27</v>
      </c>
      <c r="U303">
        <v>1.6930000000000001</v>
      </c>
      <c r="V303">
        <v>121.89</v>
      </c>
      <c r="W303">
        <v>1.627</v>
      </c>
      <c r="X303">
        <v>117.14</v>
      </c>
      <c r="Y303">
        <v>1.5940000000000001</v>
      </c>
      <c r="Z303">
        <v>114.76</v>
      </c>
      <c r="AB303">
        <v>202226</v>
      </c>
      <c r="AC303">
        <v>202326</v>
      </c>
      <c r="AE303" t="s">
        <v>52</v>
      </c>
      <c r="AF303" t="s">
        <v>53</v>
      </c>
      <c r="AG303" t="s">
        <v>54</v>
      </c>
      <c r="AH303" t="s">
        <v>55</v>
      </c>
      <c r="AM303" t="s">
        <v>71</v>
      </c>
      <c r="AN303" t="s">
        <v>72</v>
      </c>
      <c r="BC303" t="s">
        <v>43</v>
      </c>
      <c r="BD303" t="s">
        <v>44</v>
      </c>
    </row>
    <row r="304" spans="1:56">
      <c r="A304">
        <v>58459</v>
      </c>
      <c r="B304" t="s">
        <v>355</v>
      </c>
      <c r="C304">
        <v>722</v>
      </c>
      <c r="D304" t="s">
        <v>299</v>
      </c>
      <c r="E304" t="s">
        <v>300</v>
      </c>
      <c r="F304">
        <v>1.827</v>
      </c>
      <c r="G304">
        <v>131.54</v>
      </c>
      <c r="H304">
        <v>1.726</v>
      </c>
      <c r="I304">
        <v>124.27</v>
      </c>
      <c r="J304">
        <v>1.6930000000000001</v>
      </c>
      <c r="K304">
        <v>121.89</v>
      </c>
      <c r="L304">
        <v>1.627</v>
      </c>
      <c r="M304">
        <v>117.14</v>
      </c>
      <c r="N304">
        <v>1.5940000000000001</v>
      </c>
      <c r="O304">
        <v>114.76</v>
      </c>
      <c r="P304">
        <v>72</v>
      </c>
      <c r="Q304">
        <v>1.827</v>
      </c>
      <c r="R304">
        <v>131.54</v>
      </c>
      <c r="S304">
        <v>1.726</v>
      </c>
      <c r="T304">
        <v>124.27</v>
      </c>
      <c r="U304">
        <v>1.6930000000000001</v>
      </c>
      <c r="V304">
        <v>121.89</v>
      </c>
      <c r="W304">
        <v>1.627</v>
      </c>
      <c r="X304">
        <v>117.14</v>
      </c>
      <c r="Y304">
        <v>1.5940000000000001</v>
      </c>
      <c r="Z304">
        <v>114.76</v>
      </c>
      <c r="AB304">
        <v>202226</v>
      </c>
      <c r="AC304">
        <v>202326</v>
      </c>
      <c r="AE304" t="s">
        <v>52</v>
      </c>
      <c r="AF304" t="s">
        <v>53</v>
      </c>
      <c r="AG304" t="s">
        <v>54</v>
      </c>
      <c r="AH304" t="s">
        <v>55</v>
      </c>
      <c r="AM304" t="s">
        <v>71</v>
      </c>
      <c r="AN304" t="s">
        <v>72</v>
      </c>
      <c r="BC304" t="s">
        <v>43</v>
      </c>
      <c r="BD304" t="s">
        <v>44</v>
      </c>
    </row>
    <row r="305" spans="1:56">
      <c r="A305">
        <v>58460</v>
      </c>
      <c r="B305" t="s">
        <v>356</v>
      </c>
      <c r="C305">
        <v>722</v>
      </c>
      <c r="D305" t="s">
        <v>299</v>
      </c>
      <c r="E305" t="s">
        <v>300</v>
      </c>
      <c r="F305">
        <v>1.827</v>
      </c>
      <c r="G305">
        <v>131.54</v>
      </c>
      <c r="H305">
        <v>1.726</v>
      </c>
      <c r="I305">
        <v>124.27</v>
      </c>
      <c r="J305">
        <v>1.6930000000000001</v>
      </c>
      <c r="K305">
        <v>121.89</v>
      </c>
      <c r="L305">
        <v>1.627</v>
      </c>
      <c r="M305">
        <v>117.14</v>
      </c>
      <c r="N305">
        <v>1.5940000000000001</v>
      </c>
      <c r="O305">
        <v>114.76</v>
      </c>
      <c r="P305">
        <v>72</v>
      </c>
      <c r="Q305">
        <v>1.827</v>
      </c>
      <c r="R305">
        <v>131.54</v>
      </c>
      <c r="S305">
        <v>1.726</v>
      </c>
      <c r="T305">
        <v>124.27</v>
      </c>
      <c r="U305">
        <v>1.6930000000000001</v>
      </c>
      <c r="V305">
        <v>121.89</v>
      </c>
      <c r="W305">
        <v>1.627</v>
      </c>
      <c r="X305">
        <v>117.14</v>
      </c>
      <c r="Y305">
        <v>1.5940000000000001</v>
      </c>
      <c r="Z305">
        <v>114.76</v>
      </c>
      <c r="AB305">
        <v>202226</v>
      </c>
      <c r="AC305">
        <v>202326</v>
      </c>
      <c r="AG305" t="s">
        <v>54</v>
      </c>
      <c r="AH305" t="s">
        <v>55</v>
      </c>
      <c r="AM305" t="s">
        <v>71</v>
      </c>
      <c r="AN305" t="s">
        <v>72</v>
      </c>
      <c r="BC305" t="s">
        <v>43</v>
      </c>
      <c r="BD305" t="s">
        <v>44</v>
      </c>
    </row>
    <row r="306" spans="1:56">
      <c r="A306">
        <v>58461</v>
      </c>
      <c r="B306" t="s">
        <v>357</v>
      </c>
      <c r="C306">
        <v>722</v>
      </c>
      <c r="D306" t="s">
        <v>299</v>
      </c>
      <c r="E306" t="s">
        <v>300</v>
      </c>
      <c r="F306">
        <v>1.827</v>
      </c>
      <c r="G306">
        <v>131.54</v>
      </c>
      <c r="H306">
        <v>1.726</v>
      </c>
      <c r="I306">
        <v>124.27</v>
      </c>
      <c r="J306">
        <v>1.6930000000000001</v>
      </c>
      <c r="K306">
        <v>121.89</v>
      </c>
      <c r="L306">
        <v>1.627</v>
      </c>
      <c r="M306">
        <v>117.14</v>
      </c>
      <c r="N306">
        <v>1.5940000000000001</v>
      </c>
      <c r="O306">
        <v>114.76</v>
      </c>
      <c r="P306">
        <v>72</v>
      </c>
      <c r="Q306">
        <v>1.827</v>
      </c>
      <c r="R306">
        <v>131.54</v>
      </c>
      <c r="S306">
        <v>1.726</v>
      </c>
      <c r="T306">
        <v>124.27</v>
      </c>
      <c r="U306">
        <v>1.6930000000000001</v>
      </c>
      <c r="V306">
        <v>121.89</v>
      </c>
      <c r="W306">
        <v>1.627</v>
      </c>
      <c r="X306">
        <v>117.14</v>
      </c>
      <c r="Y306">
        <v>1.5940000000000001</v>
      </c>
      <c r="Z306">
        <v>114.76</v>
      </c>
      <c r="AB306">
        <v>202226</v>
      </c>
      <c r="AC306">
        <v>202326</v>
      </c>
      <c r="AG306" t="s">
        <v>54</v>
      </c>
      <c r="AH306" t="s">
        <v>55</v>
      </c>
      <c r="AM306" t="s">
        <v>71</v>
      </c>
      <c r="AN306" t="s">
        <v>72</v>
      </c>
      <c r="BC306" t="s">
        <v>43</v>
      </c>
      <c r="BD306" t="s">
        <v>44</v>
      </c>
    </row>
    <row r="307" spans="1:56">
      <c r="A307">
        <v>96674</v>
      </c>
      <c r="B307" t="s">
        <v>358</v>
      </c>
      <c r="C307">
        <v>722</v>
      </c>
      <c r="D307" t="s">
        <v>299</v>
      </c>
      <c r="E307" t="s">
        <v>300</v>
      </c>
      <c r="F307">
        <v>1.827</v>
      </c>
      <c r="G307">
        <v>131.54</v>
      </c>
      <c r="H307">
        <v>1.726</v>
      </c>
      <c r="I307">
        <v>124.27</v>
      </c>
      <c r="J307">
        <v>1.6930000000000001</v>
      </c>
      <c r="K307">
        <v>121.89</v>
      </c>
      <c r="L307">
        <v>1.627</v>
      </c>
      <c r="M307">
        <v>117.14</v>
      </c>
      <c r="N307">
        <v>1.5940000000000001</v>
      </c>
      <c r="O307">
        <v>114.76</v>
      </c>
      <c r="P307">
        <v>72</v>
      </c>
      <c r="Q307">
        <v>1.827</v>
      </c>
      <c r="R307">
        <v>131.54</v>
      </c>
      <c r="S307">
        <v>1.726</v>
      </c>
      <c r="T307">
        <v>124.27</v>
      </c>
      <c r="U307">
        <v>1.6930000000000001</v>
      </c>
      <c r="V307">
        <v>121.89</v>
      </c>
      <c r="W307">
        <v>1.627</v>
      </c>
      <c r="X307">
        <v>117.14</v>
      </c>
      <c r="Y307">
        <v>1.5940000000000001</v>
      </c>
      <c r="Z307">
        <v>114.76</v>
      </c>
      <c r="AB307">
        <v>202226</v>
      </c>
      <c r="AC307">
        <v>202326</v>
      </c>
      <c r="AE307" t="s">
        <v>52</v>
      </c>
      <c r="AF307" t="s">
        <v>53</v>
      </c>
      <c r="AG307" t="s">
        <v>54</v>
      </c>
      <c r="AH307" t="s">
        <v>55</v>
      </c>
      <c r="AM307" t="s">
        <v>71</v>
      </c>
      <c r="AN307" t="s">
        <v>72</v>
      </c>
      <c r="BC307" t="s">
        <v>43</v>
      </c>
      <c r="BD307" t="s">
        <v>44</v>
      </c>
    </row>
    <row r="308" spans="1:56">
      <c r="A308">
        <v>94902</v>
      </c>
      <c r="B308" t="s">
        <v>359</v>
      </c>
      <c r="C308">
        <v>722</v>
      </c>
      <c r="D308" t="s">
        <v>299</v>
      </c>
      <c r="E308" t="s">
        <v>300</v>
      </c>
      <c r="F308">
        <v>3.0670000000000002</v>
      </c>
      <c r="G308">
        <v>220.82</v>
      </c>
      <c r="H308">
        <v>2.9060000000000001</v>
      </c>
      <c r="I308">
        <v>209.23</v>
      </c>
      <c r="J308">
        <v>2.8519999999999999</v>
      </c>
      <c r="K308">
        <v>205.34</v>
      </c>
      <c r="L308">
        <v>2.7429999999999999</v>
      </c>
      <c r="M308">
        <v>197.49</v>
      </c>
      <c r="N308">
        <v>2.69</v>
      </c>
      <c r="O308">
        <v>193.68</v>
      </c>
      <c r="P308">
        <v>72</v>
      </c>
      <c r="Q308">
        <v>3.0670000000000002</v>
      </c>
      <c r="R308">
        <v>220.82</v>
      </c>
      <c r="S308">
        <v>2.9060000000000001</v>
      </c>
      <c r="T308">
        <v>209.23</v>
      </c>
      <c r="U308">
        <v>2.8519999999999999</v>
      </c>
      <c r="V308">
        <v>205.34</v>
      </c>
      <c r="W308">
        <v>2.7429999999999999</v>
      </c>
      <c r="X308">
        <v>197.49</v>
      </c>
      <c r="Y308">
        <v>2.69</v>
      </c>
      <c r="Z308">
        <v>193.68</v>
      </c>
      <c r="AB308">
        <v>202226</v>
      </c>
      <c r="AC308">
        <v>202326</v>
      </c>
      <c r="AG308" t="s">
        <v>54</v>
      </c>
      <c r="AH308" t="s">
        <v>55</v>
      </c>
      <c r="AO308" t="s">
        <v>39</v>
      </c>
      <c r="AP308" t="s">
        <v>40</v>
      </c>
      <c r="BC308" t="s">
        <v>43</v>
      </c>
      <c r="BD308" t="s">
        <v>44</v>
      </c>
    </row>
    <row r="309" spans="1:56">
      <c r="A309">
        <v>84475</v>
      </c>
      <c r="B309" t="s">
        <v>360</v>
      </c>
      <c r="C309">
        <v>722</v>
      </c>
      <c r="D309" t="s">
        <v>299</v>
      </c>
      <c r="E309" t="s">
        <v>300</v>
      </c>
      <c r="F309">
        <v>2.8319999999999999</v>
      </c>
      <c r="G309">
        <v>203.9</v>
      </c>
      <c r="H309">
        <v>2.6850000000000001</v>
      </c>
      <c r="I309">
        <v>193.32</v>
      </c>
      <c r="J309">
        <v>2.6360000000000001</v>
      </c>
      <c r="K309">
        <v>189.79</v>
      </c>
      <c r="L309">
        <v>2.5350000000000001</v>
      </c>
      <c r="M309">
        <v>182.52</v>
      </c>
      <c r="N309">
        <v>2.488</v>
      </c>
      <c r="O309">
        <v>179.13</v>
      </c>
      <c r="P309">
        <v>72</v>
      </c>
      <c r="Q309">
        <v>2.8319999999999999</v>
      </c>
      <c r="R309">
        <v>203.9</v>
      </c>
      <c r="S309">
        <v>2.6850000000000001</v>
      </c>
      <c r="T309">
        <v>193.32</v>
      </c>
      <c r="U309">
        <v>2.6360000000000001</v>
      </c>
      <c r="V309">
        <v>189.79</v>
      </c>
      <c r="W309">
        <v>2.5350000000000001</v>
      </c>
      <c r="X309">
        <v>182.52</v>
      </c>
      <c r="Y309">
        <v>2.488</v>
      </c>
      <c r="Z309">
        <v>179.13</v>
      </c>
      <c r="AB309">
        <v>202226</v>
      </c>
      <c r="AC309">
        <v>202326</v>
      </c>
      <c r="AG309" t="s">
        <v>54</v>
      </c>
      <c r="AH309" t="s">
        <v>55</v>
      </c>
      <c r="AO309" t="s">
        <v>39</v>
      </c>
      <c r="AP309" t="s">
        <v>40</v>
      </c>
      <c r="BC309" t="s">
        <v>43</v>
      </c>
      <c r="BD309" t="s">
        <v>44</v>
      </c>
    </row>
    <row r="310" spans="1:56">
      <c r="A310">
        <v>84436</v>
      </c>
      <c r="B310" t="s">
        <v>361</v>
      </c>
      <c r="C310">
        <v>722</v>
      </c>
      <c r="D310" t="s">
        <v>299</v>
      </c>
      <c r="E310" t="s">
        <v>300</v>
      </c>
      <c r="F310">
        <v>2.8319999999999999</v>
      </c>
      <c r="G310">
        <v>203.9</v>
      </c>
      <c r="H310">
        <v>2.6850000000000001</v>
      </c>
      <c r="I310">
        <v>193.32</v>
      </c>
      <c r="J310">
        <v>2.6360000000000001</v>
      </c>
      <c r="K310">
        <v>189.79</v>
      </c>
      <c r="L310">
        <v>2.5350000000000001</v>
      </c>
      <c r="M310">
        <v>182.52</v>
      </c>
      <c r="N310">
        <v>2.488</v>
      </c>
      <c r="O310">
        <v>179.13</v>
      </c>
      <c r="P310">
        <v>72</v>
      </c>
      <c r="Q310">
        <v>2.8319999999999999</v>
      </c>
      <c r="R310">
        <v>203.9</v>
      </c>
      <c r="S310">
        <v>2.6850000000000001</v>
      </c>
      <c r="T310">
        <v>193.32</v>
      </c>
      <c r="U310">
        <v>2.6360000000000001</v>
      </c>
      <c r="V310">
        <v>189.79</v>
      </c>
      <c r="W310">
        <v>2.5350000000000001</v>
      </c>
      <c r="X310">
        <v>182.52</v>
      </c>
      <c r="Y310">
        <v>2.488</v>
      </c>
      <c r="Z310">
        <v>179.13</v>
      </c>
      <c r="AB310">
        <v>202226</v>
      </c>
      <c r="AC310">
        <v>202326</v>
      </c>
      <c r="AG310" t="s">
        <v>54</v>
      </c>
      <c r="AH310" t="s">
        <v>55</v>
      </c>
      <c r="AO310" t="s">
        <v>39</v>
      </c>
      <c r="AP310" t="s">
        <v>40</v>
      </c>
      <c r="BC310" t="s">
        <v>43</v>
      </c>
      <c r="BD310" t="s">
        <v>44</v>
      </c>
    </row>
    <row r="311" spans="1:56">
      <c r="A311">
        <v>5689</v>
      </c>
      <c r="B311" t="s">
        <v>362</v>
      </c>
      <c r="C311">
        <v>722</v>
      </c>
      <c r="D311" t="s">
        <v>299</v>
      </c>
      <c r="E311" t="s">
        <v>300</v>
      </c>
      <c r="F311">
        <v>0.80700000000000005</v>
      </c>
      <c r="G311">
        <v>58.1</v>
      </c>
      <c r="H311">
        <v>0.75800000000000001</v>
      </c>
      <c r="I311">
        <v>54.57</v>
      </c>
      <c r="J311">
        <v>0.74199999999999999</v>
      </c>
      <c r="K311">
        <v>53.42</v>
      </c>
      <c r="L311">
        <v>0.71199999999999997</v>
      </c>
      <c r="M311">
        <v>51.26</v>
      </c>
      <c r="N311">
        <v>0.69499999999999995</v>
      </c>
      <c r="O311">
        <v>50.04</v>
      </c>
      <c r="P311">
        <v>72</v>
      </c>
      <c r="Q311">
        <v>0.80700000000000005</v>
      </c>
      <c r="R311">
        <v>58.1</v>
      </c>
      <c r="S311">
        <v>0.75800000000000001</v>
      </c>
      <c r="T311">
        <v>54.57</v>
      </c>
      <c r="U311">
        <v>0.74199999999999999</v>
      </c>
      <c r="V311">
        <v>53.42</v>
      </c>
      <c r="W311">
        <v>0.71199999999999997</v>
      </c>
      <c r="X311">
        <v>51.26</v>
      </c>
      <c r="Y311">
        <v>0.69499999999999995</v>
      </c>
      <c r="Z311">
        <v>50.04</v>
      </c>
      <c r="AB311">
        <v>202226</v>
      </c>
      <c r="AC311">
        <v>202326</v>
      </c>
      <c r="AO311" t="s">
        <v>39</v>
      </c>
      <c r="AP311" t="s">
        <v>40</v>
      </c>
      <c r="AW311" t="s">
        <v>301</v>
      </c>
      <c r="AX311" t="s">
        <v>302</v>
      </c>
      <c r="BC311" t="s">
        <v>43</v>
      </c>
      <c r="BD311" t="s">
        <v>44</v>
      </c>
    </row>
    <row r="312" spans="1:56">
      <c r="A312">
        <v>5692</v>
      </c>
      <c r="B312" t="s">
        <v>363</v>
      </c>
      <c r="C312">
        <v>722</v>
      </c>
      <c r="D312" t="s">
        <v>299</v>
      </c>
      <c r="E312" t="s">
        <v>300</v>
      </c>
      <c r="F312">
        <v>0.80700000000000005</v>
      </c>
      <c r="G312">
        <v>58.1</v>
      </c>
      <c r="H312">
        <v>0.75800000000000001</v>
      </c>
      <c r="I312">
        <v>54.57</v>
      </c>
      <c r="J312">
        <v>0.74199999999999999</v>
      </c>
      <c r="K312">
        <v>53.42</v>
      </c>
      <c r="L312">
        <v>0.71199999999999997</v>
      </c>
      <c r="M312">
        <v>51.26</v>
      </c>
      <c r="N312">
        <v>0.69499999999999995</v>
      </c>
      <c r="O312">
        <v>50.04</v>
      </c>
      <c r="P312">
        <v>72</v>
      </c>
      <c r="Q312">
        <v>0.80700000000000005</v>
      </c>
      <c r="R312">
        <v>58.1</v>
      </c>
      <c r="S312">
        <v>0.75800000000000001</v>
      </c>
      <c r="T312">
        <v>54.57</v>
      </c>
      <c r="U312">
        <v>0.74199999999999999</v>
      </c>
      <c r="V312">
        <v>53.42</v>
      </c>
      <c r="W312">
        <v>0.71199999999999997</v>
      </c>
      <c r="X312">
        <v>51.26</v>
      </c>
      <c r="Y312">
        <v>0.69499999999999995</v>
      </c>
      <c r="Z312">
        <v>50.04</v>
      </c>
      <c r="AB312">
        <v>202226</v>
      </c>
      <c r="AC312">
        <v>202326</v>
      </c>
      <c r="AO312" t="s">
        <v>39</v>
      </c>
      <c r="AP312" t="s">
        <v>40</v>
      </c>
      <c r="AW312" t="s">
        <v>301</v>
      </c>
      <c r="AX312" t="s">
        <v>302</v>
      </c>
      <c r="BC312" t="s">
        <v>43</v>
      </c>
      <c r="BD312" t="s">
        <v>44</v>
      </c>
    </row>
    <row r="313" spans="1:56">
      <c r="A313">
        <v>30126</v>
      </c>
      <c r="B313" t="s">
        <v>364</v>
      </c>
      <c r="C313">
        <v>722</v>
      </c>
      <c r="D313" t="s">
        <v>299</v>
      </c>
      <c r="E313" t="s">
        <v>300</v>
      </c>
      <c r="F313">
        <v>0.85799999999999998</v>
      </c>
      <c r="G313">
        <v>61.77</v>
      </c>
      <c r="H313">
        <v>0.80700000000000005</v>
      </c>
      <c r="I313">
        <v>58.1</v>
      </c>
      <c r="J313">
        <v>0.78900000000000003</v>
      </c>
      <c r="K313">
        <v>56.8</v>
      </c>
      <c r="L313">
        <v>0.75700000000000001</v>
      </c>
      <c r="M313">
        <v>54.5</v>
      </c>
      <c r="N313">
        <v>0.73899999999999999</v>
      </c>
      <c r="O313">
        <v>53.2</v>
      </c>
      <c r="P313">
        <v>72</v>
      </c>
      <c r="Q313">
        <v>0.85799999999999998</v>
      </c>
      <c r="R313">
        <v>61.77</v>
      </c>
      <c r="S313">
        <v>0.80700000000000005</v>
      </c>
      <c r="T313">
        <v>58.1</v>
      </c>
      <c r="U313">
        <v>0.78900000000000003</v>
      </c>
      <c r="V313">
        <v>56.8</v>
      </c>
      <c r="W313">
        <v>0.75700000000000001</v>
      </c>
      <c r="X313">
        <v>54.5</v>
      </c>
      <c r="Y313">
        <v>0.73899999999999999</v>
      </c>
      <c r="Z313">
        <v>53.2</v>
      </c>
      <c r="AB313">
        <v>202226</v>
      </c>
      <c r="AC313">
        <v>202326</v>
      </c>
      <c r="AO313" t="s">
        <v>39</v>
      </c>
      <c r="AP313" t="s">
        <v>40</v>
      </c>
      <c r="BC313" t="s">
        <v>43</v>
      </c>
      <c r="BD313" t="s">
        <v>44</v>
      </c>
    </row>
    <row r="314" spans="1:56">
      <c r="A314">
        <v>54273</v>
      </c>
      <c r="B314" t="s">
        <v>365</v>
      </c>
      <c r="C314">
        <v>722</v>
      </c>
      <c r="D314" t="s">
        <v>299</v>
      </c>
      <c r="E314" t="s">
        <v>300</v>
      </c>
      <c r="F314">
        <v>0.92900000000000005</v>
      </c>
      <c r="G314">
        <v>66.88</v>
      </c>
      <c r="H314">
        <v>0.873</v>
      </c>
      <c r="I314">
        <v>62.85</v>
      </c>
      <c r="J314">
        <v>0.85499999999999998</v>
      </c>
      <c r="K314">
        <v>61.56</v>
      </c>
      <c r="L314">
        <v>0.81899999999999995</v>
      </c>
      <c r="M314">
        <v>58.96</v>
      </c>
      <c r="N314">
        <v>0.80200000000000005</v>
      </c>
      <c r="O314">
        <v>57.74</v>
      </c>
      <c r="P314">
        <v>72</v>
      </c>
      <c r="Q314">
        <v>0.92900000000000005</v>
      </c>
      <c r="R314">
        <v>66.88</v>
      </c>
      <c r="S314">
        <v>0.873</v>
      </c>
      <c r="T314">
        <v>62.85</v>
      </c>
      <c r="U314">
        <v>0.85499999999999998</v>
      </c>
      <c r="V314">
        <v>61.56</v>
      </c>
      <c r="W314">
        <v>0.81899999999999995</v>
      </c>
      <c r="X314">
        <v>58.96</v>
      </c>
      <c r="Y314">
        <v>0.80200000000000005</v>
      </c>
      <c r="Z314">
        <v>57.74</v>
      </c>
      <c r="AB314">
        <v>202226</v>
      </c>
      <c r="AC314">
        <v>202326</v>
      </c>
      <c r="AO314" t="s">
        <v>39</v>
      </c>
      <c r="AP314" t="s">
        <v>40</v>
      </c>
      <c r="AQ314" t="s">
        <v>41</v>
      </c>
      <c r="AR314" t="s">
        <v>42</v>
      </c>
      <c r="BC314" t="s">
        <v>43</v>
      </c>
      <c r="BD314" t="s">
        <v>44</v>
      </c>
    </row>
    <row r="315" spans="1:56">
      <c r="A315">
        <v>86075</v>
      </c>
      <c r="B315" t="s">
        <v>366</v>
      </c>
      <c r="C315">
        <v>722</v>
      </c>
      <c r="D315" t="s">
        <v>299</v>
      </c>
      <c r="E315" t="s">
        <v>300</v>
      </c>
      <c r="F315">
        <v>1.37</v>
      </c>
      <c r="G315">
        <v>98.64</v>
      </c>
      <c r="H315">
        <v>1.3080000000000001</v>
      </c>
      <c r="I315">
        <v>94.17</v>
      </c>
      <c r="J315">
        <v>1.286</v>
      </c>
      <c r="K315">
        <v>92.59</v>
      </c>
      <c r="L315">
        <v>1.24</v>
      </c>
      <c r="M315">
        <v>89.28</v>
      </c>
      <c r="N315">
        <v>1.2190000000000001</v>
      </c>
      <c r="O315">
        <v>87.76</v>
      </c>
      <c r="P315">
        <v>72</v>
      </c>
      <c r="Q315">
        <v>1.37</v>
      </c>
      <c r="R315">
        <v>98.64</v>
      </c>
      <c r="S315">
        <v>1.3080000000000001</v>
      </c>
      <c r="T315">
        <v>94.17</v>
      </c>
      <c r="U315">
        <v>1.286</v>
      </c>
      <c r="V315">
        <v>92.59</v>
      </c>
      <c r="W315">
        <v>1.24</v>
      </c>
      <c r="X315">
        <v>89.28</v>
      </c>
      <c r="Y315">
        <v>1.2190000000000001</v>
      </c>
      <c r="Z315">
        <v>87.76</v>
      </c>
      <c r="AB315">
        <v>202226</v>
      </c>
      <c r="AC315">
        <v>202326</v>
      </c>
      <c r="AG315" t="s">
        <v>54</v>
      </c>
      <c r="AH315" t="s">
        <v>55</v>
      </c>
      <c r="AO315" t="s">
        <v>39</v>
      </c>
      <c r="AP315" t="s">
        <v>40</v>
      </c>
      <c r="BC315" t="s">
        <v>43</v>
      </c>
      <c r="BD315" t="s">
        <v>44</v>
      </c>
    </row>
    <row r="316" spans="1:56">
      <c r="A316">
        <v>78001</v>
      </c>
      <c r="B316" t="s">
        <v>367</v>
      </c>
      <c r="C316">
        <v>722</v>
      </c>
      <c r="D316" t="s">
        <v>299</v>
      </c>
      <c r="E316" t="s">
        <v>300</v>
      </c>
      <c r="F316">
        <v>1.847</v>
      </c>
      <c r="G316">
        <v>132.97999999999999</v>
      </c>
      <c r="H316">
        <v>1.736</v>
      </c>
      <c r="I316">
        <v>124.99</v>
      </c>
      <c r="J316">
        <v>1.6990000000000001</v>
      </c>
      <c r="K316">
        <v>122.32</v>
      </c>
      <c r="L316">
        <v>1.629</v>
      </c>
      <c r="M316">
        <v>117.28</v>
      </c>
      <c r="N316">
        <v>1.593</v>
      </c>
      <c r="O316">
        <v>114.69</v>
      </c>
      <c r="P316">
        <v>72</v>
      </c>
      <c r="Q316">
        <v>1.847</v>
      </c>
      <c r="R316">
        <v>132.97999999999999</v>
      </c>
      <c r="S316">
        <v>1.736</v>
      </c>
      <c r="T316">
        <v>124.99</v>
      </c>
      <c r="U316">
        <v>1.6990000000000001</v>
      </c>
      <c r="V316">
        <v>122.32</v>
      </c>
      <c r="W316">
        <v>1.629</v>
      </c>
      <c r="X316">
        <v>117.28</v>
      </c>
      <c r="Y316">
        <v>1.593</v>
      </c>
      <c r="Z316">
        <v>114.69</v>
      </c>
      <c r="AB316">
        <v>202226</v>
      </c>
      <c r="AC316">
        <v>202326</v>
      </c>
      <c r="AM316" t="s">
        <v>71</v>
      </c>
      <c r="AN316" t="s">
        <v>72</v>
      </c>
      <c r="BC316" t="s">
        <v>43</v>
      </c>
      <c r="BD316" t="s">
        <v>44</v>
      </c>
    </row>
    <row r="317" spans="1:56">
      <c r="A317">
        <v>73796</v>
      </c>
      <c r="B317" t="s">
        <v>368</v>
      </c>
      <c r="C317">
        <v>722</v>
      </c>
      <c r="D317" t="s">
        <v>299</v>
      </c>
      <c r="E317" t="s">
        <v>300</v>
      </c>
      <c r="F317">
        <v>1.847</v>
      </c>
      <c r="G317">
        <v>132.97999999999999</v>
      </c>
      <c r="H317">
        <v>1.736</v>
      </c>
      <c r="I317">
        <v>124.99</v>
      </c>
      <c r="J317">
        <v>1.6990000000000001</v>
      </c>
      <c r="K317">
        <v>122.32</v>
      </c>
      <c r="L317">
        <v>1.629</v>
      </c>
      <c r="M317">
        <v>117.28</v>
      </c>
      <c r="N317">
        <v>1.593</v>
      </c>
      <c r="O317">
        <v>114.69</v>
      </c>
      <c r="P317">
        <v>72</v>
      </c>
      <c r="Q317">
        <v>1.847</v>
      </c>
      <c r="R317">
        <v>132.97999999999999</v>
      </c>
      <c r="S317">
        <v>1.736</v>
      </c>
      <c r="T317">
        <v>124.99</v>
      </c>
      <c r="U317">
        <v>1.6990000000000001</v>
      </c>
      <c r="V317">
        <v>122.32</v>
      </c>
      <c r="W317">
        <v>1.629</v>
      </c>
      <c r="X317">
        <v>117.28</v>
      </c>
      <c r="Y317">
        <v>1.593</v>
      </c>
      <c r="Z317">
        <v>114.69</v>
      </c>
      <c r="AB317">
        <v>202226</v>
      </c>
      <c r="AC317">
        <v>202326</v>
      </c>
      <c r="AM317" t="s">
        <v>71</v>
      </c>
      <c r="AN317" t="s">
        <v>72</v>
      </c>
      <c r="BC317" t="s">
        <v>43</v>
      </c>
      <c r="BD317" t="s">
        <v>44</v>
      </c>
    </row>
    <row r="318" spans="1:56">
      <c r="A318">
        <v>30180</v>
      </c>
      <c r="B318" t="s">
        <v>369</v>
      </c>
      <c r="C318">
        <v>722</v>
      </c>
      <c r="D318" t="s">
        <v>299</v>
      </c>
      <c r="E318" t="s">
        <v>300</v>
      </c>
      <c r="F318">
        <v>0.90900000000000003</v>
      </c>
      <c r="G318">
        <v>65.44</v>
      </c>
      <c r="H318">
        <v>0.85399999999999998</v>
      </c>
      <c r="I318">
        <v>61.48</v>
      </c>
      <c r="J318">
        <v>0.83599999999999997</v>
      </c>
      <c r="K318">
        <v>60.19</v>
      </c>
      <c r="L318">
        <v>0.80200000000000005</v>
      </c>
      <c r="M318">
        <v>57.74</v>
      </c>
      <c r="N318">
        <v>0.78400000000000003</v>
      </c>
      <c r="O318">
        <v>56.44</v>
      </c>
      <c r="P318">
        <v>72</v>
      </c>
      <c r="Q318">
        <v>0.90900000000000003</v>
      </c>
      <c r="R318">
        <v>65.44</v>
      </c>
      <c r="S318">
        <v>0.85399999999999998</v>
      </c>
      <c r="T318">
        <v>61.48</v>
      </c>
      <c r="U318">
        <v>0.83599999999999997</v>
      </c>
      <c r="V318">
        <v>60.19</v>
      </c>
      <c r="W318">
        <v>0.80200000000000005</v>
      </c>
      <c r="X318">
        <v>57.74</v>
      </c>
      <c r="Y318">
        <v>0.78400000000000003</v>
      </c>
      <c r="Z318">
        <v>56.44</v>
      </c>
      <c r="AB318">
        <v>202226</v>
      </c>
      <c r="AC318">
        <v>202326</v>
      </c>
      <c r="AO318" t="s">
        <v>39</v>
      </c>
      <c r="AP318" t="s">
        <v>40</v>
      </c>
      <c r="AW318" t="s">
        <v>301</v>
      </c>
      <c r="AX318" t="s">
        <v>302</v>
      </c>
      <c r="BC318" t="s">
        <v>43</v>
      </c>
      <c r="BD318" t="s">
        <v>44</v>
      </c>
    </row>
    <row r="319" spans="1:56">
      <c r="A319">
        <v>82501</v>
      </c>
      <c r="B319" t="s">
        <v>370</v>
      </c>
      <c r="C319">
        <v>722</v>
      </c>
      <c r="D319" t="s">
        <v>299</v>
      </c>
      <c r="E319" t="s">
        <v>300</v>
      </c>
      <c r="F319">
        <v>1.2270000000000001</v>
      </c>
      <c r="G319">
        <v>88.34</v>
      </c>
      <c r="H319">
        <v>1.173</v>
      </c>
      <c r="I319">
        <v>84.45</v>
      </c>
      <c r="J319">
        <v>1.155</v>
      </c>
      <c r="K319">
        <v>83.16</v>
      </c>
      <c r="L319">
        <v>1.1140000000000001</v>
      </c>
      <c r="M319">
        <v>80.2</v>
      </c>
      <c r="N319">
        <v>1.097</v>
      </c>
      <c r="O319">
        <v>78.98</v>
      </c>
      <c r="P319">
        <v>72</v>
      </c>
      <c r="Q319">
        <v>1.2270000000000001</v>
      </c>
      <c r="R319">
        <v>88.34</v>
      </c>
      <c r="S319">
        <v>1.173</v>
      </c>
      <c r="T319">
        <v>84.45</v>
      </c>
      <c r="U319">
        <v>1.155</v>
      </c>
      <c r="V319">
        <v>83.16</v>
      </c>
      <c r="W319">
        <v>1.1140000000000001</v>
      </c>
      <c r="X319">
        <v>80.2</v>
      </c>
      <c r="Y319">
        <v>1.097</v>
      </c>
      <c r="Z319">
        <v>78.98</v>
      </c>
      <c r="AB319">
        <v>202226</v>
      </c>
      <c r="AC319">
        <v>202326</v>
      </c>
      <c r="AG319" t="s">
        <v>54</v>
      </c>
      <c r="AH319" t="s">
        <v>55</v>
      </c>
      <c r="AO319" t="s">
        <v>39</v>
      </c>
      <c r="AP319" t="s">
        <v>40</v>
      </c>
      <c r="BC319" t="s">
        <v>43</v>
      </c>
      <c r="BD319" t="s">
        <v>44</v>
      </c>
    </row>
    <row r="320" spans="1:56">
      <c r="A320">
        <v>40238</v>
      </c>
      <c r="B320" t="s">
        <v>371</v>
      </c>
      <c r="C320">
        <v>722</v>
      </c>
      <c r="D320" t="s">
        <v>299</v>
      </c>
      <c r="E320" t="s">
        <v>300</v>
      </c>
      <c r="F320">
        <v>0.77600000000000002</v>
      </c>
      <c r="G320">
        <v>55.87</v>
      </c>
      <c r="H320">
        <v>0.73</v>
      </c>
      <c r="I320">
        <v>52.56</v>
      </c>
      <c r="J320">
        <v>0.71299999999999997</v>
      </c>
      <c r="K320">
        <v>51.33</v>
      </c>
      <c r="L320">
        <v>0.68400000000000005</v>
      </c>
      <c r="M320">
        <v>49.24</v>
      </c>
      <c r="N320">
        <v>0.66900000000000004</v>
      </c>
      <c r="O320">
        <v>48.16</v>
      </c>
      <c r="P320">
        <v>72</v>
      </c>
      <c r="Q320">
        <v>0.77600000000000002</v>
      </c>
      <c r="R320">
        <v>55.87</v>
      </c>
      <c r="S320">
        <v>0.73</v>
      </c>
      <c r="T320">
        <v>52.56</v>
      </c>
      <c r="U320">
        <v>0.71299999999999997</v>
      </c>
      <c r="V320">
        <v>51.33</v>
      </c>
      <c r="W320">
        <v>0.68400000000000005</v>
      </c>
      <c r="X320">
        <v>49.24</v>
      </c>
      <c r="Y320">
        <v>0.66900000000000004</v>
      </c>
      <c r="Z320">
        <v>48.16</v>
      </c>
      <c r="AB320">
        <v>202226</v>
      </c>
      <c r="AC320">
        <v>202326</v>
      </c>
      <c r="AO320" t="s">
        <v>39</v>
      </c>
      <c r="AP320" t="s">
        <v>40</v>
      </c>
      <c r="AQ320" t="s">
        <v>41</v>
      </c>
      <c r="AR320" t="s">
        <v>42</v>
      </c>
      <c r="BC320" t="s">
        <v>43</v>
      </c>
      <c r="BD320" t="s">
        <v>44</v>
      </c>
    </row>
    <row r="321" spans="1:56">
      <c r="A321">
        <v>5734</v>
      </c>
      <c r="B321" t="s">
        <v>372</v>
      </c>
      <c r="C321">
        <v>722</v>
      </c>
      <c r="D321" t="s">
        <v>299</v>
      </c>
      <c r="E321" t="s">
        <v>300</v>
      </c>
      <c r="F321">
        <v>0.77600000000000002</v>
      </c>
      <c r="G321">
        <v>55.87</v>
      </c>
      <c r="H321">
        <v>0.73</v>
      </c>
      <c r="I321">
        <v>52.56</v>
      </c>
      <c r="J321">
        <v>0.71299999999999997</v>
      </c>
      <c r="K321">
        <v>51.33</v>
      </c>
      <c r="L321">
        <v>0.68400000000000005</v>
      </c>
      <c r="M321">
        <v>49.24</v>
      </c>
      <c r="N321">
        <v>0.66900000000000004</v>
      </c>
      <c r="O321">
        <v>48.16</v>
      </c>
      <c r="P321">
        <v>72</v>
      </c>
      <c r="Q321">
        <v>0.77600000000000002</v>
      </c>
      <c r="R321">
        <v>55.87</v>
      </c>
      <c r="S321">
        <v>0.73</v>
      </c>
      <c r="T321">
        <v>52.56</v>
      </c>
      <c r="U321">
        <v>0.71299999999999997</v>
      </c>
      <c r="V321">
        <v>51.33</v>
      </c>
      <c r="W321">
        <v>0.68400000000000005</v>
      </c>
      <c r="X321">
        <v>49.24</v>
      </c>
      <c r="Y321">
        <v>0.66900000000000004</v>
      </c>
      <c r="Z321">
        <v>48.16</v>
      </c>
      <c r="AB321">
        <v>202226</v>
      </c>
      <c r="AC321">
        <v>202326</v>
      </c>
      <c r="AO321" t="s">
        <v>39</v>
      </c>
      <c r="AP321" t="s">
        <v>40</v>
      </c>
      <c r="AQ321" t="s">
        <v>41</v>
      </c>
      <c r="AR321" t="s">
        <v>42</v>
      </c>
      <c r="AW321" t="s">
        <v>301</v>
      </c>
      <c r="AX321" t="s">
        <v>302</v>
      </c>
      <c r="BC321" t="s">
        <v>43</v>
      </c>
      <c r="BD321" t="s">
        <v>44</v>
      </c>
    </row>
    <row r="322" spans="1:56">
      <c r="A322">
        <v>55463</v>
      </c>
      <c r="B322" t="s">
        <v>373</v>
      </c>
      <c r="C322">
        <v>722</v>
      </c>
      <c r="D322" t="s">
        <v>299</v>
      </c>
      <c r="E322" t="s">
        <v>300</v>
      </c>
      <c r="F322">
        <v>0.77600000000000002</v>
      </c>
      <c r="G322">
        <v>55.87</v>
      </c>
      <c r="H322">
        <v>0.73</v>
      </c>
      <c r="I322">
        <v>52.56</v>
      </c>
      <c r="J322">
        <v>0.71299999999999997</v>
      </c>
      <c r="K322">
        <v>51.33</v>
      </c>
      <c r="L322">
        <v>0.68400000000000005</v>
      </c>
      <c r="M322">
        <v>49.24</v>
      </c>
      <c r="N322">
        <v>0.66900000000000004</v>
      </c>
      <c r="O322">
        <v>48.16</v>
      </c>
      <c r="P322">
        <v>72</v>
      </c>
      <c r="Q322">
        <v>0.77600000000000002</v>
      </c>
      <c r="R322">
        <v>55.87</v>
      </c>
      <c r="S322">
        <v>0.73</v>
      </c>
      <c r="T322">
        <v>52.56</v>
      </c>
      <c r="U322">
        <v>0.71299999999999997</v>
      </c>
      <c r="V322">
        <v>51.33</v>
      </c>
      <c r="W322">
        <v>0.68400000000000005</v>
      </c>
      <c r="X322">
        <v>49.24</v>
      </c>
      <c r="Y322">
        <v>0.66900000000000004</v>
      </c>
      <c r="Z322">
        <v>48.16</v>
      </c>
      <c r="AB322">
        <v>202226</v>
      </c>
      <c r="AC322">
        <v>202326</v>
      </c>
      <c r="AO322" t="s">
        <v>39</v>
      </c>
      <c r="AP322" t="s">
        <v>40</v>
      </c>
      <c r="AW322" t="s">
        <v>301</v>
      </c>
      <c r="AX322" t="s">
        <v>302</v>
      </c>
      <c r="BC322" t="s">
        <v>43</v>
      </c>
      <c r="BD322" t="s">
        <v>44</v>
      </c>
    </row>
    <row r="323" spans="1:56">
      <c r="A323">
        <v>66053</v>
      </c>
      <c r="B323" t="s">
        <v>374</v>
      </c>
      <c r="C323">
        <v>722</v>
      </c>
      <c r="D323" t="s">
        <v>299</v>
      </c>
      <c r="E323" t="s">
        <v>300</v>
      </c>
      <c r="F323">
        <v>1.1000000000000001</v>
      </c>
      <c r="G323">
        <v>79.2</v>
      </c>
      <c r="H323">
        <v>1.0449999999999999</v>
      </c>
      <c r="I323">
        <v>75.239999999999995</v>
      </c>
      <c r="J323">
        <v>1.0269999999999999</v>
      </c>
      <c r="K323">
        <v>73.94</v>
      </c>
      <c r="L323">
        <v>0.98899999999999999</v>
      </c>
      <c r="M323">
        <v>71.2</v>
      </c>
      <c r="N323">
        <v>0.97199999999999998</v>
      </c>
      <c r="O323">
        <v>69.98</v>
      </c>
      <c r="P323">
        <v>72</v>
      </c>
      <c r="Q323">
        <v>1.1000000000000001</v>
      </c>
      <c r="R323">
        <v>79.2</v>
      </c>
      <c r="S323">
        <v>1.0449999999999999</v>
      </c>
      <c r="T323">
        <v>75.239999999999995</v>
      </c>
      <c r="U323">
        <v>1.0269999999999999</v>
      </c>
      <c r="V323">
        <v>73.94</v>
      </c>
      <c r="W323">
        <v>0.98899999999999999</v>
      </c>
      <c r="X323">
        <v>71.2</v>
      </c>
      <c r="Y323">
        <v>0.97199999999999998</v>
      </c>
      <c r="Z323">
        <v>69.98</v>
      </c>
      <c r="AB323">
        <v>202226</v>
      </c>
      <c r="AC323">
        <v>202326</v>
      </c>
      <c r="AG323" t="s">
        <v>54</v>
      </c>
      <c r="AH323" t="s">
        <v>55</v>
      </c>
      <c r="AO323" t="s">
        <v>39</v>
      </c>
      <c r="AP323" t="s">
        <v>40</v>
      </c>
      <c r="AW323" t="s">
        <v>301</v>
      </c>
      <c r="AX323" t="s">
        <v>302</v>
      </c>
      <c r="BC323" t="s">
        <v>43</v>
      </c>
      <c r="BD323" t="s">
        <v>44</v>
      </c>
    </row>
    <row r="324" spans="1:56">
      <c r="A324">
        <v>66054</v>
      </c>
      <c r="B324" t="s">
        <v>375</v>
      </c>
      <c r="C324">
        <v>722</v>
      </c>
      <c r="D324" t="s">
        <v>299</v>
      </c>
      <c r="E324" t="s">
        <v>300</v>
      </c>
      <c r="F324">
        <v>1.1000000000000001</v>
      </c>
      <c r="G324">
        <v>79.2</v>
      </c>
      <c r="H324">
        <v>1.0449999999999999</v>
      </c>
      <c r="I324">
        <v>75.239999999999995</v>
      </c>
      <c r="J324">
        <v>1.0269999999999999</v>
      </c>
      <c r="K324">
        <v>73.94</v>
      </c>
      <c r="L324">
        <v>0.98899999999999999</v>
      </c>
      <c r="M324">
        <v>71.2</v>
      </c>
      <c r="N324">
        <v>0.97199999999999998</v>
      </c>
      <c r="O324">
        <v>69.98</v>
      </c>
      <c r="P324">
        <v>72</v>
      </c>
      <c r="Q324">
        <v>1.1000000000000001</v>
      </c>
      <c r="R324">
        <v>79.2</v>
      </c>
      <c r="S324">
        <v>1.0449999999999999</v>
      </c>
      <c r="T324">
        <v>75.239999999999995</v>
      </c>
      <c r="U324">
        <v>1.0269999999999999</v>
      </c>
      <c r="V324">
        <v>73.94</v>
      </c>
      <c r="W324">
        <v>0.98899999999999999</v>
      </c>
      <c r="X324">
        <v>71.2</v>
      </c>
      <c r="Y324">
        <v>0.97199999999999998</v>
      </c>
      <c r="Z324">
        <v>69.98</v>
      </c>
      <c r="AB324">
        <v>202226</v>
      </c>
      <c r="AC324">
        <v>202326</v>
      </c>
      <c r="AG324" t="s">
        <v>54</v>
      </c>
      <c r="AH324" t="s">
        <v>55</v>
      </c>
      <c r="AO324" t="s">
        <v>39</v>
      </c>
      <c r="AP324" t="s">
        <v>40</v>
      </c>
      <c r="AW324" t="s">
        <v>301</v>
      </c>
      <c r="AX324" t="s">
        <v>302</v>
      </c>
      <c r="BC324" t="s">
        <v>43</v>
      </c>
      <c r="BD324" t="s">
        <v>44</v>
      </c>
    </row>
    <row r="325" spans="1:56">
      <c r="A325">
        <v>66055</v>
      </c>
      <c r="B325" t="s">
        <v>376</v>
      </c>
      <c r="C325">
        <v>722</v>
      </c>
      <c r="D325" t="s">
        <v>299</v>
      </c>
      <c r="E325" t="s">
        <v>300</v>
      </c>
      <c r="F325">
        <v>1.1000000000000001</v>
      </c>
      <c r="G325">
        <v>79.2</v>
      </c>
      <c r="H325">
        <v>1.0449999999999999</v>
      </c>
      <c r="I325">
        <v>75.239999999999995</v>
      </c>
      <c r="J325">
        <v>1.0269999999999999</v>
      </c>
      <c r="K325">
        <v>73.94</v>
      </c>
      <c r="L325">
        <v>0.98899999999999999</v>
      </c>
      <c r="M325">
        <v>71.2</v>
      </c>
      <c r="N325">
        <v>0.97199999999999998</v>
      </c>
      <c r="O325">
        <v>69.98</v>
      </c>
      <c r="P325">
        <v>72</v>
      </c>
      <c r="Q325">
        <v>1.1000000000000001</v>
      </c>
      <c r="R325">
        <v>79.2</v>
      </c>
      <c r="S325">
        <v>1.0449999999999999</v>
      </c>
      <c r="T325">
        <v>75.239999999999995</v>
      </c>
      <c r="U325">
        <v>1.0269999999999999</v>
      </c>
      <c r="V325">
        <v>73.94</v>
      </c>
      <c r="W325">
        <v>0.98899999999999999</v>
      </c>
      <c r="X325">
        <v>71.2</v>
      </c>
      <c r="Y325">
        <v>0.97199999999999998</v>
      </c>
      <c r="Z325">
        <v>69.98</v>
      </c>
      <c r="AB325">
        <v>202226</v>
      </c>
      <c r="AC325">
        <v>202326</v>
      </c>
      <c r="AG325" t="s">
        <v>54</v>
      </c>
      <c r="AH325" t="s">
        <v>55</v>
      </c>
      <c r="AO325" t="s">
        <v>39</v>
      </c>
      <c r="AP325" t="s">
        <v>40</v>
      </c>
      <c r="AW325" t="s">
        <v>301</v>
      </c>
      <c r="AX325" t="s">
        <v>302</v>
      </c>
      <c r="BC325" t="s">
        <v>43</v>
      </c>
      <c r="BD325" t="s">
        <v>44</v>
      </c>
    </row>
    <row r="326" spans="1:56">
      <c r="A326">
        <v>84463</v>
      </c>
      <c r="B326" t="s">
        <v>377</v>
      </c>
      <c r="C326">
        <v>722</v>
      </c>
      <c r="D326" t="s">
        <v>299</v>
      </c>
      <c r="E326" t="s">
        <v>300</v>
      </c>
      <c r="F326">
        <v>1.2270000000000001</v>
      </c>
      <c r="G326">
        <v>88.34</v>
      </c>
      <c r="H326">
        <v>1.173</v>
      </c>
      <c r="I326">
        <v>84.45</v>
      </c>
      <c r="J326">
        <v>1.155</v>
      </c>
      <c r="K326">
        <v>83.16</v>
      </c>
      <c r="L326">
        <v>1.1140000000000001</v>
      </c>
      <c r="M326">
        <v>80.2</v>
      </c>
      <c r="N326">
        <v>1.097</v>
      </c>
      <c r="O326">
        <v>78.98</v>
      </c>
      <c r="P326">
        <v>72</v>
      </c>
      <c r="Q326">
        <v>1.2270000000000001</v>
      </c>
      <c r="R326">
        <v>88.34</v>
      </c>
      <c r="S326">
        <v>1.173</v>
      </c>
      <c r="T326">
        <v>84.45</v>
      </c>
      <c r="U326">
        <v>1.155</v>
      </c>
      <c r="V326">
        <v>83.16</v>
      </c>
      <c r="W326">
        <v>1.1140000000000001</v>
      </c>
      <c r="X326">
        <v>80.2</v>
      </c>
      <c r="Y326">
        <v>1.097</v>
      </c>
      <c r="Z326">
        <v>78.98</v>
      </c>
      <c r="AB326">
        <v>202226</v>
      </c>
      <c r="AC326">
        <v>202326</v>
      </c>
      <c r="AG326" t="s">
        <v>54</v>
      </c>
      <c r="AH326" t="s">
        <v>55</v>
      </c>
      <c r="AO326" t="s">
        <v>39</v>
      </c>
      <c r="AP326" t="s">
        <v>40</v>
      </c>
      <c r="BC326" t="s">
        <v>43</v>
      </c>
      <c r="BD326" t="s">
        <v>44</v>
      </c>
    </row>
    <row r="327" spans="1:56">
      <c r="A327">
        <v>85883</v>
      </c>
      <c r="B327" t="s">
        <v>378</v>
      </c>
      <c r="C327">
        <v>722</v>
      </c>
      <c r="D327" t="s">
        <v>299</v>
      </c>
      <c r="E327" t="s">
        <v>300</v>
      </c>
      <c r="F327">
        <v>1.2270000000000001</v>
      </c>
      <c r="G327">
        <v>88.34</v>
      </c>
      <c r="H327">
        <v>1.173</v>
      </c>
      <c r="I327">
        <v>84.45</v>
      </c>
      <c r="J327">
        <v>1.155</v>
      </c>
      <c r="K327">
        <v>83.16</v>
      </c>
      <c r="L327">
        <v>1.1140000000000001</v>
      </c>
      <c r="M327">
        <v>80.2</v>
      </c>
      <c r="N327">
        <v>1.097</v>
      </c>
      <c r="O327">
        <v>78.98</v>
      </c>
      <c r="P327">
        <v>72</v>
      </c>
      <c r="Q327">
        <v>1.2270000000000001</v>
      </c>
      <c r="R327">
        <v>88.34</v>
      </c>
      <c r="S327">
        <v>1.173</v>
      </c>
      <c r="T327">
        <v>84.45</v>
      </c>
      <c r="U327">
        <v>1.155</v>
      </c>
      <c r="V327">
        <v>83.16</v>
      </c>
      <c r="W327">
        <v>1.1140000000000001</v>
      </c>
      <c r="X327">
        <v>80.2</v>
      </c>
      <c r="Y327">
        <v>1.097</v>
      </c>
      <c r="Z327">
        <v>78.98</v>
      </c>
      <c r="AB327">
        <v>202226</v>
      </c>
      <c r="AC327">
        <v>202326</v>
      </c>
      <c r="AG327" t="s">
        <v>54</v>
      </c>
      <c r="AH327" t="s">
        <v>55</v>
      </c>
      <c r="AO327" t="s">
        <v>39</v>
      </c>
      <c r="AP327" t="s">
        <v>40</v>
      </c>
      <c r="BC327" t="s">
        <v>43</v>
      </c>
      <c r="BD327" t="s">
        <v>44</v>
      </c>
    </row>
    <row r="328" spans="1:56">
      <c r="A328">
        <v>90482</v>
      </c>
      <c r="B328" t="s">
        <v>379</v>
      </c>
      <c r="C328">
        <v>722</v>
      </c>
      <c r="D328" t="s">
        <v>299</v>
      </c>
      <c r="E328" t="s">
        <v>300</v>
      </c>
      <c r="F328">
        <v>1.2270000000000001</v>
      </c>
      <c r="G328">
        <v>88.34</v>
      </c>
      <c r="H328">
        <v>1.173</v>
      </c>
      <c r="I328">
        <v>84.45</v>
      </c>
      <c r="J328">
        <v>1.155</v>
      </c>
      <c r="K328">
        <v>83.16</v>
      </c>
      <c r="L328">
        <v>1.1140000000000001</v>
      </c>
      <c r="M328">
        <v>80.2</v>
      </c>
      <c r="N328">
        <v>1.097</v>
      </c>
      <c r="O328">
        <v>78.98</v>
      </c>
      <c r="P328">
        <v>72</v>
      </c>
      <c r="Q328">
        <v>1.2270000000000001</v>
      </c>
      <c r="R328">
        <v>88.34</v>
      </c>
      <c r="S328">
        <v>1.173</v>
      </c>
      <c r="T328">
        <v>84.45</v>
      </c>
      <c r="U328">
        <v>1.155</v>
      </c>
      <c r="V328">
        <v>83.16</v>
      </c>
      <c r="W328">
        <v>1.1140000000000001</v>
      </c>
      <c r="X328">
        <v>80.2</v>
      </c>
      <c r="Y328">
        <v>1.097</v>
      </c>
      <c r="Z328">
        <v>78.98</v>
      </c>
      <c r="AB328">
        <v>202226</v>
      </c>
      <c r="AC328">
        <v>202326</v>
      </c>
      <c r="AG328" t="s">
        <v>54</v>
      </c>
      <c r="AH328" t="s">
        <v>55</v>
      </c>
      <c r="AO328" t="s">
        <v>39</v>
      </c>
      <c r="AP328" t="s">
        <v>40</v>
      </c>
      <c r="BC328" t="s">
        <v>43</v>
      </c>
      <c r="BD328" t="s">
        <v>44</v>
      </c>
    </row>
    <row r="329" spans="1:56">
      <c r="A329">
        <v>85884</v>
      </c>
      <c r="B329" t="s">
        <v>380</v>
      </c>
      <c r="C329">
        <v>722</v>
      </c>
      <c r="D329" t="s">
        <v>299</v>
      </c>
      <c r="E329" t="s">
        <v>300</v>
      </c>
      <c r="F329">
        <v>1.2270000000000001</v>
      </c>
      <c r="G329">
        <v>88.34</v>
      </c>
      <c r="H329">
        <v>1.173</v>
      </c>
      <c r="I329">
        <v>84.45</v>
      </c>
      <c r="J329">
        <v>1.155</v>
      </c>
      <c r="K329">
        <v>83.16</v>
      </c>
      <c r="L329">
        <v>1.1140000000000001</v>
      </c>
      <c r="M329">
        <v>80.2</v>
      </c>
      <c r="N329">
        <v>1.097</v>
      </c>
      <c r="O329">
        <v>78.98</v>
      </c>
      <c r="P329">
        <v>72</v>
      </c>
      <c r="Q329">
        <v>1.2270000000000001</v>
      </c>
      <c r="R329">
        <v>88.34</v>
      </c>
      <c r="S329">
        <v>1.173</v>
      </c>
      <c r="T329">
        <v>84.45</v>
      </c>
      <c r="U329">
        <v>1.155</v>
      </c>
      <c r="V329">
        <v>83.16</v>
      </c>
      <c r="W329">
        <v>1.1140000000000001</v>
      </c>
      <c r="X329">
        <v>80.2</v>
      </c>
      <c r="Y329">
        <v>1.097</v>
      </c>
      <c r="Z329">
        <v>78.98</v>
      </c>
      <c r="AB329">
        <v>202226</v>
      </c>
      <c r="AC329">
        <v>202326</v>
      </c>
      <c r="AG329" t="s">
        <v>54</v>
      </c>
      <c r="AH329" t="s">
        <v>55</v>
      </c>
      <c r="AO329" t="s">
        <v>39</v>
      </c>
      <c r="AP329" t="s">
        <v>40</v>
      </c>
      <c r="BC329" t="s">
        <v>43</v>
      </c>
      <c r="BD329" t="s">
        <v>44</v>
      </c>
    </row>
    <row r="330" spans="1:56">
      <c r="A330">
        <v>90483</v>
      </c>
      <c r="B330" t="s">
        <v>381</v>
      </c>
      <c r="C330">
        <v>722</v>
      </c>
      <c r="D330" t="s">
        <v>299</v>
      </c>
      <c r="E330" t="s">
        <v>300</v>
      </c>
      <c r="F330">
        <v>1.2270000000000001</v>
      </c>
      <c r="G330">
        <v>88.34</v>
      </c>
      <c r="H330">
        <v>1.173</v>
      </c>
      <c r="I330">
        <v>84.45</v>
      </c>
      <c r="J330">
        <v>1.155</v>
      </c>
      <c r="K330">
        <v>83.16</v>
      </c>
      <c r="L330">
        <v>1.1140000000000001</v>
      </c>
      <c r="M330">
        <v>80.2</v>
      </c>
      <c r="N330">
        <v>1.097</v>
      </c>
      <c r="O330">
        <v>78.98</v>
      </c>
      <c r="P330">
        <v>72</v>
      </c>
      <c r="Q330">
        <v>1.2270000000000001</v>
      </c>
      <c r="R330">
        <v>88.34</v>
      </c>
      <c r="S330">
        <v>1.173</v>
      </c>
      <c r="T330">
        <v>84.45</v>
      </c>
      <c r="U330">
        <v>1.155</v>
      </c>
      <c r="V330">
        <v>83.16</v>
      </c>
      <c r="W330">
        <v>1.1140000000000001</v>
      </c>
      <c r="X330">
        <v>80.2</v>
      </c>
      <c r="Y330">
        <v>1.097</v>
      </c>
      <c r="Z330">
        <v>78.98</v>
      </c>
      <c r="AB330">
        <v>202226</v>
      </c>
      <c r="AC330">
        <v>202326</v>
      </c>
      <c r="AG330" t="s">
        <v>54</v>
      </c>
      <c r="AH330" t="s">
        <v>55</v>
      </c>
      <c r="AO330" t="s">
        <v>39</v>
      </c>
      <c r="AP330" t="s">
        <v>40</v>
      </c>
      <c r="BC330" t="s">
        <v>43</v>
      </c>
      <c r="BD330" t="s">
        <v>44</v>
      </c>
    </row>
    <row r="331" spans="1:56">
      <c r="A331">
        <v>84255</v>
      </c>
      <c r="B331" t="s">
        <v>382</v>
      </c>
      <c r="C331">
        <v>722</v>
      </c>
      <c r="D331" t="s">
        <v>299</v>
      </c>
      <c r="E331" t="s">
        <v>300</v>
      </c>
      <c r="F331">
        <v>1.2270000000000001</v>
      </c>
      <c r="G331">
        <v>88.34</v>
      </c>
      <c r="H331">
        <v>1.173</v>
      </c>
      <c r="I331">
        <v>84.45</v>
      </c>
      <c r="J331">
        <v>1.155</v>
      </c>
      <c r="K331">
        <v>83.16</v>
      </c>
      <c r="L331">
        <v>1.1140000000000001</v>
      </c>
      <c r="M331">
        <v>80.2</v>
      </c>
      <c r="N331">
        <v>1.097</v>
      </c>
      <c r="O331">
        <v>78.98</v>
      </c>
      <c r="P331">
        <v>72</v>
      </c>
      <c r="Q331">
        <v>1.2270000000000001</v>
      </c>
      <c r="R331">
        <v>88.34</v>
      </c>
      <c r="S331">
        <v>1.173</v>
      </c>
      <c r="T331">
        <v>84.45</v>
      </c>
      <c r="U331">
        <v>1.155</v>
      </c>
      <c r="V331">
        <v>83.16</v>
      </c>
      <c r="W331">
        <v>1.1140000000000001</v>
      </c>
      <c r="X331">
        <v>80.2</v>
      </c>
      <c r="Y331">
        <v>1.097</v>
      </c>
      <c r="Z331">
        <v>78.98</v>
      </c>
      <c r="AB331">
        <v>202226</v>
      </c>
      <c r="AC331">
        <v>202326</v>
      </c>
      <c r="AG331" t="s">
        <v>54</v>
      </c>
      <c r="AH331" t="s">
        <v>55</v>
      </c>
      <c r="AO331" t="s">
        <v>39</v>
      </c>
      <c r="AP331" t="s">
        <v>40</v>
      </c>
      <c r="BC331" t="s">
        <v>43</v>
      </c>
      <c r="BD331" t="s">
        <v>44</v>
      </c>
    </row>
    <row r="332" spans="1:56">
      <c r="A332">
        <v>68291</v>
      </c>
      <c r="B332" t="s">
        <v>383</v>
      </c>
      <c r="C332">
        <v>722</v>
      </c>
      <c r="D332" t="s">
        <v>299</v>
      </c>
      <c r="E332" t="s">
        <v>300</v>
      </c>
      <c r="F332">
        <v>0.90900000000000003</v>
      </c>
      <c r="G332">
        <v>65.44</v>
      </c>
      <c r="H332">
        <v>0.85399999999999998</v>
      </c>
      <c r="I332">
        <v>61.48</v>
      </c>
      <c r="J332">
        <v>0.83599999999999997</v>
      </c>
      <c r="K332">
        <v>60.19</v>
      </c>
      <c r="L332">
        <v>0.80200000000000005</v>
      </c>
      <c r="M332">
        <v>57.74</v>
      </c>
      <c r="N332">
        <v>0.78400000000000003</v>
      </c>
      <c r="O332">
        <v>56.44</v>
      </c>
      <c r="P332">
        <v>72</v>
      </c>
      <c r="Q332">
        <v>0.90900000000000003</v>
      </c>
      <c r="R332">
        <v>65.44</v>
      </c>
      <c r="S332">
        <v>0.85399999999999998</v>
      </c>
      <c r="T332">
        <v>61.48</v>
      </c>
      <c r="U332">
        <v>0.83599999999999997</v>
      </c>
      <c r="V332">
        <v>60.19</v>
      </c>
      <c r="W332">
        <v>0.80200000000000005</v>
      </c>
      <c r="X332">
        <v>57.74</v>
      </c>
      <c r="Y332">
        <v>0.78400000000000003</v>
      </c>
      <c r="Z332">
        <v>56.44</v>
      </c>
      <c r="AB332">
        <v>202226</v>
      </c>
      <c r="AC332">
        <v>202326</v>
      </c>
      <c r="AO332" t="s">
        <v>39</v>
      </c>
      <c r="AP332" t="s">
        <v>40</v>
      </c>
      <c r="BC332" t="s">
        <v>43</v>
      </c>
      <c r="BD332" t="s">
        <v>44</v>
      </c>
    </row>
    <row r="333" spans="1:56">
      <c r="A333">
        <v>88486</v>
      </c>
      <c r="B333" t="s">
        <v>384</v>
      </c>
      <c r="C333">
        <v>722</v>
      </c>
      <c r="D333" t="s">
        <v>299</v>
      </c>
      <c r="E333" t="s">
        <v>300</v>
      </c>
      <c r="F333">
        <v>1.2270000000000001</v>
      </c>
      <c r="G333">
        <v>88.34</v>
      </c>
      <c r="H333">
        <v>1.173</v>
      </c>
      <c r="I333">
        <v>84.45</v>
      </c>
      <c r="J333">
        <v>1.155</v>
      </c>
      <c r="K333">
        <v>83.16</v>
      </c>
      <c r="L333">
        <v>1.1140000000000001</v>
      </c>
      <c r="M333">
        <v>80.2</v>
      </c>
      <c r="N333">
        <v>1.097</v>
      </c>
      <c r="O333">
        <v>78.98</v>
      </c>
      <c r="P333">
        <v>72</v>
      </c>
      <c r="Q333">
        <v>1.2270000000000001</v>
      </c>
      <c r="R333">
        <v>88.34</v>
      </c>
      <c r="S333">
        <v>1.173</v>
      </c>
      <c r="T333">
        <v>84.45</v>
      </c>
      <c r="U333">
        <v>1.155</v>
      </c>
      <c r="V333">
        <v>83.16</v>
      </c>
      <c r="W333">
        <v>1.1140000000000001</v>
      </c>
      <c r="X333">
        <v>80.2</v>
      </c>
      <c r="Y333">
        <v>1.097</v>
      </c>
      <c r="Z333">
        <v>78.98</v>
      </c>
      <c r="AB333">
        <v>202226</v>
      </c>
      <c r="AC333">
        <v>202326</v>
      </c>
      <c r="AG333" t="s">
        <v>54</v>
      </c>
      <c r="AH333" t="s">
        <v>55</v>
      </c>
      <c r="AO333" t="s">
        <v>39</v>
      </c>
      <c r="AP333" t="s">
        <v>40</v>
      </c>
      <c r="BC333" t="s">
        <v>43</v>
      </c>
      <c r="BD333" t="s">
        <v>44</v>
      </c>
    </row>
    <row r="334" spans="1:56">
      <c r="A334">
        <v>30183</v>
      </c>
      <c r="B334" t="s">
        <v>385</v>
      </c>
      <c r="C334">
        <v>722</v>
      </c>
      <c r="D334" t="s">
        <v>299</v>
      </c>
      <c r="E334" t="s">
        <v>300</v>
      </c>
      <c r="F334">
        <v>0.90900000000000003</v>
      </c>
      <c r="G334">
        <v>65.44</v>
      </c>
      <c r="H334">
        <v>0.85399999999999998</v>
      </c>
      <c r="I334">
        <v>61.48</v>
      </c>
      <c r="J334">
        <v>0.83599999999999997</v>
      </c>
      <c r="K334">
        <v>60.19</v>
      </c>
      <c r="L334">
        <v>0.80200000000000005</v>
      </c>
      <c r="M334">
        <v>57.74</v>
      </c>
      <c r="N334">
        <v>0.78400000000000003</v>
      </c>
      <c r="O334">
        <v>56.44</v>
      </c>
      <c r="P334">
        <v>72</v>
      </c>
      <c r="Q334">
        <v>0.90900000000000003</v>
      </c>
      <c r="R334">
        <v>65.44</v>
      </c>
      <c r="S334">
        <v>0.85399999999999998</v>
      </c>
      <c r="T334">
        <v>61.48</v>
      </c>
      <c r="U334">
        <v>0.83599999999999997</v>
      </c>
      <c r="V334">
        <v>60.19</v>
      </c>
      <c r="W334">
        <v>0.80200000000000005</v>
      </c>
      <c r="X334">
        <v>57.74</v>
      </c>
      <c r="Y334">
        <v>0.78400000000000003</v>
      </c>
      <c r="Z334">
        <v>56.44</v>
      </c>
      <c r="AB334">
        <v>202226</v>
      </c>
      <c r="AC334">
        <v>202326</v>
      </c>
      <c r="AO334" t="s">
        <v>39</v>
      </c>
      <c r="AP334" t="s">
        <v>40</v>
      </c>
      <c r="AW334" t="s">
        <v>301</v>
      </c>
      <c r="AX334" t="s">
        <v>302</v>
      </c>
      <c r="BC334" t="s">
        <v>43</v>
      </c>
      <c r="BD334" t="s">
        <v>44</v>
      </c>
    </row>
    <row r="335" spans="1:56">
      <c r="A335">
        <v>30184</v>
      </c>
      <c r="B335" t="s">
        <v>386</v>
      </c>
      <c r="C335">
        <v>722</v>
      </c>
      <c r="D335" t="s">
        <v>299</v>
      </c>
      <c r="E335" t="s">
        <v>300</v>
      </c>
      <c r="F335">
        <v>0.90900000000000003</v>
      </c>
      <c r="G335">
        <v>65.44</v>
      </c>
      <c r="H335">
        <v>0.85399999999999998</v>
      </c>
      <c r="I335">
        <v>61.48</v>
      </c>
      <c r="J335">
        <v>0.83599999999999997</v>
      </c>
      <c r="K335">
        <v>60.19</v>
      </c>
      <c r="L335">
        <v>0.80200000000000005</v>
      </c>
      <c r="M335">
        <v>57.74</v>
      </c>
      <c r="N335">
        <v>0.78400000000000003</v>
      </c>
      <c r="O335">
        <v>56.44</v>
      </c>
      <c r="P335">
        <v>72</v>
      </c>
      <c r="Q335">
        <v>0.90900000000000003</v>
      </c>
      <c r="R335">
        <v>65.44</v>
      </c>
      <c r="S335">
        <v>0.85399999999999998</v>
      </c>
      <c r="T335">
        <v>61.48</v>
      </c>
      <c r="U335">
        <v>0.83599999999999997</v>
      </c>
      <c r="V335">
        <v>60.19</v>
      </c>
      <c r="W335">
        <v>0.80200000000000005</v>
      </c>
      <c r="X335">
        <v>57.74</v>
      </c>
      <c r="Y335">
        <v>0.78400000000000003</v>
      </c>
      <c r="Z335">
        <v>56.44</v>
      </c>
      <c r="AB335">
        <v>202226</v>
      </c>
      <c r="AC335">
        <v>202326</v>
      </c>
      <c r="AO335" t="s">
        <v>39</v>
      </c>
      <c r="AP335" t="s">
        <v>40</v>
      </c>
      <c r="AW335" t="s">
        <v>301</v>
      </c>
      <c r="AX335" t="s">
        <v>302</v>
      </c>
      <c r="BC335" t="s">
        <v>43</v>
      </c>
      <c r="BD335" t="s">
        <v>44</v>
      </c>
    </row>
    <row r="336" spans="1:56">
      <c r="A336">
        <v>30718</v>
      </c>
      <c r="B336" t="s">
        <v>387</v>
      </c>
      <c r="C336">
        <v>722</v>
      </c>
      <c r="D336" t="s">
        <v>299</v>
      </c>
      <c r="E336" t="s">
        <v>300</v>
      </c>
      <c r="F336">
        <v>0.77600000000000002</v>
      </c>
      <c r="G336">
        <v>55.87</v>
      </c>
      <c r="H336">
        <v>0.73</v>
      </c>
      <c r="I336">
        <v>52.56</v>
      </c>
      <c r="J336">
        <v>0.71299999999999997</v>
      </c>
      <c r="K336">
        <v>51.33</v>
      </c>
      <c r="L336">
        <v>0.68400000000000005</v>
      </c>
      <c r="M336">
        <v>49.24</v>
      </c>
      <c r="N336">
        <v>0.66900000000000004</v>
      </c>
      <c r="O336">
        <v>48.16</v>
      </c>
      <c r="P336">
        <v>72</v>
      </c>
      <c r="Q336">
        <v>0.77600000000000002</v>
      </c>
      <c r="R336">
        <v>55.87</v>
      </c>
      <c r="S336">
        <v>0.73</v>
      </c>
      <c r="T336">
        <v>52.56</v>
      </c>
      <c r="U336">
        <v>0.71299999999999997</v>
      </c>
      <c r="V336">
        <v>51.33</v>
      </c>
      <c r="W336">
        <v>0.68400000000000005</v>
      </c>
      <c r="X336">
        <v>49.24</v>
      </c>
      <c r="Y336">
        <v>0.66900000000000004</v>
      </c>
      <c r="Z336">
        <v>48.16</v>
      </c>
      <c r="AB336">
        <v>202226</v>
      </c>
      <c r="AC336">
        <v>202326</v>
      </c>
      <c r="AO336" t="s">
        <v>39</v>
      </c>
      <c r="AP336" t="s">
        <v>40</v>
      </c>
      <c r="BC336" t="s">
        <v>43</v>
      </c>
      <c r="BD336" t="s">
        <v>44</v>
      </c>
    </row>
    <row r="337" spans="1:56">
      <c r="A337">
        <v>81064</v>
      </c>
      <c r="B337" t="s">
        <v>388</v>
      </c>
      <c r="C337">
        <v>722</v>
      </c>
      <c r="D337" t="s">
        <v>299</v>
      </c>
      <c r="E337" t="s">
        <v>300</v>
      </c>
      <c r="F337">
        <v>0.89100000000000001</v>
      </c>
      <c r="G337">
        <v>64.150000000000006</v>
      </c>
      <c r="H337">
        <v>0.84499999999999997</v>
      </c>
      <c r="I337">
        <v>60.84</v>
      </c>
      <c r="J337">
        <v>0.82799999999999996</v>
      </c>
      <c r="K337">
        <v>59.61</v>
      </c>
      <c r="L337">
        <v>0.79700000000000004</v>
      </c>
      <c r="M337">
        <v>57.38</v>
      </c>
      <c r="N337">
        <v>0.78200000000000003</v>
      </c>
      <c r="O337">
        <v>56.3</v>
      </c>
      <c r="P337">
        <v>72</v>
      </c>
      <c r="Q337">
        <v>0.89100000000000001</v>
      </c>
      <c r="R337">
        <v>64.150000000000006</v>
      </c>
      <c r="S337">
        <v>0.84499999999999997</v>
      </c>
      <c r="T337">
        <v>60.84</v>
      </c>
      <c r="U337">
        <v>0.82799999999999996</v>
      </c>
      <c r="V337">
        <v>59.61</v>
      </c>
      <c r="W337">
        <v>0.79700000000000004</v>
      </c>
      <c r="X337">
        <v>57.38</v>
      </c>
      <c r="Y337">
        <v>0.78200000000000003</v>
      </c>
      <c r="Z337">
        <v>56.3</v>
      </c>
      <c r="AB337">
        <v>202226</v>
      </c>
      <c r="AC337">
        <v>202326</v>
      </c>
      <c r="AG337" t="s">
        <v>54</v>
      </c>
      <c r="AH337" t="s">
        <v>55</v>
      </c>
      <c r="AO337" t="s">
        <v>39</v>
      </c>
      <c r="AP337" t="s">
        <v>40</v>
      </c>
      <c r="BC337" t="s">
        <v>43</v>
      </c>
      <c r="BD337" t="s">
        <v>44</v>
      </c>
    </row>
    <row r="338" spans="1:56">
      <c r="A338">
        <v>91353</v>
      </c>
      <c r="B338" t="s">
        <v>389</v>
      </c>
      <c r="C338">
        <v>722</v>
      </c>
      <c r="D338" t="s">
        <v>299</v>
      </c>
      <c r="E338" t="s">
        <v>300</v>
      </c>
      <c r="F338">
        <v>0.96699999999999997</v>
      </c>
      <c r="G338">
        <v>69.62</v>
      </c>
      <c r="H338">
        <v>0.92100000000000004</v>
      </c>
      <c r="I338">
        <v>66.31</v>
      </c>
      <c r="J338">
        <v>0.90500000000000003</v>
      </c>
      <c r="K338">
        <v>65.16</v>
      </c>
      <c r="L338">
        <v>0.872</v>
      </c>
      <c r="M338">
        <v>62.78</v>
      </c>
      <c r="N338">
        <v>0.85699999999999998</v>
      </c>
      <c r="O338">
        <v>61.7</v>
      </c>
      <c r="P338">
        <v>72</v>
      </c>
      <c r="Q338">
        <v>0.96699999999999997</v>
      </c>
      <c r="R338">
        <v>69.62</v>
      </c>
      <c r="S338">
        <v>0.92100000000000004</v>
      </c>
      <c r="T338">
        <v>66.31</v>
      </c>
      <c r="U338">
        <v>0.90500000000000003</v>
      </c>
      <c r="V338">
        <v>65.16</v>
      </c>
      <c r="W338">
        <v>0.872</v>
      </c>
      <c r="X338">
        <v>62.78</v>
      </c>
      <c r="Y338">
        <v>0.85699999999999998</v>
      </c>
      <c r="Z338">
        <v>61.7</v>
      </c>
      <c r="AB338">
        <v>202226</v>
      </c>
      <c r="AC338">
        <v>202326</v>
      </c>
      <c r="AG338" t="s">
        <v>54</v>
      </c>
      <c r="AH338" t="s">
        <v>55</v>
      </c>
      <c r="BC338" t="s">
        <v>43</v>
      </c>
      <c r="BD338" t="s">
        <v>44</v>
      </c>
    </row>
    <row r="339" spans="1:56">
      <c r="A339">
        <v>81031</v>
      </c>
      <c r="B339" t="s">
        <v>390</v>
      </c>
      <c r="C339">
        <v>722</v>
      </c>
      <c r="D339" t="s">
        <v>299</v>
      </c>
      <c r="E339" t="s">
        <v>300</v>
      </c>
      <c r="F339">
        <v>0.96699999999999997</v>
      </c>
      <c r="G339">
        <v>69.62</v>
      </c>
      <c r="H339">
        <v>0.92100000000000004</v>
      </c>
      <c r="I339">
        <v>66.31</v>
      </c>
      <c r="J339">
        <v>0.90500000000000003</v>
      </c>
      <c r="K339">
        <v>65.16</v>
      </c>
      <c r="L339">
        <v>0.872</v>
      </c>
      <c r="M339">
        <v>62.78</v>
      </c>
      <c r="N339">
        <v>0.85699999999999998</v>
      </c>
      <c r="O339">
        <v>61.7</v>
      </c>
      <c r="P339">
        <v>72</v>
      </c>
      <c r="Q339">
        <v>0.96699999999999997</v>
      </c>
      <c r="R339">
        <v>69.62</v>
      </c>
      <c r="S339">
        <v>0.92100000000000004</v>
      </c>
      <c r="T339">
        <v>66.31</v>
      </c>
      <c r="U339">
        <v>0.90500000000000003</v>
      </c>
      <c r="V339">
        <v>65.16</v>
      </c>
      <c r="W339">
        <v>0.872</v>
      </c>
      <c r="X339">
        <v>62.78</v>
      </c>
      <c r="Y339">
        <v>0.85699999999999998</v>
      </c>
      <c r="Z339">
        <v>61.7</v>
      </c>
      <c r="AB339">
        <v>202226</v>
      </c>
      <c r="AC339">
        <v>202326</v>
      </c>
      <c r="AG339" t="s">
        <v>54</v>
      </c>
      <c r="AH339" t="s">
        <v>55</v>
      </c>
      <c r="AO339" t="s">
        <v>39</v>
      </c>
      <c r="AP339" t="s">
        <v>40</v>
      </c>
      <c r="AW339" t="s">
        <v>301</v>
      </c>
      <c r="AX339" t="s">
        <v>302</v>
      </c>
      <c r="BC339" t="s">
        <v>43</v>
      </c>
      <c r="BD339" t="s">
        <v>44</v>
      </c>
    </row>
    <row r="340" spans="1:56">
      <c r="A340">
        <v>55920</v>
      </c>
      <c r="B340" t="s">
        <v>391</v>
      </c>
      <c r="C340">
        <v>722</v>
      </c>
      <c r="D340" t="s">
        <v>299</v>
      </c>
      <c r="E340" t="s">
        <v>300</v>
      </c>
      <c r="F340">
        <v>0.96699999999999997</v>
      </c>
      <c r="G340">
        <v>69.62</v>
      </c>
      <c r="H340">
        <v>0.92100000000000004</v>
      </c>
      <c r="I340">
        <v>66.31</v>
      </c>
      <c r="J340">
        <v>0.90500000000000003</v>
      </c>
      <c r="K340">
        <v>65.16</v>
      </c>
      <c r="L340">
        <v>0.872</v>
      </c>
      <c r="M340">
        <v>62.78</v>
      </c>
      <c r="N340">
        <v>0.85699999999999998</v>
      </c>
      <c r="O340">
        <v>61.7</v>
      </c>
      <c r="P340">
        <v>72</v>
      </c>
      <c r="Q340">
        <v>0.96699999999999997</v>
      </c>
      <c r="R340">
        <v>69.62</v>
      </c>
      <c r="S340">
        <v>0.92100000000000004</v>
      </c>
      <c r="T340">
        <v>66.31</v>
      </c>
      <c r="U340">
        <v>0.90500000000000003</v>
      </c>
      <c r="V340">
        <v>65.16</v>
      </c>
      <c r="W340">
        <v>0.872</v>
      </c>
      <c r="X340">
        <v>62.78</v>
      </c>
      <c r="Y340">
        <v>0.85699999999999998</v>
      </c>
      <c r="Z340">
        <v>61.7</v>
      </c>
      <c r="AB340">
        <v>202226</v>
      </c>
      <c r="AC340">
        <v>202326</v>
      </c>
      <c r="AG340" t="s">
        <v>54</v>
      </c>
      <c r="AH340" t="s">
        <v>55</v>
      </c>
      <c r="AO340" t="s">
        <v>39</v>
      </c>
      <c r="AP340" t="s">
        <v>40</v>
      </c>
      <c r="AW340" t="s">
        <v>301</v>
      </c>
      <c r="AX340" t="s">
        <v>302</v>
      </c>
      <c r="BC340" t="s">
        <v>43</v>
      </c>
      <c r="BD340" t="s">
        <v>44</v>
      </c>
    </row>
    <row r="341" spans="1:56">
      <c r="A341">
        <v>91354</v>
      </c>
      <c r="B341" t="s">
        <v>392</v>
      </c>
      <c r="C341">
        <v>722</v>
      </c>
      <c r="D341" t="s">
        <v>299</v>
      </c>
      <c r="E341" t="s">
        <v>300</v>
      </c>
      <c r="F341">
        <v>0.96699999999999997</v>
      </c>
      <c r="G341">
        <v>69.62</v>
      </c>
      <c r="H341">
        <v>0.92100000000000004</v>
      </c>
      <c r="I341">
        <v>66.31</v>
      </c>
      <c r="J341">
        <v>0.90500000000000003</v>
      </c>
      <c r="K341">
        <v>65.16</v>
      </c>
      <c r="L341">
        <v>0.872</v>
      </c>
      <c r="M341">
        <v>62.78</v>
      </c>
      <c r="N341">
        <v>0.85699999999999998</v>
      </c>
      <c r="O341">
        <v>61.7</v>
      </c>
      <c r="P341">
        <v>72</v>
      </c>
      <c r="Q341">
        <v>0.96699999999999997</v>
      </c>
      <c r="R341">
        <v>69.62</v>
      </c>
      <c r="S341">
        <v>0.92100000000000004</v>
      </c>
      <c r="T341">
        <v>66.31</v>
      </c>
      <c r="U341">
        <v>0.90500000000000003</v>
      </c>
      <c r="V341">
        <v>65.16</v>
      </c>
      <c r="W341">
        <v>0.872</v>
      </c>
      <c r="X341">
        <v>62.78</v>
      </c>
      <c r="Y341">
        <v>0.85699999999999998</v>
      </c>
      <c r="Z341">
        <v>61.7</v>
      </c>
      <c r="AB341">
        <v>202226</v>
      </c>
      <c r="AC341">
        <v>202326</v>
      </c>
      <c r="AG341" t="s">
        <v>54</v>
      </c>
      <c r="AH341" t="s">
        <v>55</v>
      </c>
      <c r="BC341" t="s">
        <v>43</v>
      </c>
      <c r="BD341" t="s">
        <v>44</v>
      </c>
    </row>
    <row r="342" spans="1:56">
      <c r="A342">
        <v>81030</v>
      </c>
      <c r="B342" t="s">
        <v>393</v>
      </c>
      <c r="C342">
        <v>722</v>
      </c>
      <c r="D342" t="s">
        <v>299</v>
      </c>
      <c r="E342" t="s">
        <v>300</v>
      </c>
      <c r="F342">
        <v>0.96699999999999997</v>
      </c>
      <c r="G342">
        <v>69.62</v>
      </c>
      <c r="H342">
        <v>0.92100000000000004</v>
      </c>
      <c r="I342">
        <v>66.31</v>
      </c>
      <c r="J342">
        <v>0.90500000000000003</v>
      </c>
      <c r="K342">
        <v>65.16</v>
      </c>
      <c r="L342">
        <v>0.872</v>
      </c>
      <c r="M342">
        <v>62.78</v>
      </c>
      <c r="N342">
        <v>0.85699999999999998</v>
      </c>
      <c r="O342">
        <v>61.7</v>
      </c>
      <c r="P342">
        <v>72</v>
      </c>
      <c r="Q342">
        <v>0.96699999999999997</v>
      </c>
      <c r="R342">
        <v>69.62</v>
      </c>
      <c r="S342">
        <v>0.92100000000000004</v>
      </c>
      <c r="T342">
        <v>66.31</v>
      </c>
      <c r="U342">
        <v>0.90500000000000003</v>
      </c>
      <c r="V342">
        <v>65.16</v>
      </c>
      <c r="W342">
        <v>0.872</v>
      </c>
      <c r="X342">
        <v>62.78</v>
      </c>
      <c r="Y342">
        <v>0.85699999999999998</v>
      </c>
      <c r="Z342">
        <v>61.7</v>
      </c>
      <c r="AB342">
        <v>202226</v>
      </c>
      <c r="AC342">
        <v>202326</v>
      </c>
      <c r="AG342" t="s">
        <v>54</v>
      </c>
      <c r="AH342" t="s">
        <v>55</v>
      </c>
      <c r="AO342" t="s">
        <v>39</v>
      </c>
      <c r="AP342" t="s">
        <v>40</v>
      </c>
      <c r="AW342" t="s">
        <v>301</v>
      </c>
      <c r="AX342" t="s">
        <v>302</v>
      </c>
      <c r="BC342" t="s">
        <v>43</v>
      </c>
      <c r="BD342" t="s">
        <v>44</v>
      </c>
    </row>
    <row r="343" spans="1:56">
      <c r="A343">
        <v>94670</v>
      </c>
      <c r="B343" t="s">
        <v>394</v>
      </c>
      <c r="C343">
        <v>722</v>
      </c>
      <c r="D343" t="s">
        <v>299</v>
      </c>
      <c r="E343" t="s">
        <v>300</v>
      </c>
      <c r="F343">
        <v>1.0820000000000001</v>
      </c>
      <c r="G343">
        <v>77.900000000000006</v>
      </c>
      <c r="H343">
        <v>1.032</v>
      </c>
      <c r="I343">
        <v>74.3</v>
      </c>
      <c r="J343">
        <v>1.016</v>
      </c>
      <c r="K343">
        <v>73.150000000000006</v>
      </c>
      <c r="L343">
        <v>0.97899999999999998</v>
      </c>
      <c r="M343">
        <v>70.48</v>
      </c>
      <c r="N343">
        <v>0.96299999999999997</v>
      </c>
      <c r="O343">
        <v>69.33</v>
      </c>
      <c r="P343">
        <v>72</v>
      </c>
      <c r="Q343">
        <v>1.0820000000000001</v>
      </c>
      <c r="R343">
        <v>77.900000000000006</v>
      </c>
      <c r="S343">
        <v>1.032</v>
      </c>
      <c r="T343">
        <v>74.3</v>
      </c>
      <c r="U343">
        <v>1.016</v>
      </c>
      <c r="V343">
        <v>73.150000000000006</v>
      </c>
      <c r="W343">
        <v>0.97899999999999998</v>
      </c>
      <c r="X343">
        <v>70.48</v>
      </c>
      <c r="Y343">
        <v>0.96299999999999997</v>
      </c>
      <c r="Z343">
        <v>69.33</v>
      </c>
      <c r="AB343">
        <v>202226</v>
      </c>
      <c r="AC343">
        <v>202326</v>
      </c>
      <c r="AG343" t="s">
        <v>54</v>
      </c>
      <c r="AH343" t="s">
        <v>55</v>
      </c>
      <c r="BC343" t="s">
        <v>43</v>
      </c>
      <c r="BD343" t="s">
        <v>44</v>
      </c>
    </row>
    <row r="344" spans="1:56">
      <c r="A344">
        <v>94671</v>
      </c>
      <c r="B344" t="s">
        <v>395</v>
      </c>
      <c r="C344">
        <v>722</v>
      </c>
      <c r="D344" t="s">
        <v>299</v>
      </c>
      <c r="E344" t="s">
        <v>300</v>
      </c>
      <c r="F344">
        <v>1.0820000000000001</v>
      </c>
      <c r="G344">
        <v>77.900000000000006</v>
      </c>
      <c r="H344">
        <v>1.032</v>
      </c>
      <c r="I344">
        <v>74.3</v>
      </c>
      <c r="J344">
        <v>1.016</v>
      </c>
      <c r="K344">
        <v>73.150000000000006</v>
      </c>
      <c r="L344">
        <v>0.97899999999999998</v>
      </c>
      <c r="M344">
        <v>70.48</v>
      </c>
      <c r="N344">
        <v>0.96299999999999997</v>
      </c>
      <c r="O344">
        <v>69.33</v>
      </c>
      <c r="P344">
        <v>72</v>
      </c>
      <c r="Q344">
        <v>1.0820000000000001</v>
      </c>
      <c r="R344">
        <v>77.900000000000006</v>
      </c>
      <c r="S344">
        <v>1.032</v>
      </c>
      <c r="T344">
        <v>74.3</v>
      </c>
      <c r="U344">
        <v>1.016</v>
      </c>
      <c r="V344">
        <v>73.150000000000006</v>
      </c>
      <c r="W344">
        <v>0.97899999999999998</v>
      </c>
      <c r="X344">
        <v>70.48</v>
      </c>
      <c r="Y344">
        <v>0.96299999999999997</v>
      </c>
      <c r="Z344">
        <v>69.33</v>
      </c>
      <c r="AB344">
        <v>202226</v>
      </c>
      <c r="AC344">
        <v>202326</v>
      </c>
      <c r="AG344" t="s">
        <v>54</v>
      </c>
      <c r="AH344" t="s">
        <v>55</v>
      </c>
      <c r="BC344" t="s">
        <v>43</v>
      </c>
      <c r="BD344" t="s">
        <v>44</v>
      </c>
    </row>
    <row r="345" spans="1:56">
      <c r="A345">
        <v>94672</v>
      </c>
      <c r="B345" t="s">
        <v>396</v>
      </c>
      <c r="C345">
        <v>722</v>
      </c>
      <c r="D345" t="s">
        <v>299</v>
      </c>
      <c r="E345" t="s">
        <v>300</v>
      </c>
      <c r="F345">
        <v>1.0820000000000001</v>
      </c>
      <c r="G345">
        <v>77.900000000000006</v>
      </c>
      <c r="H345">
        <v>1.032</v>
      </c>
      <c r="I345">
        <v>74.3</v>
      </c>
      <c r="J345">
        <v>1.016</v>
      </c>
      <c r="K345">
        <v>73.150000000000006</v>
      </c>
      <c r="L345">
        <v>0.97899999999999998</v>
      </c>
      <c r="M345">
        <v>70.48</v>
      </c>
      <c r="N345">
        <v>0.96299999999999997</v>
      </c>
      <c r="O345">
        <v>69.33</v>
      </c>
      <c r="P345">
        <v>72</v>
      </c>
      <c r="Q345">
        <v>1.0820000000000001</v>
      </c>
      <c r="R345">
        <v>77.900000000000006</v>
      </c>
      <c r="S345">
        <v>1.032</v>
      </c>
      <c r="T345">
        <v>74.3</v>
      </c>
      <c r="U345">
        <v>1.016</v>
      </c>
      <c r="V345">
        <v>73.150000000000006</v>
      </c>
      <c r="W345">
        <v>0.97899999999999998</v>
      </c>
      <c r="X345">
        <v>70.48</v>
      </c>
      <c r="Y345">
        <v>0.96299999999999997</v>
      </c>
      <c r="Z345">
        <v>69.33</v>
      </c>
      <c r="AB345">
        <v>202226</v>
      </c>
      <c r="AC345">
        <v>202326</v>
      </c>
      <c r="AG345" t="s">
        <v>54</v>
      </c>
      <c r="AH345" t="s">
        <v>55</v>
      </c>
      <c r="BC345" t="s">
        <v>43</v>
      </c>
      <c r="BD345" t="s">
        <v>44</v>
      </c>
    </row>
    <row r="346" spans="1:56">
      <c r="A346">
        <v>86076</v>
      </c>
      <c r="B346" t="s">
        <v>397</v>
      </c>
      <c r="C346">
        <v>722</v>
      </c>
      <c r="D346" t="s">
        <v>299</v>
      </c>
      <c r="E346" t="s">
        <v>300</v>
      </c>
      <c r="F346">
        <v>1.0820000000000001</v>
      </c>
      <c r="G346">
        <v>77.900000000000006</v>
      </c>
      <c r="H346">
        <v>1.032</v>
      </c>
      <c r="I346">
        <v>74.3</v>
      </c>
      <c r="J346">
        <v>1.016</v>
      </c>
      <c r="K346">
        <v>73.150000000000006</v>
      </c>
      <c r="L346">
        <v>0.97899999999999998</v>
      </c>
      <c r="M346">
        <v>70.48</v>
      </c>
      <c r="N346">
        <v>0.96299999999999997</v>
      </c>
      <c r="O346">
        <v>69.33</v>
      </c>
      <c r="P346">
        <v>72</v>
      </c>
      <c r="Q346">
        <v>1.0820000000000001</v>
      </c>
      <c r="R346">
        <v>77.900000000000006</v>
      </c>
      <c r="S346">
        <v>1.032</v>
      </c>
      <c r="T346">
        <v>74.3</v>
      </c>
      <c r="U346">
        <v>1.016</v>
      </c>
      <c r="V346">
        <v>73.150000000000006</v>
      </c>
      <c r="W346">
        <v>0.97899999999999998</v>
      </c>
      <c r="X346">
        <v>70.48</v>
      </c>
      <c r="Y346">
        <v>0.96299999999999997</v>
      </c>
      <c r="Z346">
        <v>69.33</v>
      </c>
      <c r="AB346">
        <v>202226</v>
      </c>
      <c r="AC346">
        <v>202326</v>
      </c>
      <c r="AG346" t="s">
        <v>54</v>
      </c>
      <c r="AH346" t="s">
        <v>55</v>
      </c>
      <c r="AO346" t="s">
        <v>39</v>
      </c>
      <c r="AP346" t="s">
        <v>40</v>
      </c>
      <c r="BC346" t="s">
        <v>43</v>
      </c>
      <c r="BD346" t="s">
        <v>44</v>
      </c>
    </row>
    <row r="347" spans="1:56">
      <c r="A347">
        <v>86077</v>
      </c>
      <c r="B347" t="s">
        <v>398</v>
      </c>
      <c r="C347">
        <v>722</v>
      </c>
      <c r="D347" t="s">
        <v>299</v>
      </c>
      <c r="E347" t="s">
        <v>300</v>
      </c>
      <c r="F347">
        <v>1.0820000000000001</v>
      </c>
      <c r="G347">
        <v>77.900000000000006</v>
      </c>
      <c r="H347">
        <v>1.032</v>
      </c>
      <c r="I347">
        <v>74.3</v>
      </c>
      <c r="J347">
        <v>1.016</v>
      </c>
      <c r="K347">
        <v>73.150000000000006</v>
      </c>
      <c r="L347">
        <v>0.97899999999999998</v>
      </c>
      <c r="M347">
        <v>70.48</v>
      </c>
      <c r="N347">
        <v>0.96299999999999997</v>
      </c>
      <c r="O347">
        <v>69.33</v>
      </c>
      <c r="P347">
        <v>72</v>
      </c>
      <c r="Q347">
        <v>1.0820000000000001</v>
      </c>
      <c r="R347">
        <v>77.900000000000006</v>
      </c>
      <c r="S347">
        <v>1.032</v>
      </c>
      <c r="T347">
        <v>74.3</v>
      </c>
      <c r="U347">
        <v>1.016</v>
      </c>
      <c r="V347">
        <v>73.150000000000006</v>
      </c>
      <c r="W347">
        <v>0.97899999999999998</v>
      </c>
      <c r="X347">
        <v>70.48</v>
      </c>
      <c r="Y347">
        <v>0.96299999999999997</v>
      </c>
      <c r="Z347">
        <v>69.33</v>
      </c>
      <c r="AB347">
        <v>202226</v>
      </c>
      <c r="AC347">
        <v>202326</v>
      </c>
      <c r="AG347" t="s">
        <v>54</v>
      </c>
      <c r="AH347" t="s">
        <v>55</v>
      </c>
      <c r="AO347" t="s">
        <v>39</v>
      </c>
      <c r="AP347" t="s">
        <v>40</v>
      </c>
      <c r="BC347" t="s">
        <v>43</v>
      </c>
      <c r="BD347" t="s">
        <v>44</v>
      </c>
    </row>
    <row r="348" spans="1:56">
      <c r="A348">
        <v>86078</v>
      </c>
      <c r="B348" t="s">
        <v>399</v>
      </c>
      <c r="C348">
        <v>722</v>
      </c>
      <c r="D348" t="s">
        <v>299</v>
      </c>
      <c r="E348" t="s">
        <v>300</v>
      </c>
      <c r="F348">
        <v>1.0820000000000001</v>
      </c>
      <c r="G348">
        <v>77.900000000000006</v>
      </c>
      <c r="H348">
        <v>1.032</v>
      </c>
      <c r="I348">
        <v>74.3</v>
      </c>
      <c r="J348">
        <v>1.016</v>
      </c>
      <c r="K348">
        <v>73.150000000000006</v>
      </c>
      <c r="L348">
        <v>0.97899999999999998</v>
      </c>
      <c r="M348">
        <v>70.48</v>
      </c>
      <c r="N348">
        <v>0.96299999999999997</v>
      </c>
      <c r="O348">
        <v>69.33</v>
      </c>
      <c r="P348">
        <v>72</v>
      </c>
      <c r="Q348">
        <v>1.0820000000000001</v>
      </c>
      <c r="R348">
        <v>77.900000000000006</v>
      </c>
      <c r="S348">
        <v>1.032</v>
      </c>
      <c r="T348">
        <v>74.3</v>
      </c>
      <c r="U348">
        <v>1.016</v>
      </c>
      <c r="V348">
        <v>73.150000000000006</v>
      </c>
      <c r="W348">
        <v>0.97899999999999998</v>
      </c>
      <c r="X348">
        <v>70.48</v>
      </c>
      <c r="Y348">
        <v>0.96299999999999997</v>
      </c>
      <c r="Z348">
        <v>69.33</v>
      </c>
      <c r="AB348">
        <v>202226</v>
      </c>
      <c r="AC348">
        <v>202326</v>
      </c>
      <c r="AG348" t="s">
        <v>54</v>
      </c>
      <c r="AH348" t="s">
        <v>55</v>
      </c>
      <c r="AO348" t="s">
        <v>39</v>
      </c>
      <c r="AP348" t="s">
        <v>40</v>
      </c>
      <c r="BC348" t="s">
        <v>43</v>
      </c>
      <c r="BD348" t="s">
        <v>44</v>
      </c>
    </row>
    <row r="349" spans="1:56">
      <c r="A349">
        <v>91355</v>
      </c>
      <c r="B349" t="s">
        <v>400</v>
      </c>
      <c r="C349">
        <v>722</v>
      </c>
      <c r="D349" t="s">
        <v>299</v>
      </c>
      <c r="E349" t="s">
        <v>300</v>
      </c>
      <c r="F349">
        <v>1.0820000000000001</v>
      </c>
      <c r="G349">
        <v>77.900000000000006</v>
      </c>
      <c r="H349">
        <v>1.032</v>
      </c>
      <c r="I349">
        <v>74.3</v>
      </c>
      <c r="J349">
        <v>1.016</v>
      </c>
      <c r="K349">
        <v>73.150000000000006</v>
      </c>
      <c r="L349">
        <v>0.97899999999999998</v>
      </c>
      <c r="M349">
        <v>70.48</v>
      </c>
      <c r="N349">
        <v>0.96299999999999997</v>
      </c>
      <c r="O349">
        <v>69.33</v>
      </c>
      <c r="P349">
        <v>72</v>
      </c>
      <c r="Q349">
        <v>1.0820000000000001</v>
      </c>
      <c r="R349">
        <v>77.900000000000006</v>
      </c>
      <c r="S349">
        <v>1.032</v>
      </c>
      <c r="T349">
        <v>74.3</v>
      </c>
      <c r="U349">
        <v>1.016</v>
      </c>
      <c r="V349">
        <v>73.150000000000006</v>
      </c>
      <c r="W349">
        <v>0.97899999999999998</v>
      </c>
      <c r="X349">
        <v>70.48</v>
      </c>
      <c r="Y349">
        <v>0.96299999999999997</v>
      </c>
      <c r="Z349">
        <v>69.33</v>
      </c>
      <c r="AB349">
        <v>202226</v>
      </c>
      <c r="AC349">
        <v>202326</v>
      </c>
      <c r="AG349" t="s">
        <v>54</v>
      </c>
      <c r="AH349" t="s">
        <v>55</v>
      </c>
      <c r="BC349" t="s">
        <v>43</v>
      </c>
      <c r="BD349" t="s">
        <v>44</v>
      </c>
    </row>
    <row r="350" spans="1:56">
      <c r="A350">
        <v>91356</v>
      </c>
      <c r="B350" t="s">
        <v>401</v>
      </c>
      <c r="C350">
        <v>722</v>
      </c>
      <c r="D350" t="s">
        <v>299</v>
      </c>
      <c r="E350" t="s">
        <v>300</v>
      </c>
      <c r="F350">
        <v>1.0820000000000001</v>
      </c>
      <c r="G350">
        <v>77.900000000000006</v>
      </c>
      <c r="H350">
        <v>1.032</v>
      </c>
      <c r="I350">
        <v>74.3</v>
      </c>
      <c r="J350">
        <v>1.016</v>
      </c>
      <c r="K350">
        <v>73.150000000000006</v>
      </c>
      <c r="L350">
        <v>0.97899999999999998</v>
      </c>
      <c r="M350">
        <v>70.48</v>
      </c>
      <c r="N350">
        <v>0.96299999999999997</v>
      </c>
      <c r="O350">
        <v>69.33</v>
      </c>
      <c r="P350">
        <v>72</v>
      </c>
      <c r="Q350">
        <v>1.0820000000000001</v>
      </c>
      <c r="R350">
        <v>77.900000000000006</v>
      </c>
      <c r="S350">
        <v>1.032</v>
      </c>
      <c r="T350">
        <v>74.3</v>
      </c>
      <c r="U350">
        <v>1.016</v>
      </c>
      <c r="V350">
        <v>73.150000000000006</v>
      </c>
      <c r="W350">
        <v>0.97899999999999998</v>
      </c>
      <c r="X350">
        <v>70.48</v>
      </c>
      <c r="Y350">
        <v>0.96299999999999997</v>
      </c>
      <c r="Z350">
        <v>69.33</v>
      </c>
      <c r="AB350">
        <v>202226</v>
      </c>
      <c r="AC350">
        <v>202326</v>
      </c>
      <c r="AG350" t="s">
        <v>54</v>
      </c>
      <c r="AH350" t="s">
        <v>55</v>
      </c>
      <c r="BC350" t="s">
        <v>43</v>
      </c>
      <c r="BD350" t="s">
        <v>44</v>
      </c>
    </row>
    <row r="351" spans="1:56">
      <c r="A351">
        <v>91357</v>
      </c>
      <c r="B351" t="s">
        <v>402</v>
      </c>
      <c r="C351">
        <v>722</v>
      </c>
      <c r="D351" t="s">
        <v>299</v>
      </c>
      <c r="E351" t="s">
        <v>300</v>
      </c>
      <c r="F351">
        <v>1.0820000000000001</v>
      </c>
      <c r="G351">
        <v>77.900000000000006</v>
      </c>
      <c r="H351">
        <v>1.032</v>
      </c>
      <c r="I351">
        <v>74.3</v>
      </c>
      <c r="J351">
        <v>1.016</v>
      </c>
      <c r="K351">
        <v>73.150000000000006</v>
      </c>
      <c r="L351">
        <v>0.97899999999999998</v>
      </c>
      <c r="M351">
        <v>70.48</v>
      </c>
      <c r="N351">
        <v>0.96299999999999997</v>
      </c>
      <c r="O351">
        <v>69.33</v>
      </c>
      <c r="P351">
        <v>72</v>
      </c>
      <c r="Q351">
        <v>1.0820000000000001</v>
      </c>
      <c r="R351">
        <v>77.900000000000006</v>
      </c>
      <c r="S351">
        <v>1.032</v>
      </c>
      <c r="T351">
        <v>74.3</v>
      </c>
      <c r="U351">
        <v>1.016</v>
      </c>
      <c r="V351">
        <v>73.150000000000006</v>
      </c>
      <c r="W351">
        <v>0.97899999999999998</v>
      </c>
      <c r="X351">
        <v>70.48</v>
      </c>
      <c r="Y351">
        <v>0.96299999999999997</v>
      </c>
      <c r="Z351">
        <v>69.33</v>
      </c>
      <c r="AB351">
        <v>202226</v>
      </c>
      <c r="AC351">
        <v>202326</v>
      </c>
      <c r="AG351" t="s">
        <v>54</v>
      </c>
      <c r="AH351" t="s">
        <v>55</v>
      </c>
      <c r="BC351" t="s">
        <v>43</v>
      </c>
      <c r="BD351" t="s">
        <v>44</v>
      </c>
    </row>
    <row r="352" spans="1:56">
      <c r="A352">
        <v>88110</v>
      </c>
      <c r="B352" t="s">
        <v>403</v>
      </c>
      <c r="C352">
        <v>722</v>
      </c>
      <c r="D352" t="s">
        <v>299</v>
      </c>
      <c r="E352" t="s">
        <v>300</v>
      </c>
      <c r="F352">
        <v>1.202</v>
      </c>
      <c r="G352">
        <v>86.54</v>
      </c>
      <c r="H352">
        <v>1.141</v>
      </c>
      <c r="I352">
        <v>82.15</v>
      </c>
      <c r="J352">
        <v>1.1220000000000001</v>
      </c>
      <c r="K352">
        <v>80.78</v>
      </c>
      <c r="L352">
        <v>1.079</v>
      </c>
      <c r="M352">
        <v>77.680000000000007</v>
      </c>
      <c r="N352">
        <v>1.0589999999999999</v>
      </c>
      <c r="O352">
        <v>76.239999999999995</v>
      </c>
      <c r="P352">
        <v>72</v>
      </c>
      <c r="Q352">
        <v>1.202</v>
      </c>
      <c r="R352">
        <v>86.54</v>
      </c>
      <c r="S352">
        <v>1.141</v>
      </c>
      <c r="T352">
        <v>82.15</v>
      </c>
      <c r="U352">
        <v>1.1220000000000001</v>
      </c>
      <c r="V352">
        <v>80.78</v>
      </c>
      <c r="W352">
        <v>1.079</v>
      </c>
      <c r="X352">
        <v>77.680000000000007</v>
      </c>
      <c r="Y352">
        <v>1.0589999999999999</v>
      </c>
      <c r="Z352">
        <v>76.239999999999995</v>
      </c>
      <c r="AB352">
        <v>202226</v>
      </c>
      <c r="AC352">
        <v>202326</v>
      </c>
      <c r="AG352" t="s">
        <v>54</v>
      </c>
      <c r="AH352" t="s">
        <v>55</v>
      </c>
      <c r="AO352" t="s">
        <v>39</v>
      </c>
      <c r="AP352" t="s">
        <v>40</v>
      </c>
      <c r="BC352" t="s">
        <v>43</v>
      </c>
      <c r="BD352" t="s">
        <v>44</v>
      </c>
    </row>
    <row r="353" spans="1:56">
      <c r="A353">
        <v>88111</v>
      </c>
      <c r="B353" t="s">
        <v>404</v>
      </c>
      <c r="C353">
        <v>722</v>
      </c>
      <c r="D353" t="s">
        <v>299</v>
      </c>
      <c r="E353" t="s">
        <v>300</v>
      </c>
      <c r="F353">
        <v>1.202</v>
      </c>
      <c r="G353">
        <v>86.54</v>
      </c>
      <c r="H353">
        <v>1.141</v>
      </c>
      <c r="I353">
        <v>82.15</v>
      </c>
      <c r="J353">
        <v>1.1220000000000001</v>
      </c>
      <c r="K353">
        <v>80.78</v>
      </c>
      <c r="L353">
        <v>1.079</v>
      </c>
      <c r="M353">
        <v>77.680000000000007</v>
      </c>
      <c r="N353">
        <v>1.0589999999999999</v>
      </c>
      <c r="O353">
        <v>76.239999999999995</v>
      </c>
      <c r="P353">
        <v>72</v>
      </c>
      <c r="Q353">
        <v>1.202</v>
      </c>
      <c r="R353">
        <v>86.54</v>
      </c>
      <c r="S353">
        <v>1.141</v>
      </c>
      <c r="T353">
        <v>82.15</v>
      </c>
      <c r="U353">
        <v>1.1220000000000001</v>
      </c>
      <c r="V353">
        <v>80.78</v>
      </c>
      <c r="W353">
        <v>1.079</v>
      </c>
      <c r="X353">
        <v>77.680000000000007</v>
      </c>
      <c r="Y353">
        <v>1.0589999999999999</v>
      </c>
      <c r="Z353">
        <v>76.239999999999995</v>
      </c>
      <c r="AB353">
        <v>202226</v>
      </c>
      <c r="AC353">
        <v>202326</v>
      </c>
      <c r="AG353" t="s">
        <v>54</v>
      </c>
      <c r="AH353" t="s">
        <v>55</v>
      </c>
      <c r="AO353" t="s">
        <v>39</v>
      </c>
      <c r="AP353" t="s">
        <v>40</v>
      </c>
      <c r="BC353" t="s">
        <v>43</v>
      </c>
      <c r="BD353" t="s">
        <v>44</v>
      </c>
    </row>
    <row r="354" spans="1:56">
      <c r="A354">
        <v>88112</v>
      </c>
      <c r="B354" t="s">
        <v>405</v>
      </c>
      <c r="C354">
        <v>722</v>
      </c>
      <c r="D354" t="s">
        <v>299</v>
      </c>
      <c r="E354" t="s">
        <v>300</v>
      </c>
      <c r="F354">
        <v>1.202</v>
      </c>
      <c r="G354">
        <v>86.54</v>
      </c>
      <c r="H354">
        <v>1.141</v>
      </c>
      <c r="I354">
        <v>82.15</v>
      </c>
      <c r="J354">
        <v>1.1220000000000001</v>
      </c>
      <c r="K354">
        <v>80.78</v>
      </c>
      <c r="L354">
        <v>1.079</v>
      </c>
      <c r="M354">
        <v>77.680000000000007</v>
      </c>
      <c r="N354">
        <v>1.0589999999999999</v>
      </c>
      <c r="O354">
        <v>76.239999999999995</v>
      </c>
      <c r="P354">
        <v>72</v>
      </c>
      <c r="Q354">
        <v>1.202</v>
      </c>
      <c r="R354">
        <v>86.54</v>
      </c>
      <c r="S354">
        <v>1.141</v>
      </c>
      <c r="T354">
        <v>82.15</v>
      </c>
      <c r="U354">
        <v>1.1220000000000001</v>
      </c>
      <c r="V354">
        <v>80.78</v>
      </c>
      <c r="W354">
        <v>1.079</v>
      </c>
      <c r="X354">
        <v>77.680000000000007</v>
      </c>
      <c r="Y354">
        <v>1.0589999999999999</v>
      </c>
      <c r="Z354">
        <v>76.239999999999995</v>
      </c>
      <c r="AB354">
        <v>202226</v>
      </c>
      <c r="AC354">
        <v>202326</v>
      </c>
      <c r="AG354" t="s">
        <v>54</v>
      </c>
      <c r="AH354" t="s">
        <v>55</v>
      </c>
      <c r="AO354" t="s">
        <v>39</v>
      </c>
      <c r="AP354" t="s">
        <v>40</v>
      </c>
      <c r="BC354" t="s">
        <v>43</v>
      </c>
      <c r="BD354" t="s">
        <v>44</v>
      </c>
    </row>
    <row r="355" spans="1:56">
      <c r="A355">
        <v>88180</v>
      </c>
      <c r="B355" t="s">
        <v>406</v>
      </c>
      <c r="C355">
        <v>722</v>
      </c>
      <c r="D355" t="s">
        <v>299</v>
      </c>
      <c r="E355" t="s">
        <v>300</v>
      </c>
      <c r="F355">
        <v>0.77600000000000002</v>
      </c>
      <c r="G355">
        <v>55.87</v>
      </c>
      <c r="H355">
        <v>0.73</v>
      </c>
      <c r="I355">
        <v>52.56</v>
      </c>
      <c r="J355">
        <v>0.71299999999999997</v>
      </c>
      <c r="K355">
        <v>51.33</v>
      </c>
      <c r="L355">
        <v>0.68400000000000005</v>
      </c>
      <c r="M355">
        <v>49.24</v>
      </c>
      <c r="N355">
        <v>0.66900000000000004</v>
      </c>
      <c r="O355">
        <v>48.16</v>
      </c>
      <c r="P355">
        <v>72</v>
      </c>
      <c r="Q355">
        <v>0.77600000000000002</v>
      </c>
      <c r="R355">
        <v>55.87</v>
      </c>
      <c r="S355">
        <v>0.73</v>
      </c>
      <c r="T355">
        <v>52.56</v>
      </c>
      <c r="U355">
        <v>0.71299999999999997</v>
      </c>
      <c r="V355">
        <v>51.33</v>
      </c>
      <c r="W355">
        <v>0.68400000000000005</v>
      </c>
      <c r="X355">
        <v>49.24</v>
      </c>
      <c r="Y355">
        <v>0.66900000000000004</v>
      </c>
      <c r="Z355">
        <v>48.16</v>
      </c>
      <c r="AB355">
        <v>202226</v>
      </c>
      <c r="AC355">
        <v>202326</v>
      </c>
      <c r="AO355" t="s">
        <v>39</v>
      </c>
      <c r="AP355" t="s">
        <v>40</v>
      </c>
      <c r="AW355" t="s">
        <v>301</v>
      </c>
      <c r="AX355" t="s">
        <v>302</v>
      </c>
      <c r="BC355" t="s">
        <v>43</v>
      </c>
      <c r="BD355" t="s">
        <v>44</v>
      </c>
    </row>
    <row r="356" spans="1:56">
      <c r="A356">
        <v>80810</v>
      </c>
      <c r="B356" t="s">
        <v>407</v>
      </c>
      <c r="C356">
        <v>722</v>
      </c>
      <c r="D356" t="s">
        <v>299</v>
      </c>
      <c r="E356" t="s">
        <v>300</v>
      </c>
      <c r="F356">
        <v>1.1759999999999999</v>
      </c>
      <c r="G356">
        <v>84.67</v>
      </c>
      <c r="H356">
        <v>1.1100000000000001</v>
      </c>
      <c r="I356">
        <v>79.92</v>
      </c>
      <c r="J356">
        <v>1.087</v>
      </c>
      <c r="K356">
        <v>78.260000000000005</v>
      </c>
      <c r="L356">
        <v>1.044</v>
      </c>
      <c r="M356">
        <v>75.16</v>
      </c>
      <c r="N356">
        <v>1.022</v>
      </c>
      <c r="O356">
        <v>73.58</v>
      </c>
      <c r="P356">
        <v>72</v>
      </c>
      <c r="Q356">
        <v>1.1759999999999999</v>
      </c>
      <c r="R356">
        <v>84.67</v>
      </c>
      <c r="S356">
        <v>1.1100000000000001</v>
      </c>
      <c r="T356">
        <v>79.92</v>
      </c>
      <c r="U356">
        <v>1.087</v>
      </c>
      <c r="V356">
        <v>78.260000000000005</v>
      </c>
      <c r="W356">
        <v>1.044</v>
      </c>
      <c r="X356">
        <v>75.16</v>
      </c>
      <c r="Y356">
        <v>1.022</v>
      </c>
      <c r="Z356">
        <v>73.58</v>
      </c>
      <c r="AB356">
        <v>202226</v>
      </c>
      <c r="AC356">
        <v>202326</v>
      </c>
      <c r="AG356" t="s">
        <v>54</v>
      </c>
      <c r="AH356" t="s">
        <v>55</v>
      </c>
      <c r="AO356" t="s">
        <v>39</v>
      </c>
      <c r="AP356" t="s">
        <v>40</v>
      </c>
      <c r="AW356" t="s">
        <v>301</v>
      </c>
      <c r="AX356" t="s">
        <v>302</v>
      </c>
      <c r="BC356" t="s">
        <v>43</v>
      </c>
      <c r="BD356" t="s">
        <v>44</v>
      </c>
    </row>
    <row r="357" spans="1:56">
      <c r="A357">
        <v>88113</v>
      </c>
      <c r="B357" t="s">
        <v>408</v>
      </c>
      <c r="C357">
        <v>722</v>
      </c>
      <c r="D357" t="s">
        <v>299</v>
      </c>
      <c r="E357" t="s">
        <v>300</v>
      </c>
      <c r="F357">
        <v>1.1759999999999999</v>
      </c>
      <c r="G357">
        <v>84.67</v>
      </c>
      <c r="H357">
        <v>1.1100000000000001</v>
      </c>
      <c r="I357">
        <v>79.92</v>
      </c>
      <c r="J357">
        <v>1.087</v>
      </c>
      <c r="K357">
        <v>78.260000000000005</v>
      </c>
      <c r="L357">
        <v>1.044</v>
      </c>
      <c r="M357">
        <v>75.16</v>
      </c>
      <c r="N357">
        <v>1.022</v>
      </c>
      <c r="O357">
        <v>73.58</v>
      </c>
      <c r="P357">
        <v>72</v>
      </c>
      <c r="Q357">
        <v>1.1759999999999999</v>
      </c>
      <c r="R357">
        <v>84.67</v>
      </c>
      <c r="S357">
        <v>1.1100000000000001</v>
      </c>
      <c r="T357">
        <v>79.92</v>
      </c>
      <c r="U357">
        <v>1.087</v>
      </c>
      <c r="V357">
        <v>78.260000000000005</v>
      </c>
      <c r="W357">
        <v>1.044</v>
      </c>
      <c r="X357">
        <v>75.16</v>
      </c>
      <c r="Y357">
        <v>1.022</v>
      </c>
      <c r="Z357">
        <v>73.58</v>
      </c>
      <c r="AB357">
        <v>202226</v>
      </c>
      <c r="AC357">
        <v>202326</v>
      </c>
      <c r="AG357" t="s">
        <v>54</v>
      </c>
      <c r="AH357" t="s">
        <v>55</v>
      </c>
      <c r="AO357" t="s">
        <v>39</v>
      </c>
      <c r="AP357" t="s">
        <v>40</v>
      </c>
      <c r="BC357" t="s">
        <v>43</v>
      </c>
      <c r="BD357" t="s">
        <v>44</v>
      </c>
    </row>
    <row r="358" spans="1:56">
      <c r="A358">
        <v>78406</v>
      </c>
      <c r="B358" t="s">
        <v>409</v>
      </c>
      <c r="C358">
        <v>722</v>
      </c>
      <c r="D358" t="s">
        <v>299</v>
      </c>
      <c r="E358" t="s">
        <v>300</v>
      </c>
      <c r="F358">
        <v>1.1639999999999999</v>
      </c>
      <c r="G358">
        <v>83.8</v>
      </c>
      <c r="H358">
        <v>1.1020000000000001</v>
      </c>
      <c r="I358">
        <v>79.34</v>
      </c>
      <c r="J358">
        <v>1.083</v>
      </c>
      <c r="K358">
        <v>77.97</v>
      </c>
      <c r="L358">
        <v>1.042</v>
      </c>
      <c r="M358">
        <v>75.02</v>
      </c>
      <c r="N358">
        <v>1.022</v>
      </c>
      <c r="O358">
        <v>73.58</v>
      </c>
      <c r="P358">
        <v>72</v>
      </c>
      <c r="Q358">
        <v>1.1639999999999999</v>
      </c>
      <c r="R358">
        <v>83.8</v>
      </c>
      <c r="S358">
        <v>1.1020000000000001</v>
      </c>
      <c r="T358">
        <v>79.34</v>
      </c>
      <c r="U358">
        <v>1.083</v>
      </c>
      <c r="V358">
        <v>77.97</v>
      </c>
      <c r="W358">
        <v>1.042</v>
      </c>
      <c r="X358">
        <v>75.02</v>
      </c>
      <c r="Y358">
        <v>1.022</v>
      </c>
      <c r="Z358">
        <v>73.58</v>
      </c>
      <c r="AB358">
        <v>202226</v>
      </c>
      <c r="AC358">
        <v>202326</v>
      </c>
      <c r="AG358" t="s">
        <v>54</v>
      </c>
      <c r="AH358" t="s">
        <v>55</v>
      </c>
      <c r="AO358" t="s">
        <v>39</v>
      </c>
      <c r="AP358" t="s">
        <v>40</v>
      </c>
      <c r="BC358" t="s">
        <v>43</v>
      </c>
      <c r="BD358" t="s">
        <v>44</v>
      </c>
    </row>
    <row r="359" spans="1:56">
      <c r="A359">
        <v>78407</v>
      </c>
      <c r="B359" t="s">
        <v>410</v>
      </c>
      <c r="C359">
        <v>722</v>
      </c>
      <c r="D359" t="s">
        <v>299</v>
      </c>
      <c r="E359" t="s">
        <v>300</v>
      </c>
      <c r="F359">
        <v>1.1639999999999999</v>
      </c>
      <c r="G359">
        <v>83.8</v>
      </c>
      <c r="H359">
        <v>1.1020000000000001</v>
      </c>
      <c r="I359">
        <v>79.34</v>
      </c>
      <c r="J359">
        <v>1.083</v>
      </c>
      <c r="K359">
        <v>77.97</v>
      </c>
      <c r="L359">
        <v>1.042</v>
      </c>
      <c r="M359">
        <v>75.02</v>
      </c>
      <c r="N359">
        <v>1.022</v>
      </c>
      <c r="O359">
        <v>73.58</v>
      </c>
      <c r="P359">
        <v>72</v>
      </c>
      <c r="Q359">
        <v>1.1639999999999999</v>
      </c>
      <c r="R359">
        <v>83.8</v>
      </c>
      <c r="S359">
        <v>1.1020000000000001</v>
      </c>
      <c r="T359">
        <v>79.34</v>
      </c>
      <c r="U359">
        <v>1.083</v>
      </c>
      <c r="V359">
        <v>77.97</v>
      </c>
      <c r="W359">
        <v>1.042</v>
      </c>
      <c r="X359">
        <v>75.02</v>
      </c>
      <c r="Y359">
        <v>1.022</v>
      </c>
      <c r="Z359">
        <v>73.58</v>
      </c>
      <c r="AB359">
        <v>202226</v>
      </c>
      <c r="AC359">
        <v>202326</v>
      </c>
      <c r="AG359" t="s">
        <v>54</v>
      </c>
      <c r="AH359" t="s">
        <v>55</v>
      </c>
      <c r="AO359" t="s">
        <v>39</v>
      </c>
      <c r="AP359" t="s">
        <v>40</v>
      </c>
      <c r="BC359" t="s">
        <v>43</v>
      </c>
      <c r="BD359" t="s">
        <v>44</v>
      </c>
    </row>
    <row r="360" spans="1:56">
      <c r="A360">
        <v>78408</v>
      </c>
      <c r="B360" t="s">
        <v>411</v>
      </c>
      <c r="C360">
        <v>722</v>
      </c>
      <c r="D360" t="s">
        <v>299</v>
      </c>
      <c r="E360" t="s">
        <v>300</v>
      </c>
      <c r="F360">
        <v>1.1639999999999999</v>
      </c>
      <c r="G360">
        <v>83.8</v>
      </c>
      <c r="H360">
        <v>1.1020000000000001</v>
      </c>
      <c r="I360">
        <v>79.34</v>
      </c>
      <c r="J360">
        <v>1.083</v>
      </c>
      <c r="K360">
        <v>77.97</v>
      </c>
      <c r="L360">
        <v>1.042</v>
      </c>
      <c r="M360">
        <v>75.02</v>
      </c>
      <c r="N360">
        <v>1.022</v>
      </c>
      <c r="O360">
        <v>73.58</v>
      </c>
      <c r="P360">
        <v>72</v>
      </c>
      <c r="Q360">
        <v>1.1639999999999999</v>
      </c>
      <c r="R360">
        <v>83.8</v>
      </c>
      <c r="S360">
        <v>1.1020000000000001</v>
      </c>
      <c r="T360">
        <v>79.34</v>
      </c>
      <c r="U360">
        <v>1.083</v>
      </c>
      <c r="V360">
        <v>77.97</v>
      </c>
      <c r="W360">
        <v>1.042</v>
      </c>
      <c r="X360">
        <v>75.02</v>
      </c>
      <c r="Y360">
        <v>1.022</v>
      </c>
      <c r="Z360">
        <v>73.58</v>
      </c>
      <c r="AB360">
        <v>202226</v>
      </c>
      <c r="AC360">
        <v>202326</v>
      </c>
      <c r="AG360" t="s">
        <v>54</v>
      </c>
      <c r="AH360" t="s">
        <v>55</v>
      </c>
      <c r="AO360" t="s">
        <v>39</v>
      </c>
      <c r="AP360" t="s">
        <v>40</v>
      </c>
      <c r="BC360" t="s">
        <v>43</v>
      </c>
      <c r="BD360" t="s">
        <v>44</v>
      </c>
    </row>
    <row r="361" spans="1:56">
      <c r="A361">
        <v>78409</v>
      </c>
      <c r="B361" t="s">
        <v>412</v>
      </c>
      <c r="C361">
        <v>722</v>
      </c>
      <c r="D361" t="s">
        <v>299</v>
      </c>
      <c r="E361" t="s">
        <v>300</v>
      </c>
      <c r="F361">
        <v>1.1639999999999999</v>
      </c>
      <c r="G361">
        <v>83.8</v>
      </c>
      <c r="H361">
        <v>1.1020000000000001</v>
      </c>
      <c r="I361">
        <v>79.34</v>
      </c>
      <c r="J361">
        <v>1.083</v>
      </c>
      <c r="K361">
        <v>77.97</v>
      </c>
      <c r="L361">
        <v>1.042</v>
      </c>
      <c r="M361">
        <v>75.02</v>
      </c>
      <c r="N361">
        <v>1.022</v>
      </c>
      <c r="O361">
        <v>73.58</v>
      </c>
      <c r="P361">
        <v>72</v>
      </c>
      <c r="Q361">
        <v>1.1639999999999999</v>
      </c>
      <c r="R361">
        <v>83.8</v>
      </c>
      <c r="S361">
        <v>1.1020000000000001</v>
      </c>
      <c r="T361">
        <v>79.34</v>
      </c>
      <c r="U361">
        <v>1.083</v>
      </c>
      <c r="V361">
        <v>77.97</v>
      </c>
      <c r="W361">
        <v>1.042</v>
      </c>
      <c r="X361">
        <v>75.02</v>
      </c>
      <c r="Y361">
        <v>1.022</v>
      </c>
      <c r="Z361">
        <v>73.58</v>
      </c>
      <c r="AB361">
        <v>202226</v>
      </c>
      <c r="AC361">
        <v>202326</v>
      </c>
      <c r="AG361" t="s">
        <v>54</v>
      </c>
      <c r="AH361" t="s">
        <v>55</v>
      </c>
      <c r="AO361" t="s">
        <v>39</v>
      </c>
      <c r="AP361" t="s">
        <v>40</v>
      </c>
      <c r="BC361" t="s">
        <v>43</v>
      </c>
      <c r="BD361" t="s">
        <v>44</v>
      </c>
    </row>
    <row r="362" spans="1:56">
      <c r="A362">
        <v>94689</v>
      </c>
      <c r="B362" t="s">
        <v>413</v>
      </c>
      <c r="C362">
        <v>722</v>
      </c>
      <c r="D362" t="s">
        <v>299</v>
      </c>
      <c r="E362" t="s">
        <v>300</v>
      </c>
      <c r="F362">
        <v>1.304</v>
      </c>
      <c r="G362">
        <v>93.88</v>
      </c>
      <c r="H362">
        <v>1.238</v>
      </c>
      <c r="I362">
        <v>89.13</v>
      </c>
      <c r="J362">
        <v>1.2150000000000001</v>
      </c>
      <c r="K362">
        <v>87.48</v>
      </c>
      <c r="L362">
        <v>1.169</v>
      </c>
      <c r="M362">
        <v>84.16</v>
      </c>
      <c r="N362">
        <v>1.147</v>
      </c>
      <c r="O362">
        <v>82.58</v>
      </c>
      <c r="P362">
        <v>72</v>
      </c>
      <c r="Q362">
        <v>1.304</v>
      </c>
      <c r="R362">
        <v>93.88</v>
      </c>
      <c r="S362">
        <v>1.238</v>
      </c>
      <c r="T362">
        <v>89.13</v>
      </c>
      <c r="U362">
        <v>1.2150000000000001</v>
      </c>
      <c r="V362">
        <v>87.48</v>
      </c>
      <c r="W362">
        <v>1.169</v>
      </c>
      <c r="X362">
        <v>84.16</v>
      </c>
      <c r="Y362">
        <v>1.147</v>
      </c>
      <c r="Z362">
        <v>82.58</v>
      </c>
      <c r="AB362">
        <v>202226</v>
      </c>
      <c r="AC362">
        <v>202326</v>
      </c>
      <c r="AE362" t="s">
        <v>52</v>
      </c>
      <c r="AF362" t="s">
        <v>53</v>
      </c>
      <c r="AG362" t="s">
        <v>54</v>
      </c>
      <c r="AH362" t="s">
        <v>55</v>
      </c>
      <c r="BC362" t="s">
        <v>43</v>
      </c>
      <c r="BD362" t="s">
        <v>44</v>
      </c>
    </row>
    <row r="363" spans="1:56">
      <c r="A363">
        <v>94690</v>
      </c>
      <c r="B363" t="s">
        <v>414</v>
      </c>
      <c r="C363">
        <v>722</v>
      </c>
      <c r="D363" t="s">
        <v>299</v>
      </c>
      <c r="E363" t="s">
        <v>300</v>
      </c>
      <c r="F363">
        <v>1.304</v>
      </c>
      <c r="G363">
        <v>93.88</v>
      </c>
      <c r="H363">
        <v>1.238</v>
      </c>
      <c r="I363">
        <v>89.13</v>
      </c>
      <c r="J363">
        <v>1.2150000000000001</v>
      </c>
      <c r="K363">
        <v>87.48</v>
      </c>
      <c r="L363">
        <v>1.169</v>
      </c>
      <c r="M363">
        <v>84.16</v>
      </c>
      <c r="N363">
        <v>1.147</v>
      </c>
      <c r="O363">
        <v>82.58</v>
      </c>
      <c r="P363">
        <v>72</v>
      </c>
      <c r="Q363">
        <v>1.304</v>
      </c>
      <c r="R363">
        <v>93.88</v>
      </c>
      <c r="S363">
        <v>1.238</v>
      </c>
      <c r="T363">
        <v>89.13</v>
      </c>
      <c r="U363">
        <v>1.2150000000000001</v>
      </c>
      <c r="V363">
        <v>87.48</v>
      </c>
      <c r="W363">
        <v>1.169</v>
      </c>
      <c r="X363">
        <v>84.16</v>
      </c>
      <c r="Y363">
        <v>1.147</v>
      </c>
      <c r="Z363">
        <v>82.58</v>
      </c>
      <c r="AB363">
        <v>202226</v>
      </c>
      <c r="AC363">
        <v>202326</v>
      </c>
      <c r="AE363" t="s">
        <v>52</v>
      </c>
      <c r="AF363" t="s">
        <v>53</v>
      </c>
      <c r="AG363" t="s">
        <v>54</v>
      </c>
      <c r="AH363" t="s">
        <v>55</v>
      </c>
      <c r="BC363" t="s">
        <v>43</v>
      </c>
      <c r="BD363" t="s">
        <v>44</v>
      </c>
    </row>
    <row r="364" spans="1:56">
      <c r="A364">
        <v>94688</v>
      </c>
      <c r="B364" t="s">
        <v>415</v>
      </c>
      <c r="C364">
        <v>722</v>
      </c>
      <c r="D364" t="s">
        <v>299</v>
      </c>
      <c r="E364" t="s">
        <v>300</v>
      </c>
      <c r="F364">
        <v>1.304</v>
      </c>
      <c r="G364">
        <v>93.88</v>
      </c>
      <c r="H364">
        <v>1.238</v>
      </c>
      <c r="I364">
        <v>89.13</v>
      </c>
      <c r="J364">
        <v>1.2150000000000001</v>
      </c>
      <c r="K364">
        <v>87.48</v>
      </c>
      <c r="L364">
        <v>1.169</v>
      </c>
      <c r="M364">
        <v>84.16</v>
      </c>
      <c r="N364">
        <v>1.147</v>
      </c>
      <c r="O364">
        <v>82.58</v>
      </c>
      <c r="P364">
        <v>72</v>
      </c>
      <c r="Q364">
        <v>1.304</v>
      </c>
      <c r="R364">
        <v>93.88</v>
      </c>
      <c r="S364">
        <v>1.238</v>
      </c>
      <c r="T364">
        <v>89.13</v>
      </c>
      <c r="U364">
        <v>1.2150000000000001</v>
      </c>
      <c r="V364">
        <v>87.48</v>
      </c>
      <c r="W364">
        <v>1.169</v>
      </c>
      <c r="X364">
        <v>84.16</v>
      </c>
      <c r="Y364">
        <v>1.147</v>
      </c>
      <c r="Z364">
        <v>82.58</v>
      </c>
      <c r="AB364">
        <v>202226</v>
      </c>
      <c r="AC364">
        <v>202326</v>
      </c>
      <c r="AE364" t="s">
        <v>52</v>
      </c>
      <c r="AF364" t="s">
        <v>53</v>
      </c>
      <c r="BC364" t="s">
        <v>43</v>
      </c>
      <c r="BD364" t="s">
        <v>44</v>
      </c>
    </row>
    <row r="365" spans="1:56">
      <c r="A365">
        <v>30213</v>
      </c>
      <c r="B365" t="s">
        <v>416</v>
      </c>
      <c r="C365">
        <v>722</v>
      </c>
      <c r="D365" t="s">
        <v>299</v>
      </c>
      <c r="E365" t="s">
        <v>300</v>
      </c>
      <c r="F365">
        <v>0.91900000000000004</v>
      </c>
      <c r="G365">
        <v>66.16</v>
      </c>
      <c r="H365">
        <v>0.86399999999999999</v>
      </c>
      <c r="I365">
        <v>62.2</v>
      </c>
      <c r="J365">
        <v>0.84499999999999997</v>
      </c>
      <c r="K365">
        <v>60.84</v>
      </c>
      <c r="L365">
        <v>0.81</v>
      </c>
      <c r="M365">
        <v>58.32</v>
      </c>
      <c r="N365">
        <v>0.79300000000000004</v>
      </c>
      <c r="O365">
        <v>57.09</v>
      </c>
      <c r="P365">
        <v>72</v>
      </c>
      <c r="Q365">
        <v>0.91900000000000004</v>
      </c>
      <c r="R365">
        <v>66.16</v>
      </c>
      <c r="S365">
        <v>0.86399999999999999</v>
      </c>
      <c r="T365">
        <v>62.2</v>
      </c>
      <c r="U365">
        <v>0.84499999999999997</v>
      </c>
      <c r="V365">
        <v>60.84</v>
      </c>
      <c r="W365">
        <v>0.81</v>
      </c>
      <c r="X365">
        <v>58.32</v>
      </c>
      <c r="Y365">
        <v>0.79300000000000004</v>
      </c>
      <c r="Z365">
        <v>57.09</v>
      </c>
      <c r="AB365">
        <v>202226</v>
      </c>
      <c r="AC365">
        <v>202326</v>
      </c>
      <c r="AO365" t="s">
        <v>39</v>
      </c>
      <c r="AP365" t="s">
        <v>40</v>
      </c>
      <c r="BC365" t="s">
        <v>43</v>
      </c>
      <c r="BD365" t="s">
        <v>44</v>
      </c>
    </row>
    <row r="366" spans="1:56">
      <c r="A366">
        <v>74998</v>
      </c>
      <c r="B366" t="s">
        <v>417</v>
      </c>
      <c r="C366">
        <v>722</v>
      </c>
      <c r="D366" t="s">
        <v>299</v>
      </c>
      <c r="E366" t="s">
        <v>300</v>
      </c>
      <c r="F366">
        <v>1.1639999999999999</v>
      </c>
      <c r="G366">
        <v>83.8</v>
      </c>
      <c r="H366">
        <v>1.1020000000000001</v>
      </c>
      <c r="I366">
        <v>79.34</v>
      </c>
      <c r="J366">
        <v>1.083</v>
      </c>
      <c r="K366">
        <v>77.97</v>
      </c>
      <c r="L366">
        <v>1.042</v>
      </c>
      <c r="M366">
        <v>75.02</v>
      </c>
      <c r="N366">
        <v>1.022</v>
      </c>
      <c r="O366">
        <v>73.58</v>
      </c>
      <c r="P366">
        <v>72</v>
      </c>
      <c r="Q366">
        <v>1.1639999999999999</v>
      </c>
      <c r="R366">
        <v>83.8</v>
      </c>
      <c r="S366">
        <v>1.1020000000000001</v>
      </c>
      <c r="T366">
        <v>79.34</v>
      </c>
      <c r="U366">
        <v>1.083</v>
      </c>
      <c r="V366">
        <v>77.97</v>
      </c>
      <c r="W366">
        <v>1.042</v>
      </c>
      <c r="X366">
        <v>75.02</v>
      </c>
      <c r="Y366">
        <v>1.022</v>
      </c>
      <c r="Z366">
        <v>73.58</v>
      </c>
      <c r="AB366">
        <v>202226</v>
      </c>
      <c r="AC366">
        <v>202326</v>
      </c>
      <c r="AG366" t="s">
        <v>54</v>
      </c>
      <c r="AH366" t="s">
        <v>55</v>
      </c>
      <c r="AO366" t="s">
        <v>39</v>
      </c>
      <c r="AP366" t="s">
        <v>40</v>
      </c>
      <c r="BC366" t="s">
        <v>43</v>
      </c>
      <c r="BD366" t="s">
        <v>44</v>
      </c>
    </row>
    <row r="367" spans="1:56">
      <c r="A367">
        <v>81862</v>
      </c>
      <c r="B367" t="s">
        <v>418</v>
      </c>
      <c r="C367">
        <v>722</v>
      </c>
      <c r="D367" t="s">
        <v>299</v>
      </c>
      <c r="E367" t="s">
        <v>300</v>
      </c>
      <c r="F367">
        <v>1.1639999999999999</v>
      </c>
      <c r="G367">
        <v>83.8</v>
      </c>
      <c r="H367">
        <v>1.1020000000000001</v>
      </c>
      <c r="I367">
        <v>79.34</v>
      </c>
      <c r="J367">
        <v>1.083</v>
      </c>
      <c r="K367">
        <v>77.97</v>
      </c>
      <c r="L367">
        <v>1.042</v>
      </c>
      <c r="M367">
        <v>75.02</v>
      </c>
      <c r="N367">
        <v>1.022</v>
      </c>
      <c r="O367">
        <v>73.58</v>
      </c>
      <c r="P367">
        <v>72</v>
      </c>
      <c r="Q367">
        <v>1.1639999999999999</v>
      </c>
      <c r="R367">
        <v>83.8</v>
      </c>
      <c r="S367">
        <v>1.1020000000000001</v>
      </c>
      <c r="T367">
        <v>79.34</v>
      </c>
      <c r="U367">
        <v>1.083</v>
      </c>
      <c r="V367">
        <v>77.97</v>
      </c>
      <c r="W367">
        <v>1.042</v>
      </c>
      <c r="X367">
        <v>75.02</v>
      </c>
      <c r="Y367">
        <v>1.022</v>
      </c>
      <c r="Z367">
        <v>73.58</v>
      </c>
      <c r="AB367">
        <v>202226</v>
      </c>
      <c r="AC367">
        <v>202326</v>
      </c>
      <c r="AG367" t="s">
        <v>54</v>
      </c>
      <c r="AH367" t="s">
        <v>55</v>
      </c>
      <c r="AO367" t="s">
        <v>39</v>
      </c>
      <c r="AP367" t="s">
        <v>40</v>
      </c>
      <c r="BC367" t="s">
        <v>43</v>
      </c>
      <c r="BD367" t="s">
        <v>44</v>
      </c>
    </row>
    <row r="368" spans="1:56">
      <c r="A368">
        <v>76619</v>
      </c>
      <c r="B368" t="s">
        <v>419</v>
      </c>
      <c r="C368">
        <v>722</v>
      </c>
      <c r="D368" t="s">
        <v>299</v>
      </c>
      <c r="E368" t="s">
        <v>300</v>
      </c>
      <c r="F368">
        <v>1.1639999999999999</v>
      </c>
      <c r="G368">
        <v>83.8</v>
      </c>
      <c r="H368">
        <v>1.1020000000000001</v>
      </c>
      <c r="I368">
        <v>79.34</v>
      </c>
      <c r="J368">
        <v>1.083</v>
      </c>
      <c r="K368">
        <v>77.97</v>
      </c>
      <c r="L368">
        <v>1.042</v>
      </c>
      <c r="M368">
        <v>75.02</v>
      </c>
      <c r="N368">
        <v>1.022</v>
      </c>
      <c r="O368">
        <v>73.58</v>
      </c>
      <c r="P368">
        <v>72</v>
      </c>
      <c r="Q368">
        <v>1.1639999999999999</v>
      </c>
      <c r="R368">
        <v>83.8</v>
      </c>
      <c r="S368">
        <v>1.1020000000000001</v>
      </c>
      <c r="T368">
        <v>79.34</v>
      </c>
      <c r="U368">
        <v>1.083</v>
      </c>
      <c r="V368">
        <v>77.97</v>
      </c>
      <c r="W368">
        <v>1.042</v>
      </c>
      <c r="X368">
        <v>75.02</v>
      </c>
      <c r="Y368">
        <v>1.022</v>
      </c>
      <c r="Z368">
        <v>73.58</v>
      </c>
      <c r="AB368">
        <v>202226</v>
      </c>
      <c r="AC368">
        <v>202326</v>
      </c>
      <c r="AG368" t="s">
        <v>54</v>
      </c>
      <c r="AH368" t="s">
        <v>55</v>
      </c>
      <c r="AO368" t="s">
        <v>39</v>
      </c>
      <c r="AP368" t="s">
        <v>40</v>
      </c>
      <c r="BC368" t="s">
        <v>43</v>
      </c>
      <c r="BD368" t="s">
        <v>44</v>
      </c>
    </row>
    <row r="369" spans="1:56">
      <c r="A369">
        <v>80558</v>
      </c>
      <c r="B369" t="s">
        <v>420</v>
      </c>
      <c r="C369">
        <v>722</v>
      </c>
      <c r="D369" t="s">
        <v>299</v>
      </c>
      <c r="E369" t="s">
        <v>300</v>
      </c>
      <c r="F369">
        <v>1.1639999999999999</v>
      </c>
      <c r="G369">
        <v>83.8</v>
      </c>
      <c r="H369">
        <v>1.1020000000000001</v>
      </c>
      <c r="I369">
        <v>79.34</v>
      </c>
      <c r="J369">
        <v>1.083</v>
      </c>
      <c r="K369">
        <v>77.97</v>
      </c>
      <c r="L369">
        <v>1.042</v>
      </c>
      <c r="M369">
        <v>75.02</v>
      </c>
      <c r="N369">
        <v>1.022</v>
      </c>
      <c r="O369">
        <v>73.58</v>
      </c>
      <c r="P369">
        <v>72</v>
      </c>
      <c r="Q369">
        <v>1.1639999999999999</v>
      </c>
      <c r="R369">
        <v>83.8</v>
      </c>
      <c r="S369">
        <v>1.1020000000000001</v>
      </c>
      <c r="T369">
        <v>79.34</v>
      </c>
      <c r="U369">
        <v>1.083</v>
      </c>
      <c r="V369">
        <v>77.97</v>
      </c>
      <c r="W369">
        <v>1.042</v>
      </c>
      <c r="X369">
        <v>75.02</v>
      </c>
      <c r="Y369">
        <v>1.022</v>
      </c>
      <c r="Z369">
        <v>73.58</v>
      </c>
      <c r="AB369">
        <v>202226</v>
      </c>
      <c r="AC369">
        <v>202326</v>
      </c>
      <c r="AG369" t="s">
        <v>54</v>
      </c>
      <c r="AH369" t="s">
        <v>55</v>
      </c>
      <c r="AO369" t="s">
        <v>39</v>
      </c>
      <c r="AP369" t="s">
        <v>40</v>
      </c>
      <c r="BC369" t="s">
        <v>43</v>
      </c>
      <c r="BD369" t="s">
        <v>44</v>
      </c>
    </row>
    <row r="370" spans="1:56">
      <c r="A370">
        <v>80555</v>
      </c>
      <c r="B370" t="s">
        <v>421</v>
      </c>
      <c r="C370">
        <v>722</v>
      </c>
      <c r="D370" t="s">
        <v>299</v>
      </c>
      <c r="E370" t="s">
        <v>300</v>
      </c>
      <c r="F370">
        <v>1.1639999999999999</v>
      </c>
      <c r="G370">
        <v>83.8</v>
      </c>
      <c r="H370">
        <v>1.1020000000000001</v>
      </c>
      <c r="I370">
        <v>79.34</v>
      </c>
      <c r="J370">
        <v>1.083</v>
      </c>
      <c r="K370">
        <v>77.97</v>
      </c>
      <c r="L370">
        <v>1.042</v>
      </c>
      <c r="M370">
        <v>75.02</v>
      </c>
      <c r="N370">
        <v>1.022</v>
      </c>
      <c r="O370">
        <v>73.58</v>
      </c>
      <c r="P370">
        <v>72</v>
      </c>
      <c r="Q370">
        <v>1.1639999999999999</v>
      </c>
      <c r="R370">
        <v>83.8</v>
      </c>
      <c r="S370">
        <v>1.1020000000000001</v>
      </c>
      <c r="T370">
        <v>79.34</v>
      </c>
      <c r="U370">
        <v>1.083</v>
      </c>
      <c r="V370">
        <v>77.97</v>
      </c>
      <c r="W370">
        <v>1.042</v>
      </c>
      <c r="X370">
        <v>75.02</v>
      </c>
      <c r="Y370">
        <v>1.022</v>
      </c>
      <c r="Z370">
        <v>73.58</v>
      </c>
      <c r="AB370">
        <v>202226</v>
      </c>
      <c r="AC370">
        <v>202326</v>
      </c>
      <c r="AG370" t="s">
        <v>54</v>
      </c>
      <c r="AH370" t="s">
        <v>55</v>
      </c>
      <c r="AO370" t="s">
        <v>39</v>
      </c>
      <c r="AP370" t="s">
        <v>40</v>
      </c>
      <c r="BC370" t="s">
        <v>43</v>
      </c>
      <c r="BD370" t="s">
        <v>44</v>
      </c>
    </row>
    <row r="371" spans="1:56">
      <c r="A371">
        <v>75004</v>
      </c>
      <c r="B371" t="s">
        <v>422</v>
      </c>
      <c r="C371">
        <v>722</v>
      </c>
      <c r="D371" t="s">
        <v>299</v>
      </c>
      <c r="E371" t="s">
        <v>300</v>
      </c>
      <c r="F371">
        <v>1.1639999999999999</v>
      </c>
      <c r="G371">
        <v>83.8</v>
      </c>
      <c r="H371">
        <v>1.1020000000000001</v>
      </c>
      <c r="I371">
        <v>79.34</v>
      </c>
      <c r="J371">
        <v>1.083</v>
      </c>
      <c r="K371">
        <v>77.97</v>
      </c>
      <c r="L371">
        <v>1.042</v>
      </c>
      <c r="M371">
        <v>75.02</v>
      </c>
      <c r="N371">
        <v>1.022</v>
      </c>
      <c r="O371">
        <v>73.58</v>
      </c>
      <c r="P371">
        <v>72</v>
      </c>
      <c r="Q371">
        <v>1.1639999999999999</v>
      </c>
      <c r="R371">
        <v>83.8</v>
      </c>
      <c r="S371">
        <v>1.1020000000000001</v>
      </c>
      <c r="T371">
        <v>79.34</v>
      </c>
      <c r="U371">
        <v>1.083</v>
      </c>
      <c r="V371">
        <v>77.97</v>
      </c>
      <c r="W371">
        <v>1.042</v>
      </c>
      <c r="X371">
        <v>75.02</v>
      </c>
      <c r="Y371">
        <v>1.022</v>
      </c>
      <c r="Z371">
        <v>73.58</v>
      </c>
      <c r="AB371">
        <v>202226</v>
      </c>
      <c r="AC371">
        <v>202326</v>
      </c>
      <c r="AG371" t="s">
        <v>54</v>
      </c>
      <c r="AH371" t="s">
        <v>55</v>
      </c>
      <c r="AO371" t="s">
        <v>39</v>
      </c>
      <c r="AP371" t="s">
        <v>40</v>
      </c>
      <c r="BC371" t="s">
        <v>43</v>
      </c>
      <c r="BD371" t="s">
        <v>44</v>
      </c>
    </row>
    <row r="372" spans="1:56">
      <c r="A372">
        <v>88153</v>
      </c>
      <c r="B372" t="s">
        <v>423</v>
      </c>
      <c r="C372">
        <v>722</v>
      </c>
      <c r="D372" t="s">
        <v>299</v>
      </c>
      <c r="E372" t="s">
        <v>300</v>
      </c>
      <c r="F372">
        <v>1.1379999999999999</v>
      </c>
      <c r="G372">
        <v>81.93</v>
      </c>
      <c r="H372">
        <v>1.077</v>
      </c>
      <c r="I372">
        <v>77.540000000000006</v>
      </c>
      <c r="J372">
        <v>1.0580000000000001</v>
      </c>
      <c r="K372">
        <v>76.17</v>
      </c>
      <c r="L372">
        <v>1.0169999999999999</v>
      </c>
      <c r="M372">
        <v>73.22</v>
      </c>
      <c r="N372">
        <v>0.997</v>
      </c>
      <c r="O372">
        <v>71.78</v>
      </c>
      <c r="P372">
        <v>72</v>
      </c>
      <c r="Q372">
        <v>1.1379999999999999</v>
      </c>
      <c r="R372">
        <v>81.93</v>
      </c>
      <c r="S372">
        <v>1.077</v>
      </c>
      <c r="T372">
        <v>77.540000000000006</v>
      </c>
      <c r="U372">
        <v>1.0580000000000001</v>
      </c>
      <c r="V372">
        <v>76.17</v>
      </c>
      <c r="W372">
        <v>1.0169999999999999</v>
      </c>
      <c r="X372">
        <v>73.22</v>
      </c>
      <c r="Y372">
        <v>0.997</v>
      </c>
      <c r="Z372">
        <v>71.78</v>
      </c>
      <c r="AB372">
        <v>202226</v>
      </c>
      <c r="AC372">
        <v>202326</v>
      </c>
      <c r="AG372" t="s">
        <v>54</v>
      </c>
      <c r="AH372" t="s">
        <v>55</v>
      </c>
      <c r="AO372" t="s">
        <v>39</v>
      </c>
      <c r="AP372" t="s">
        <v>40</v>
      </c>
      <c r="BC372" t="s">
        <v>43</v>
      </c>
      <c r="BD372" t="s">
        <v>44</v>
      </c>
    </row>
    <row r="373" spans="1:56">
      <c r="A373">
        <v>40961</v>
      </c>
      <c r="B373" t="s">
        <v>424</v>
      </c>
      <c r="C373">
        <v>722</v>
      </c>
      <c r="D373" t="s">
        <v>299</v>
      </c>
      <c r="E373" t="s">
        <v>300</v>
      </c>
      <c r="F373">
        <v>1.1379999999999999</v>
      </c>
      <c r="G373">
        <v>81.93</v>
      </c>
      <c r="H373">
        <v>1.077</v>
      </c>
      <c r="I373">
        <v>77.540000000000006</v>
      </c>
      <c r="J373">
        <v>1.0580000000000001</v>
      </c>
      <c r="K373">
        <v>76.17</v>
      </c>
      <c r="L373">
        <v>1.0169999999999999</v>
      </c>
      <c r="M373">
        <v>73.22</v>
      </c>
      <c r="N373">
        <v>0.997</v>
      </c>
      <c r="O373">
        <v>71.78</v>
      </c>
      <c r="P373">
        <v>72</v>
      </c>
      <c r="Q373">
        <v>1.1379999999999999</v>
      </c>
      <c r="R373">
        <v>81.93</v>
      </c>
      <c r="S373">
        <v>1.077</v>
      </c>
      <c r="T373">
        <v>77.540000000000006</v>
      </c>
      <c r="U373">
        <v>1.0580000000000001</v>
      </c>
      <c r="V373">
        <v>76.17</v>
      </c>
      <c r="W373">
        <v>1.0169999999999999</v>
      </c>
      <c r="X373">
        <v>73.22</v>
      </c>
      <c r="Y373">
        <v>0.997</v>
      </c>
      <c r="Z373">
        <v>71.78</v>
      </c>
      <c r="AB373">
        <v>202226</v>
      </c>
      <c r="AC373">
        <v>202326</v>
      </c>
      <c r="AG373" t="s">
        <v>54</v>
      </c>
      <c r="AH373" t="s">
        <v>55</v>
      </c>
      <c r="AO373" t="s">
        <v>39</v>
      </c>
      <c r="AP373" t="s">
        <v>40</v>
      </c>
      <c r="BC373" t="s">
        <v>43</v>
      </c>
      <c r="BD373" t="s">
        <v>44</v>
      </c>
    </row>
    <row r="374" spans="1:56">
      <c r="A374">
        <v>40962</v>
      </c>
      <c r="B374" t="s">
        <v>425</v>
      </c>
      <c r="C374">
        <v>722</v>
      </c>
      <c r="D374" t="s">
        <v>299</v>
      </c>
      <c r="E374" t="s">
        <v>300</v>
      </c>
      <c r="F374">
        <v>1.151</v>
      </c>
      <c r="G374">
        <v>82.87</v>
      </c>
      <c r="H374">
        <v>1.0940000000000001</v>
      </c>
      <c r="I374">
        <v>78.760000000000005</v>
      </c>
      <c r="J374">
        <v>1.0740000000000001</v>
      </c>
      <c r="K374">
        <v>77.319999999999993</v>
      </c>
      <c r="L374">
        <v>1.034</v>
      </c>
      <c r="M374">
        <v>74.44</v>
      </c>
      <c r="N374">
        <v>1.0149999999999999</v>
      </c>
      <c r="O374">
        <v>73.08</v>
      </c>
      <c r="P374">
        <v>72</v>
      </c>
      <c r="Q374">
        <v>1.151</v>
      </c>
      <c r="R374">
        <v>82.87</v>
      </c>
      <c r="S374">
        <v>1.0940000000000001</v>
      </c>
      <c r="T374">
        <v>78.760000000000005</v>
      </c>
      <c r="U374">
        <v>1.0740000000000001</v>
      </c>
      <c r="V374">
        <v>77.319999999999993</v>
      </c>
      <c r="W374">
        <v>1.034</v>
      </c>
      <c r="X374">
        <v>74.44</v>
      </c>
      <c r="Y374">
        <v>1.0149999999999999</v>
      </c>
      <c r="Z374">
        <v>73.08</v>
      </c>
      <c r="AB374">
        <v>202226</v>
      </c>
      <c r="AC374">
        <v>202326</v>
      </c>
      <c r="AG374" t="s">
        <v>54</v>
      </c>
      <c r="AH374" t="s">
        <v>55</v>
      </c>
      <c r="AO374" t="s">
        <v>39</v>
      </c>
      <c r="AP374" t="s">
        <v>40</v>
      </c>
      <c r="BC374" t="s">
        <v>43</v>
      </c>
      <c r="BD374" t="s">
        <v>44</v>
      </c>
    </row>
    <row r="375" spans="1:56">
      <c r="A375">
        <v>5863</v>
      </c>
      <c r="B375" t="s">
        <v>426</v>
      </c>
      <c r="C375">
        <v>722</v>
      </c>
      <c r="D375" t="s">
        <v>299</v>
      </c>
      <c r="E375" t="s">
        <v>300</v>
      </c>
      <c r="F375">
        <v>0.77600000000000002</v>
      </c>
      <c r="G375">
        <v>55.87</v>
      </c>
      <c r="H375">
        <v>0.73</v>
      </c>
      <c r="I375">
        <v>52.56</v>
      </c>
      <c r="J375">
        <v>0.71299999999999997</v>
      </c>
      <c r="K375">
        <v>51.33</v>
      </c>
      <c r="L375">
        <v>0.68400000000000005</v>
      </c>
      <c r="M375">
        <v>49.24</v>
      </c>
      <c r="N375">
        <v>0.66900000000000004</v>
      </c>
      <c r="O375">
        <v>48.16</v>
      </c>
      <c r="P375">
        <v>72</v>
      </c>
      <c r="Q375">
        <v>0.77600000000000002</v>
      </c>
      <c r="R375">
        <v>55.87</v>
      </c>
      <c r="S375">
        <v>0.73</v>
      </c>
      <c r="T375">
        <v>52.56</v>
      </c>
      <c r="U375">
        <v>0.71299999999999997</v>
      </c>
      <c r="V375">
        <v>51.33</v>
      </c>
      <c r="W375">
        <v>0.68400000000000005</v>
      </c>
      <c r="X375">
        <v>49.24</v>
      </c>
      <c r="Y375">
        <v>0.66900000000000004</v>
      </c>
      <c r="Z375">
        <v>48.16</v>
      </c>
      <c r="AB375">
        <v>202226</v>
      </c>
      <c r="AC375">
        <v>202326</v>
      </c>
      <c r="AO375" t="s">
        <v>39</v>
      </c>
      <c r="AP375" t="s">
        <v>40</v>
      </c>
      <c r="AQ375" t="s">
        <v>41</v>
      </c>
      <c r="AR375" t="s">
        <v>42</v>
      </c>
      <c r="BC375" t="s">
        <v>43</v>
      </c>
      <c r="BD375" t="s">
        <v>44</v>
      </c>
    </row>
    <row r="376" spans="1:56">
      <c r="A376">
        <v>82502</v>
      </c>
      <c r="B376" t="s">
        <v>427</v>
      </c>
      <c r="C376">
        <v>722</v>
      </c>
      <c r="D376" t="s">
        <v>299</v>
      </c>
      <c r="E376" t="s">
        <v>300</v>
      </c>
      <c r="F376">
        <v>0.77600000000000002</v>
      </c>
      <c r="G376">
        <v>55.87</v>
      </c>
      <c r="H376">
        <v>0.73</v>
      </c>
      <c r="I376">
        <v>52.56</v>
      </c>
      <c r="J376">
        <v>0.71299999999999997</v>
      </c>
      <c r="K376">
        <v>51.33</v>
      </c>
      <c r="L376">
        <v>0.68400000000000005</v>
      </c>
      <c r="M376">
        <v>49.24</v>
      </c>
      <c r="N376">
        <v>0.66900000000000004</v>
      </c>
      <c r="O376">
        <v>48.16</v>
      </c>
      <c r="P376">
        <v>72</v>
      </c>
      <c r="Q376">
        <v>0.77600000000000002</v>
      </c>
      <c r="R376">
        <v>55.87</v>
      </c>
      <c r="S376">
        <v>0.73</v>
      </c>
      <c r="T376">
        <v>52.56</v>
      </c>
      <c r="U376">
        <v>0.71299999999999997</v>
      </c>
      <c r="V376">
        <v>51.33</v>
      </c>
      <c r="W376">
        <v>0.68400000000000005</v>
      </c>
      <c r="X376">
        <v>49.24</v>
      </c>
      <c r="Y376">
        <v>0.66900000000000004</v>
      </c>
      <c r="Z376">
        <v>48.16</v>
      </c>
      <c r="AB376">
        <v>202226</v>
      </c>
      <c r="AC376">
        <v>202326</v>
      </c>
      <c r="AO376" t="s">
        <v>39</v>
      </c>
      <c r="AP376" t="s">
        <v>40</v>
      </c>
      <c r="AW376" t="s">
        <v>301</v>
      </c>
      <c r="AX376" t="s">
        <v>302</v>
      </c>
      <c r="BC376" t="s">
        <v>43</v>
      </c>
      <c r="BD376" t="s">
        <v>44</v>
      </c>
    </row>
    <row r="377" spans="1:56">
      <c r="A377">
        <v>82503</v>
      </c>
      <c r="B377" t="s">
        <v>428</v>
      </c>
      <c r="C377">
        <v>722</v>
      </c>
      <c r="D377" t="s">
        <v>299</v>
      </c>
      <c r="E377" t="s">
        <v>300</v>
      </c>
      <c r="F377">
        <v>0.77600000000000002</v>
      </c>
      <c r="G377">
        <v>55.87</v>
      </c>
      <c r="H377">
        <v>0.73</v>
      </c>
      <c r="I377">
        <v>52.56</v>
      </c>
      <c r="J377">
        <v>0.71299999999999997</v>
      </c>
      <c r="K377">
        <v>51.33</v>
      </c>
      <c r="L377">
        <v>0.68400000000000005</v>
      </c>
      <c r="M377">
        <v>49.24</v>
      </c>
      <c r="N377">
        <v>0.66900000000000004</v>
      </c>
      <c r="O377">
        <v>48.16</v>
      </c>
      <c r="P377">
        <v>72</v>
      </c>
      <c r="Q377">
        <v>0.77600000000000002</v>
      </c>
      <c r="R377">
        <v>55.87</v>
      </c>
      <c r="S377">
        <v>0.73</v>
      </c>
      <c r="T377">
        <v>52.56</v>
      </c>
      <c r="U377">
        <v>0.71299999999999997</v>
      </c>
      <c r="V377">
        <v>51.33</v>
      </c>
      <c r="W377">
        <v>0.68400000000000005</v>
      </c>
      <c r="X377">
        <v>49.24</v>
      </c>
      <c r="Y377">
        <v>0.66900000000000004</v>
      </c>
      <c r="Z377">
        <v>48.16</v>
      </c>
      <c r="AB377">
        <v>202226</v>
      </c>
      <c r="AC377">
        <v>202326</v>
      </c>
      <c r="AO377" t="s">
        <v>39</v>
      </c>
      <c r="AP377" t="s">
        <v>40</v>
      </c>
      <c r="AW377" t="s">
        <v>301</v>
      </c>
      <c r="AX377" t="s">
        <v>302</v>
      </c>
      <c r="BC377" t="s">
        <v>43</v>
      </c>
      <c r="BD377" t="s">
        <v>44</v>
      </c>
    </row>
    <row r="378" spans="1:56">
      <c r="A378">
        <v>76974</v>
      </c>
      <c r="B378" t="s">
        <v>429</v>
      </c>
      <c r="C378">
        <v>722</v>
      </c>
      <c r="D378" t="s">
        <v>299</v>
      </c>
      <c r="E378" t="s">
        <v>300</v>
      </c>
      <c r="F378">
        <v>0.77600000000000002</v>
      </c>
      <c r="G378">
        <v>55.87</v>
      </c>
      <c r="H378">
        <v>0.73</v>
      </c>
      <c r="I378">
        <v>52.56</v>
      </c>
      <c r="J378">
        <v>0.71299999999999997</v>
      </c>
      <c r="K378">
        <v>51.33</v>
      </c>
      <c r="L378">
        <v>0.68400000000000005</v>
      </c>
      <c r="M378">
        <v>49.24</v>
      </c>
      <c r="N378">
        <v>0.66900000000000004</v>
      </c>
      <c r="O378">
        <v>48.16</v>
      </c>
      <c r="P378">
        <v>72</v>
      </c>
      <c r="Q378">
        <v>0.77600000000000002</v>
      </c>
      <c r="R378">
        <v>55.87</v>
      </c>
      <c r="S378">
        <v>0.73</v>
      </c>
      <c r="T378">
        <v>52.56</v>
      </c>
      <c r="U378">
        <v>0.71299999999999997</v>
      </c>
      <c r="V378">
        <v>51.33</v>
      </c>
      <c r="W378">
        <v>0.68400000000000005</v>
      </c>
      <c r="X378">
        <v>49.24</v>
      </c>
      <c r="Y378">
        <v>0.66900000000000004</v>
      </c>
      <c r="Z378">
        <v>48.16</v>
      </c>
      <c r="AB378">
        <v>202226</v>
      </c>
      <c r="AC378">
        <v>202326</v>
      </c>
      <c r="AO378" t="s">
        <v>39</v>
      </c>
      <c r="AP378" t="s">
        <v>40</v>
      </c>
      <c r="AW378" t="s">
        <v>301</v>
      </c>
      <c r="AX378" t="s">
        <v>302</v>
      </c>
      <c r="BC378" t="s">
        <v>43</v>
      </c>
      <c r="BD378" t="s">
        <v>44</v>
      </c>
    </row>
    <row r="379" spans="1:56">
      <c r="A379">
        <v>82504</v>
      </c>
      <c r="B379" t="s">
        <v>430</v>
      </c>
      <c r="C379">
        <v>722</v>
      </c>
      <c r="D379" t="s">
        <v>299</v>
      </c>
      <c r="E379" t="s">
        <v>300</v>
      </c>
      <c r="F379">
        <v>0.77600000000000002</v>
      </c>
      <c r="G379">
        <v>55.87</v>
      </c>
      <c r="H379">
        <v>0.73</v>
      </c>
      <c r="I379">
        <v>52.56</v>
      </c>
      <c r="J379">
        <v>0.71299999999999997</v>
      </c>
      <c r="K379">
        <v>51.33</v>
      </c>
      <c r="L379">
        <v>0.68400000000000005</v>
      </c>
      <c r="M379">
        <v>49.24</v>
      </c>
      <c r="N379">
        <v>0.66900000000000004</v>
      </c>
      <c r="O379">
        <v>48.16</v>
      </c>
      <c r="P379">
        <v>72</v>
      </c>
      <c r="Q379">
        <v>0.77600000000000002</v>
      </c>
      <c r="R379">
        <v>55.87</v>
      </c>
      <c r="S379">
        <v>0.73</v>
      </c>
      <c r="T379">
        <v>52.56</v>
      </c>
      <c r="U379">
        <v>0.71299999999999997</v>
      </c>
      <c r="V379">
        <v>51.33</v>
      </c>
      <c r="W379">
        <v>0.68400000000000005</v>
      </c>
      <c r="X379">
        <v>49.24</v>
      </c>
      <c r="Y379">
        <v>0.66900000000000004</v>
      </c>
      <c r="Z379">
        <v>48.16</v>
      </c>
      <c r="AB379">
        <v>202226</v>
      </c>
      <c r="AC379">
        <v>202326</v>
      </c>
      <c r="AO379" t="s">
        <v>39</v>
      </c>
      <c r="AP379" t="s">
        <v>40</v>
      </c>
      <c r="AW379" t="s">
        <v>301</v>
      </c>
      <c r="AX379" t="s">
        <v>302</v>
      </c>
      <c r="BC379" t="s">
        <v>43</v>
      </c>
      <c r="BD379" t="s">
        <v>44</v>
      </c>
    </row>
    <row r="380" spans="1:56">
      <c r="A380">
        <v>40166</v>
      </c>
      <c r="B380" t="s">
        <v>431</v>
      </c>
      <c r="C380">
        <v>722</v>
      </c>
      <c r="D380" t="s">
        <v>299</v>
      </c>
      <c r="E380" t="s">
        <v>300</v>
      </c>
      <c r="F380">
        <v>0.77600000000000002</v>
      </c>
      <c r="G380">
        <v>55.87</v>
      </c>
      <c r="H380">
        <v>0.73</v>
      </c>
      <c r="I380">
        <v>52.56</v>
      </c>
      <c r="J380">
        <v>0.71299999999999997</v>
      </c>
      <c r="K380">
        <v>51.33</v>
      </c>
      <c r="L380">
        <v>0.68400000000000005</v>
      </c>
      <c r="M380">
        <v>49.24</v>
      </c>
      <c r="N380">
        <v>0.66900000000000004</v>
      </c>
      <c r="O380">
        <v>48.16</v>
      </c>
      <c r="P380">
        <v>72</v>
      </c>
      <c r="Q380">
        <v>0.77600000000000002</v>
      </c>
      <c r="R380">
        <v>55.87</v>
      </c>
      <c r="S380">
        <v>0.73</v>
      </c>
      <c r="T380">
        <v>52.56</v>
      </c>
      <c r="U380">
        <v>0.71299999999999997</v>
      </c>
      <c r="V380">
        <v>51.33</v>
      </c>
      <c r="W380">
        <v>0.68400000000000005</v>
      </c>
      <c r="X380">
        <v>49.24</v>
      </c>
      <c r="Y380">
        <v>0.66900000000000004</v>
      </c>
      <c r="Z380">
        <v>48.16</v>
      </c>
      <c r="AB380">
        <v>202226</v>
      </c>
      <c r="AC380">
        <v>202326</v>
      </c>
      <c r="AO380" t="s">
        <v>39</v>
      </c>
      <c r="AP380" t="s">
        <v>40</v>
      </c>
      <c r="AQ380" t="s">
        <v>41</v>
      </c>
      <c r="AR380" t="s">
        <v>42</v>
      </c>
      <c r="AW380" t="s">
        <v>301</v>
      </c>
      <c r="AX380" t="s">
        <v>302</v>
      </c>
      <c r="BC380" t="s">
        <v>43</v>
      </c>
      <c r="BD380" t="s">
        <v>44</v>
      </c>
    </row>
    <row r="381" spans="1:56">
      <c r="A381">
        <v>68040</v>
      </c>
      <c r="B381" t="s">
        <v>432</v>
      </c>
      <c r="C381">
        <v>722</v>
      </c>
      <c r="D381" t="s">
        <v>299</v>
      </c>
      <c r="E381" t="s">
        <v>300</v>
      </c>
      <c r="F381">
        <v>0.83699999999999997</v>
      </c>
      <c r="G381">
        <v>60.26</v>
      </c>
      <c r="H381">
        <v>0.78700000000000003</v>
      </c>
      <c r="I381">
        <v>56.66</v>
      </c>
      <c r="J381">
        <v>0.77100000000000002</v>
      </c>
      <c r="K381">
        <v>55.51</v>
      </c>
      <c r="L381">
        <v>0.73799999999999999</v>
      </c>
      <c r="M381">
        <v>53.13</v>
      </c>
      <c r="N381">
        <v>0.72199999999999998</v>
      </c>
      <c r="O381">
        <v>51.98</v>
      </c>
      <c r="P381">
        <v>72</v>
      </c>
      <c r="Q381">
        <v>0.83699999999999997</v>
      </c>
      <c r="R381">
        <v>60.26</v>
      </c>
      <c r="S381">
        <v>0.78700000000000003</v>
      </c>
      <c r="T381">
        <v>56.66</v>
      </c>
      <c r="U381">
        <v>0.77100000000000002</v>
      </c>
      <c r="V381">
        <v>55.51</v>
      </c>
      <c r="W381">
        <v>0.73799999999999999</v>
      </c>
      <c r="X381">
        <v>53.13</v>
      </c>
      <c r="Y381">
        <v>0.72199999999999998</v>
      </c>
      <c r="Z381">
        <v>51.98</v>
      </c>
      <c r="AB381">
        <v>202226</v>
      </c>
      <c r="AC381">
        <v>202326</v>
      </c>
      <c r="BC381" t="s">
        <v>43</v>
      </c>
      <c r="BD381" t="s">
        <v>44</v>
      </c>
    </row>
    <row r="382" spans="1:56">
      <c r="A382">
        <v>91907</v>
      </c>
      <c r="B382" t="s">
        <v>433</v>
      </c>
      <c r="C382">
        <v>722</v>
      </c>
      <c r="D382" t="s">
        <v>299</v>
      </c>
      <c r="E382" t="s">
        <v>300</v>
      </c>
      <c r="F382">
        <v>2.2050000000000001</v>
      </c>
      <c r="G382">
        <v>158.76</v>
      </c>
      <c r="H382">
        <v>2.0720000000000001</v>
      </c>
      <c r="I382">
        <v>149.18</v>
      </c>
      <c r="J382">
        <v>2.0289999999999999</v>
      </c>
      <c r="K382">
        <v>146.08000000000001</v>
      </c>
      <c r="L382">
        <v>1.944</v>
      </c>
      <c r="M382">
        <v>139.96</v>
      </c>
      <c r="N382">
        <v>1.9019999999999999</v>
      </c>
      <c r="O382">
        <v>136.94</v>
      </c>
      <c r="P382">
        <v>72</v>
      </c>
      <c r="Q382">
        <v>2.2050000000000001</v>
      </c>
      <c r="R382">
        <v>158.76</v>
      </c>
      <c r="S382">
        <v>2.0720000000000001</v>
      </c>
      <c r="T382">
        <v>149.18</v>
      </c>
      <c r="U382">
        <v>2.0289999999999999</v>
      </c>
      <c r="V382">
        <v>146.08000000000001</v>
      </c>
      <c r="W382">
        <v>1.944</v>
      </c>
      <c r="X382">
        <v>139.96</v>
      </c>
      <c r="Y382">
        <v>1.9019999999999999</v>
      </c>
      <c r="Z382">
        <v>136.94</v>
      </c>
      <c r="AB382">
        <v>202226</v>
      </c>
      <c r="AC382">
        <v>202326</v>
      </c>
      <c r="AO382" t="s">
        <v>39</v>
      </c>
      <c r="AP382" t="s">
        <v>40</v>
      </c>
      <c r="BC382" t="s">
        <v>43</v>
      </c>
      <c r="BD382" t="s">
        <v>44</v>
      </c>
    </row>
    <row r="383" spans="1:56">
      <c r="A383">
        <v>91908</v>
      </c>
      <c r="B383" t="s">
        <v>434</v>
      </c>
      <c r="C383">
        <v>722</v>
      </c>
      <c r="D383" t="s">
        <v>299</v>
      </c>
      <c r="E383" t="s">
        <v>300</v>
      </c>
      <c r="F383">
        <v>2.2050000000000001</v>
      </c>
      <c r="G383">
        <v>158.76</v>
      </c>
      <c r="H383">
        <v>2.0720000000000001</v>
      </c>
      <c r="I383">
        <v>149.18</v>
      </c>
      <c r="J383">
        <v>2.0289999999999999</v>
      </c>
      <c r="K383">
        <v>146.08000000000001</v>
      </c>
      <c r="L383">
        <v>1.944</v>
      </c>
      <c r="M383">
        <v>139.96</v>
      </c>
      <c r="N383">
        <v>1.9019999999999999</v>
      </c>
      <c r="O383">
        <v>136.94</v>
      </c>
      <c r="P383">
        <v>72</v>
      </c>
      <c r="Q383">
        <v>2.2050000000000001</v>
      </c>
      <c r="R383">
        <v>158.76</v>
      </c>
      <c r="S383">
        <v>2.0720000000000001</v>
      </c>
      <c r="T383">
        <v>149.18</v>
      </c>
      <c r="U383">
        <v>2.0289999999999999</v>
      </c>
      <c r="V383">
        <v>146.08000000000001</v>
      </c>
      <c r="W383">
        <v>1.944</v>
      </c>
      <c r="X383">
        <v>139.96</v>
      </c>
      <c r="Y383">
        <v>1.9019999999999999</v>
      </c>
      <c r="Z383">
        <v>136.94</v>
      </c>
      <c r="AB383">
        <v>202226</v>
      </c>
      <c r="AC383">
        <v>202326</v>
      </c>
      <c r="AO383" t="s">
        <v>39</v>
      </c>
      <c r="AP383" t="s">
        <v>40</v>
      </c>
      <c r="BC383" t="s">
        <v>43</v>
      </c>
      <c r="BD383" t="s">
        <v>44</v>
      </c>
    </row>
    <row r="384" spans="1:56">
      <c r="A384">
        <v>96455</v>
      </c>
      <c r="B384" t="s">
        <v>435</v>
      </c>
      <c r="C384">
        <v>722</v>
      </c>
      <c r="D384" t="s">
        <v>299</v>
      </c>
      <c r="E384" t="s">
        <v>300</v>
      </c>
      <c r="F384">
        <v>2.2050000000000001</v>
      </c>
      <c r="G384">
        <v>158.76</v>
      </c>
      <c r="H384">
        <v>2.0720000000000001</v>
      </c>
      <c r="I384">
        <v>149.18</v>
      </c>
      <c r="J384">
        <v>2.0289999999999999</v>
      </c>
      <c r="K384">
        <v>146.08000000000001</v>
      </c>
      <c r="L384">
        <v>1.944</v>
      </c>
      <c r="M384">
        <v>139.96</v>
      </c>
      <c r="N384">
        <v>1.9019999999999999</v>
      </c>
      <c r="O384">
        <v>136.94</v>
      </c>
      <c r="P384">
        <v>72</v>
      </c>
      <c r="Q384">
        <v>2.2050000000000001</v>
      </c>
      <c r="R384">
        <v>158.76</v>
      </c>
      <c r="S384">
        <v>2.0720000000000001</v>
      </c>
      <c r="T384">
        <v>149.18</v>
      </c>
      <c r="U384">
        <v>2.0289999999999999</v>
      </c>
      <c r="V384">
        <v>146.08000000000001</v>
      </c>
      <c r="W384">
        <v>1.944</v>
      </c>
      <c r="X384">
        <v>139.96</v>
      </c>
      <c r="Y384">
        <v>1.9019999999999999</v>
      </c>
      <c r="Z384">
        <v>136.94</v>
      </c>
      <c r="AB384">
        <v>202226</v>
      </c>
      <c r="AC384">
        <v>202326</v>
      </c>
      <c r="AE384" t="s">
        <v>52</v>
      </c>
      <c r="AF384" t="s">
        <v>53</v>
      </c>
      <c r="AO384" t="s">
        <v>39</v>
      </c>
      <c r="AP384" t="s">
        <v>40</v>
      </c>
      <c r="BC384" t="s">
        <v>43</v>
      </c>
      <c r="BD384" t="s">
        <v>44</v>
      </c>
    </row>
    <row r="385" spans="1:56">
      <c r="A385">
        <v>55171</v>
      </c>
      <c r="B385" t="s">
        <v>436</v>
      </c>
      <c r="C385">
        <v>722</v>
      </c>
      <c r="D385" t="s">
        <v>299</v>
      </c>
      <c r="E385" t="s">
        <v>300</v>
      </c>
      <c r="F385">
        <v>2.891</v>
      </c>
      <c r="G385">
        <v>208.15</v>
      </c>
      <c r="H385">
        <v>2.7360000000000002</v>
      </c>
      <c r="I385">
        <v>196.99</v>
      </c>
      <c r="J385">
        <v>2.6850000000000001</v>
      </c>
      <c r="K385">
        <v>193.32</v>
      </c>
      <c r="L385">
        <v>2.58</v>
      </c>
      <c r="M385">
        <v>185.76</v>
      </c>
      <c r="N385">
        <v>2.5299999999999998</v>
      </c>
      <c r="O385">
        <v>182.16</v>
      </c>
      <c r="P385">
        <v>72</v>
      </c>
      <c r="Q385">
        <v>2.891</v>
      </c>
      <c r="R385">
        <v>208.15</v>
      </c>
      <c r="S385">
        <v>2.7360000000000002</v>
      </c>
      <c r="T385">
        <v>196.99</v>
      </c>
      <c r="U385">
        <v>2.6850000000000001</v>
      </c>
      <c r="V385">
        <v>193.32</v>
      </c>
      <c r="W385">
        <v>2.58</v>
      </c>
      <c r="X385">
        <v>185.76</v>
      </c>
      <c r="Y385">
        <v>2.5299999999999998</v>
      </c>
      <c r="Z385">
        <v>182.16</v>
      </c>
      <c r="AB385">
        <v>202226</v>
      </c>
      <c r="AC385">
        <v>202326</v>
      </c>
      <c r="AG385" t="s">
        <v>54</v>
      </c>
      <c r="AH385" t="s">
        <v>55</v>
      </c>
      <c r="AO385" t="s">
        <v>39</v>
      </c>
      <c r="AP385" t="s">
        <v>40</v>
      </c>
      <c r="BC385" t="s">
        <v>43</v>
      </c>
      <c r="BD385" t="s">
        <v>44</v>
      </c>
    </row>
    <row r="386" spans="1:56">
      <c r="A386">
        <v>86083</v>
      </c>
      <c r="B386" t="s">
        <v>437</v>
      </c>
      <c r="C386">
        <v>722</v>
      </c>
      <c r="D386" t="s">
        <v>299</v>
      </c>
      <c r="E386" t="s">
        <v>300</v>
      </c>
      <c r="F386">
        <v>2.891</v>
      </c>
      <c r="G386">
        <v>208.15</v>
      </c>
      <c r="H386">
        <v>2.7360000000000002</v>
      </c>
      <c r="I386">
        <v>196.99</v>
      </c>
      <c r="J386">
        <v>2.6850000000000001</v>
      </c>
      <c r="K386">
        <v>193.32</v>
      </c>
      <c r="L386">
        <v>2.58</v>
      </c>
      <c r="M386">
        <v>185.76</v>
      </c>
      <c r="N386">
        <v>2.5299999999999998</v>
      </c>
      <c r="O386">
        <v>182.16</v>
      </c>
      <c r="P386">
        <v>72</v>
      </c>
      <c r="Q386">
        <v>2.891</v>
      </c>
      <c r="R386">
        <v>208.15</v>
      </c>
      <c r="S386">
        <v>2.7360000000000002</v>
      </c>
      <c r="T386">
        <v>196.99</v>
      </c>
      <c r="U386">
        <v>2.6850000000000001</v>
      </c>
      <c r="V386">
        <v>193.32</v>
      </c>
      <c r="W386">
        <v>2.58</v>
      </c>
      <c r="X386">
        <v>185.76</v>
      </c>
      <c r="Y386">
        <v>2.5299999999999998</v>
      </c>
      <c r="Z386">
        <v>182.16</v>
      </c>
      <c r="AB386">
        <v>202226</v>
      </c>
      <c r="AC386">
        <v>202326</v>
      </c>
      <c r="AG386" t="s">
        <v>54</v>
      </c>
      <c r="AH386" t="s">
        <v>55</v>
      </c>
      <c r="AO386" t="s">
        <v>39</v>
      </c>
      <c r="AP386" t="s">
        <v>40</v>
      </c>
      <c r="BC386" t="s">
        <v>43</v>
      </c>
      <c r="BD386" t="s">
        <v>44</v>
      </c>
    </row>
    <row r="387" spans="1:56">
      <c r="A387">
        <v>55468</v>
      </c>
      <c r="B387" t="s">
        <v>438</v>
      </c>
      <c r="C387">
        <v>722</v>
      </c>
      <c r="D387" t="s">
        <v>299</v>
      </c>
      <c r="E387" t="s">
        <v>300</v>
      </c>
      <c r="F387">
        <v>2.891</v>
      </c>
      <c r="G387">
        <v>208.15</v>
      </c>
      <c r="H387">
        <v>2.7360000000000002</v>
      </c>
      <c r="I387">
        <v>196.99</v>
      </c>
      <c r="J387">
        <v>2.6850000000000001</v>
      </c>
      <c r="K387">
        <v>193.32</v>
      </c>
      <c r="L387">
        <v>2.58</v>
      </c>
      <c r="M387">
        <v>185.76</v>
      </c>
      <c r="N387">
        <v>2.5299999999999998</v>
      </c>
      <c r="O387">
        <v>182.16</v>
      </c>
      <c r="P387">
        <v>72</v>
      </c>
      <c r="Q387">
        <v>2.891</v>
      </c>
      <c r="R387">
        <v>208.15</v>
      </c>
      <c r="S387">
        <v>2.7360000000000002</v>
      </c>
      <c r="T387">
        <v>196.99</v>
      </c>
      <c r="U387">
        <v>2.6850000000000001</v>
      </c>
      <c r="V387">
        <v>193.32</v>
      </c>
      <c r="W387">
        <v>2.58</v>
      </c>
      <c r="X387">
        <v>185.76</v>
      </c>
      <c r="Y387">
        <v>2.5299999999999998</v>
      </c>
      <c r="Z387">
        <v>182.16</v>
      </c>
      <c r="AB387">
        <v>202226</v>
      </c>
      <c r="AC387">
        <v>202326</v>
      </c>
      <c r="AG387" t="s">
        <v>54</v>
      </c>
      <c r="AH387" t="s">
        <v>55</v>
      </c>
      <c r="AO387" t="s">
        <v>39</v>
      </c>
      <c r="AP387" t="s">
        <v>40</v>
      </c>
      <c r="BC387" t="s">
        <v>43</v>
      </c>
      <c r="BD387" t="s">
        <v>44</v>
      </c>
    </row>
    <row r="388" spans="1:56">
      <c r="A388">
        <v>84366</v>
      </c>
      <c r="B388" t="s">
        <v>439</v>
      </c>
      <c r="C388">
        <v>722</v>
      </c>
      <c r="D388" t="s">
        <v>299</v>
      </c>
      <c r="E388" t="s">
        <v>300</v>
      </c>
      <c r="F388">
        <v>2.891</v>
      </c>
      <c r="G388">
        <v>208.15</v>
      </c>
      <c r="H388">
        <v>2.7360000000000002</v>
      </c>
      <c r="I388">
        <v>196.99</v>
      </c>
      <c r="J388">
        <v>2.6850000000000001</v>
      </c>
      <c r="K388">
        <v>193.32</v>
      </c>
      <c r="L388">
        <v>2.58</v>
      </c>
      <c r="M388">
        <v>185.76</v>
      </c>
      <c r="N388">
        <v>2.5299999999999998</v>
      </c>
      <c r="O388">
        <v>182.16</v>
      </c>
      <c r="P388">
        <v>72</v>
      </c>
      <c r="Q388">
        <v>2.891</v>
      </c>
      <c r="R388">
        <v>208.15</v>
      </c>
      <c r="S388">
        <v>2.7360000000000002</v>
      </c>
      <c r="T388">
        <v>196.99</v>
      </c>
      <c r="U388">
        <v>2.6850000000000001</v>
      </c>
      <c r="V388">
        <v>193.32</v>
      </c>
      <c r="W388">
        <v>2.58</v>
      </c>
      <c r="X388">
        <v>185.76</v>
      </c>
      <c r="Y388">
        <v>2.5299999999999998</v>
      </c>
      <c r="Z388">
        <v>182.16</v>
      </c>
      <c r="AB388">
        <v>202226</v>
      </c>
      <c r="AC388">
        <v>202326</v>
      </c>
      <c r="AG388" t="s">
        <v>54</v>
      </c>
      <c r="AH388" t="s">
        <v>55</v>
      </c>
      <c r="AO388" t="s">
        <v>39</v>
      </c>
      <c r="AP388" t="s">
        <v>40</v>
      </c>
      <c r="BC388" t="s">
        <v>43</v>
      </c>
      <c r="BD388" t="s">
        <v>44</v>
      </c>
    </row>
    <row r="389" spans="1:56">
      <c r="A389">
        <v>55172</v>
      </c>
      <c r="B389" t="s">
        <v>440</v>
      </c>
      <c r="C389">
        <v>722</v>
      </c>
      <c r="D389" t="s">
        <v>299</v>
      </c>
      <c r="E389" t="s">
        <v>300</v>
      </c>
      <c r="F389">
        <v>2.891</v>
      </c>
      <c r="G389">
        <v>208.15</v>
      </c>
      <c r="H389">
        <v>2.7360000000000002</v>
      </c>
      <c r="I389">
        <v>196.99</v>
      </c>
      <c r="J389">
        <v>2.6850000000000001</v>
      </c>
      <c r="K389">
        <v>193.32</v>
      </c>
      <c r="L389">
        <v>2.58</v>
      </c>
      <c r="M389">
        <v>185.76</v>
      </c>
      <c r="N389">
        <v>2.5299999999999998</v>
      </c>
      <c r="O389">
        <v>182.16</v>
      </c>
      <c r="P389">
        <v>72</v>
      </c>
      <c r="Q389">
        <v>2.891</v>
      </c>
      <c r="R389">
        <v>208.15</v>
      </c>
      <c r="S389">
        <v>2.7360000000000002</v>
      </c>
      <c r="T389">
        <v>196.99</v>
      </c>
      <c r="U389">
        <v>2.6850000000000001</v>
      </c>
      <c r="V389">
        <v>193.32</v>
      </c>
      <c r="W389">
        <v>2.58</v>
      </c>
      <c r="X389">
        <v>185.76</v>
      </c>
      <c r="Y389">
        <v>2.5299999999999998</v>
      </c>
      <c r="Z389">
        <v>182.16</v>
      </c>
      <c r="AB389">
        <v>202226</v>
      </c>
      <c r="AC389">
        <v>202326</v>
      </c>
      <c r="AG389" t="s">
        <v>54</v>
      </c>
      <c r="AH389" t="s">
        <v>55</v>
      </c>
      <c r="AO389" t="s">
        <v>39</v>
      </c>
      <c r="AP389" t="s">
        <v>40</v>
      </c>
      <c r="AW389" t="s">
        <v>301</v>
      </c>
      <c r="AX389" t="s">
        <v>302</v>
      </c>
      <c r="BC389" t="s">
        <v>43</v>
      </c>
      <c r="BD389" t="s">
        <v>44</v>
      </c>
    </row>
    <row r="390" spans="1:56">
      <c r="A390">
        <v>92168</v>
      </c>
      <c r="B390" t="s">
        <v>441</v>
      </c>
      <c r="C390">
        <v>722</v>
      </c>
      <c r="D390" t="s">
        <v>299</v>
      </c>
      <c r="E390" t="s">
        <v>300</v>
      </c>
      <c r="F390">
        <v>2.891</v>
      </c>
      <c r="G390">
        <v>208.15</v>
      </c>
      <c r="H390">
        <v>2.7360000000000002</v>
      </c>
      <c r="I390">
        <v>196.99</v>
      </c>
      <c r="J390">
        <v>2.6850000000000001</v>
      </c>
      <c r="K390">
        <v>193.32</v>
      </c>
      <c r="L390">
        <v>2.58</v>
      </c>
      <c r="M390">
        <v>185.76</v>
      </c>
      <c r="N390">
        <v>2.5299999999999998</v>
      </c>
      <c r="O390">
        <v>182.16</v>
      </c>
      <c r="P390">
        <v>72</v>
      </c>
      <c r="Q390">
        <v>2.891</v>
      </c>
      <c r="R390">
        <v>208.15</v>
      </c>
      <c r="S390">
        <v>2.7360000000000002</v>
      </c>
      <c r="T390">
        <v>196.99</v>
      </c>
      <c r="U390">
        <v>2.6850000000000001</v>
      </c>
      <c r="V390">
        <v>193.32</v>
      </c>
      <c r="W390">
        <v>2.58</v>
      </c>
      <c r="X390">
        <v>185.76</v>
      </c>
      <c r="Y390">
        <v>2.5299999999999998</v>
      </c>
      <c r="Z390">
        <v>182.16</v>
      </c>
      <c r="AB390">
        <v>202226</v>
      </c>
      <c r="AC390">
        <v>202326</v>
      </c>
      <c r="AG390" t="s">
        <v>54</v>
      </c>
      <c r="AH390" t="s">
        <v>55</v>
      </c>
      <c r="AO390" t="s">
        <v>39</v>
      </c>
      <c r="AP390" t="s">
        <v>40</v>
      </c>
      <c r="BC390" t="s">
        <v>43</v>
      </c>
      <c r="BD390" t="s">
        <v>44</v>
      </c>
    </row>
    <row r="391" spans="1:56">
      <c r="A391">
        <v>96677</v>
      </c>
      <c r="B391" t="s">
        <v>442</v>
      </c>
      <c r="C391">
        <v>722</v>
      </c>
      <c r="D391" t="s">
        <v>299</v>
      </c>
      <c r="E391" t="s">
        <v>300</v>
      </c>
      <c r="F391">
        <v>2.891</v>
      </c>
      <c r="G391">
        <v>208.15</v>
      </c>
      <c r="H391">
        <v>2.7360000000000002</v>
      </c>
      <c r="I391">
        <v>196.99</v>
      </c>
      <c r="J391">
        <v>2.6850000000000001</v>
      </c>
      <c r="K391">
        <v>193.32</v>
      </c>
      <c r="L391">
        <v>2.58</v>
      </c>
      <c r="M391">
        <v>185.76</v>
      </c>
      <c r="N391">
        <v>2.5299999999999998</v>
      </c>
      <c r="O391">
        <v>182.16</v>
      </c>
      <c r="P391">
        <v>72</v>
      </c>
      <c r="Q391">
        <v>2.891</v>
      </c>
      <c r="R391">
        <v>208.15</v>
      </c>
      <c r="S391">
        <v>2.7360000000000002</v>
      </c>
      <c r="T391">
        <v>196.99</v>
      </c>
      <c r="U391">
        <v>2.6850000000000001</v>
      </c>
      <c r="V391">
        <v>193.32</v>
      </c>
      <c r="W391">
        <v>2.58</v>
      </c>
      <c r="X391">
        <v>185.76</v>
      </c>
      <c r="Y391">
        <v>2.5299999999999998</v>
      </c>
      <c r="Z391">
        <v>182.16</v>
      </c>
      <c r="AB391">
        <v>202226</v>
      </c>
      <c r="AC391">
        <v>202326</v>
      </c>
      <c r="AE391" t="s">
        <v>52</v>
      </c>
      <c r="AF391" t="s">
        <v>53</v>
      </c>
      <c r="AG391" t="s">
        <v>54</v>
      </c>
      <c r="AH391" t="s">
        <v>55</v>
      </c>
      <c r="AO391" t="s">
        <v>39</v>
      </c>
      <c r="AP391" t="s">
        <v>40</v>
      </c>
      <c r="BC391" t="s">
        <v>43</v>
      </c>
      <c r="BD391" t="s">
        <v>44</v>
      </c>
    </row>
    <row r="392" spans="1:56">
      <c r="A392">
        <v>96681</v>
      </c>
      <c r="B392" t="s">
        <v>443</v>
      </c>
      <c r="C392">
        <v>722</v>
      </c>
      <c r="D392" t="s">
        <v>299</v>
      </c>
      <c r="E392" t="s">
        <v>300</v>
      </c>
      <c r="F392">
        <v>2.891</v>
      </c>
      <c r="G392">
        <v>208.15</v>
      </c>
      <c r="H392">
        <v>2.7360000000000002</v>
      </c>
      <c r="I392">
        <v>196.99</v>
      </c>
      <c r="J392">
        <v>2.6850000000000001</v>
      </c>
      <c r="K392">
        <v>193.32</v>
      </c>
      <c r="L392">
        <v>2.58</v>
      </c>
      <c r="M392">
        <v>185.76</v>
      </c>
      <c r="N392">
        <v>2.5299999999999998</v>
      </c>
      <c r="O392">
        <v>182.16</v>
      </c>
      <c r="P392">
        <v>72</v>
      </c>
      <c r="Q392">
        <v>2.891</v>
      </c>
      <c r="R392">
        <v>208.15</v>
      </c>
      <c r="S392">
        <v>2.7360000000000002</v>
      </c>
      <c r="T392">
        <v>196.99</v>
      </c>
      <c r="U392">
        <v>2.6850000000000001</v>
      </c>
      <c r="V392">
        <v>193.32</v>
      </c>
      <c r="W392">
        <v>2.58</v>
      </c>
      <c r="X392">
        <v>185.76</v>
      </c>
      <c r="Y392">
        <v>2.5299999999999998</v>
      </c>
      <c r="Z392">
        <v>182.16</v>
      </c>
      <c r="AB392">
        <v>202226</v>
      </c>
      <c r="AC392">
        <v>202326</v>
      </c>
      <c r="AE392" t="s">
        <v>52</v>
      </c>
      <c r="AF392" t="s">
        <v>53</v>
      </c>
      <c r="AG392" t="s">
        <v>54</v>
      </c>
      <c r="AH392" t="s">
        <v>55</v>
      </c>
      <c r="AO392" t="s">
        <v>39</v>
      </c>
      <c r="AP392" t="s">
        <v>40</v>
      </c>
      <c r="BC392" t="s">
        <v>43</v>
      </c>
      <c r="BD392" t="s">
        <v>44</v>
      </c>
    </row>
    <row r="393" spans="1:56">
      <c r="A393">
        <v>90966</v>
      </c>
      <c r="B393" t="s">
        <v>444</v>
      </c>
      <c r="C393">
        <v>722</v>
      </c>
      <c r="D393" t="s">
        <v>299</v>
      </c>
      <c r="E393" t="s">
        <v>300</v>
      </c>
      <c r="F393">
        <v>2.891</v>
      </c>
      <c r="G393">
        <v>208.15</v>
      </c>
      <c r="H393">
        <v>2.7360000000000002</v>
      </c>
      <c r="I393">
        <v>196.99</v>
      </c>
      <c r="J393">
        <v>2.6850000000000001</v>
      </c>
      <c r="K393">
        <v>193.32</v>
      </c>
      <c r="L393">
        <v>2.58</v>
      </c>
      <c r="M393">
        <v>185.76</v>
      </c>
      <c r="N393">
        <v>2.5299999999999998</v>
      </c>
      <c r="O393">
        <v>182.16</v>
      </c>
      <c r="P393">
        <v>72</v>
      </c>
      <c r="Q393">
        <v>2.891</v>
      </c>
      <c r="R393">
        <v>208.15</v>
      </c>
      <c r="S393">
        <v>2.7360000000000002</v>
      </c>
      <c r="T393">
        <v>196.99</v>
      </c>
      <c r="U393">
        <v>2.6850000000000001</v>
      </c>
      <c r="V393">
        <v>193.32</v>
      </c>
      <c r="W393">
        <v>2.58</v>
      </c>
      <c r="X393">
        <v>185.76</v>
      </c>
      <c r="Y393">
        <v>2.5299999999999998</v>
      </c>
      <c r="Z393">
        <v>182.16</v>
      </c>
      <c r="AB393">
        <v>202226</v>
      </c>
      <c r="AC393">
        <v>202326</v>
      </c>
      <c r="AE393" t="s">
        <v>52</v>
      </c>
      <c r="AF393" t="s">
        <v>53</v>
      </c>
      <c r="AG393" t="s">
        <v>54</v>
      </c>
      <c r="AH393" t="s">
        <v>55</v>
      </c>
      <c r="AO393" t="s">
        <v>39</v>
      </c>
      <c r="AP393" t="s">
        <v>40</v>
      </c>
      <c r="BC393" t="s">
        <v>43</v>
      </c>
      <c r="BD393" t="s">
        <v>44</v>
      </c>
    </row>
    <row r="394" spans="1:56">
      <c r="A394">
        <v>82507</v>
      </c>
      <c r="B394" t="s">
        <v>445</v>
      </c>
      <c r="C394">
        <v>722</v>
      </c>
      <c r="D394" t="s">
        <v>299</v>
      </c>
      <c r="E394" t="s">
        <v>300</v>
      </c>
      <c r="F394">
        <v>1.1739999999999999</v>
      </c>
      <c r="G394">
        <v>84.52</v>
      </c>
      <c r="H394">
        <v>1.1040000000000001</v>
      </c>
      <c r="I394">
        <v>79.48</v>
      </c>
      <c r="J394">
        <v>1.08</v>
      </c>
      <c r="K394">
        <v>77.760000000000005</v>
      </c>
      <c r="L394">
        <v>1.0349999999999999</v>
      </c>
      <c r="M394">
        <v>74.52</v>
      </c>
      <c r="N394">
        <v>1.0129999999999999</v>
      </c>
      <c r="O394">
        <v>72.930000000000007</v>
      </c>
      <c r="P394">
        <v>72</v>
      </c>
      <c r="Q394">
        <v>1.1739999999999999</v>
      </c>
      <c r="R394">
        <v>84.52</v>
      </c>
      <c r="S394">
        <v>1.1040000000000001</v>
      </c>
      <c r="T394">
        <v>79.48</v>
      </c>
      <c r="U394">
        <v>1.08</v>
      </c>
      <c r="V394">
        <v>77.760000000000005</v>
      </c>
      <c r="W394">
        <v>1.0349999999999999</v>
      </c>
      <c r="X394">
        <v>74.52</v>
      </c>
      <c r="Y394">
        <v>1.0129999999999999</v>
      </c>
      <c r="Z394">
        <v>72.930000000000007</v>
      </c>
      <c r="AB394">
        <v>202226</v>
      </c>
      <c r="AC394">
        <v>202326</v>
      </c>
      <c r="AO394" t="s">
        <v>39</v>
      </c>
      <c r="AP394" t="s">
        <v>40</v>
      </c>
      <c r="AW394" t="s">
        <v>301</v>
      </c>
      <c r="AX394" t="s">
        <v>302</v>
      </c>
      <c r="BC394" t="s">
        <v>43</v>
      </c>
      <c r="BD394" t="s">
        <v>44</v>
      </c>
    </row>
    <row r="395" spans="1:56">
      <c r="A395">
        <v>94903</v>
      </c>
      <c r="B395" t="s">
        <v>446</v>
      </c>
      <c r="C395">
        <v>722</v>
      </c>
      <c r="D395" t="s">
        <v>299</v>
      </c>
      <c r="E395" t="s">
        <v>300</v>
      </c>
      <c r="F395">
        <v>2.891</v>
      </c>
      <c r="G395">
        <v>208.15</v>
      </c>
      <c r="H395">
        <v>2.7360000000000002</v>
      </c>
      <c r="I395">
        <v>196.99</v>
      </c>
      <c r="J395">
        <v>2.6850000000000001</v>
      </c>
      <c r="K395">
        <v>193.32</v>
      </c>
      <c r="L395">
        <v>2.58</v>
      </c>
      <c r="M395">
        <v>185.76</v>
      </c>
      <c r="N395">
        <v>2.5299999999999998</v>
      </c>
      <c r="O395">
        <v>182.16</v>
      </c>
      <c r="P395">
        <v>72</v>
      </c>
      <c r="Q395">
        <v>2.891</v>
      </c>
      <c r="R395">
        <v>208.15</v>
      </c>
      <c r="S395">
        <v>2.7360000000000002</v>
      </c>
      <c r="T395">
        <v>196.99</v>
      </c>
      <c r="U395">
        <v>2.6850000000000001</v>
      </c>
      <c r="V395">
        <v>193.32</v>
      </c>
      <c r="W395">
        <v>2.58</v>
      </c>
      <c r="X395">
        <v>185.76</v>
      </c>
      <c r="Y395">
        <v>2.5299999999999998</v>
      </c>
      <c r="Z395">
        <v>182.16</v>
      </c>
      <c r="AB395">
        <v>202226</v>
      </c>
      <c r="AC395">
        <v>202326</v>
      </c>
      <c r="AE395" t="s">
        <v>52</v>
      </c>
      <c r="AF395" t="s">
        <v>53</v>
      </c>
      <c r="AG395" t="s">
        <v>54</v>
      </c>
      <c r="AH395" t="s">
        <v>55</v>
      </c>
      <c r="AO395" t="s">
        <v>39</v>
      </c>
      <c r="AP395" t="s">
        <v>40</v>
      </c>
      <c r="BC395" t="s">
        <v>43</v>
      </c>
      <c r="BD395" t="s">
        <v>44</v>
      </c>
    </row>
    <row r="396" spans="1:56">
      <c r="A396">
        <v>96680</v>
      </c>
      <c r="B396" t="s">
        <v>447</v>
      </c>
      <c r="C396">
        <v>722</v>
      </c>
      <c r="D396" t="s">
        <v>299</v>
      </c>
      <c r="E396" t="s">
        <v>300</v>
      </c>
      <c r="F396">
        <v>2.891</v>
      </c>
      <c r="G396">
        <v>208.15</v>
      </c>
      <c r="H396">
        <v>2.7360000000000002</v>
      </c>
      <c r="I396">
        <v>196.99</v>
      </c>
      <c r="J396">
        <v>2.6850000000000001</v>
      </c>
      <c r="K396">
        <v>193.32</v>
      </c>
      <c r="L396">
        <v>2.58</v>
      </c>
      <c r="M396">
        <v>185.76</v>
      </c>
      <c r="N396">
        <v>2.5299999999999998</v>
      </c>
      <c r="O396">
        <v>182.16</v>
      </c>
      <c r="P396">
        <v>72</v>
      </c>
      <c r="Q396">
        <v>2.891</v>
      </c>
      <c r="R396">
        <v>208.15</v>
      </c>
      <c r="S396">
        <v>2.7360000000000002</v>
      </c>
      <c r="T396">
        <v>196.99</v>
      </c>
      <c r="U396">
        <v>2.6850000000000001</v>
      </c>
      <c r="V396">
        <v>193.32</v>
      </c>
      <c r="W396">
        <v>2.58</v>
      </c>
      <c r="X396">
        <v>185.76</v>
      </c>
      <c r="Y396">
        <v>2.5299999999999998</v>
      </c>
      <c r="Z396">
        <v>182.16</v>
      </c>
      <c r="AB396">
        <v>202226</v>
      </c>
      <c r="AC396">
        <v>202326</v>
      </c>
      <c r="AE396" t="s">
        <v>52</v>
      </c>
      <c r="AF396" t="s">
        <v>53</v>
      </c>
      <c r="AG396" t="s">
        <v>54</v>
      </c>
      <c r="AH396" t="s">
        <v>55</v>
      </c>
      <c r="AO396" t="s">
        <v>39</v>
      </c>
      <c r="AP396" t="s">
        <v>40</v>
      </c>
      <c r="BC396" t="s">
        <v>43</v>
      </c>
      <c r="BD396" t="s">
        <v>44</v>
      </c>
    </row>
    <row r="397" spans="1:56">
      <c r="A397">
        <v>83309</v>
      </c>
      <c r="B397" t="s">
        <v>448</v>
      </c>
      <c r="C397">
        <v>722</v>
      </c>
      <c r="D397" t="s">
        <v>299</v>
      </c>
      <c r="E397" t="s">
        <v>300</v>
      </c>
      <c r="F397">
        <v>2.891</v>
      </c>
      <c r="G397">
        <v>208.15</v>
      </c>
      <c r="H397">
        <v>2.7360000000000002</v>
      </c>
      <c r="I397">
        <v>196.99</v>
      </c>
      <c r="J397">
        <v>2.6850000000000001</v>
      </c>
      <c r="K397">
        <v>193.32</v>
      </c>
      <c r="L397">
        <v>2.58</v>
      </c>
      <c r="M397">
        <v>185.76</v>
      </c>
      <c r="N397">
        <v>2.5299999999999998</v>
      </c>
      <c r="O397">
        <v>182.16</v>
      </c>
      <c r="P397">
        <v>72</v>
      </c>
      <c r="Q397">
        <v>2.891</v>
      </c>
      <c r="R397">
        <v>208.15</v>
      </c>
      <c r="S397">
        <v>2.7360000000000002</v>
      </c>
      <c r="T397">
        <v>196.99</v>
      </c>
      <c r="U397">
        <v>2.6850000000000001</v>
      </c>
      <c r="V397">
        <v>193.32</v>
      </c>
      <c r="W397">
        <v>2.58</v>
      </c>
      <c r="X397">
        <v>185.76</v>
      </c>
      <c r="Y397">
        <v>2.5299999999999998</v>
      </c>
      <c r="Z397">
        <v>182.16</v>
      </c>
      <c r="AB397">
        <v>202226</v>
      </c>
      <c r="AC397">
        <v>202326</v>
      </c>
      <c r="AG397" t="s">
        <v>54</v>
      </c>
      <c r="AH397" t="s">
        <v>55</v>
      </c>
      <c r="BC397" t="s">
        <v>43</v>
      </c>
      <c r="BD397" t="s">
        <v>44</v>
      </c>
    </row>
    <row r="398" spans="1:56">
      <c r="A398">
        <v>88181</v>
      </c>
      <c r="B398" t="s">
        <v>449</v>
      </c>
      <c r="C398">
        <v>722</v>
      </c>
      <c r="D398" t="s">
        <v>299</v>
      </c>
      <c r="E398" t="s">
        <v>300</v>
      </c>
      <c r="F398">
        <v>2.891</v>
      </c>
      <c r="G398">
        <v>208.15</v>
      </c>
      <c r="H398">
        <v>2.7360000000000002</v>
      </c>
      <c r="I398">
        <v>196.99</v>
      </c>
      <c r="J398">
        <v>2.6850000000000001</v>
      </c>
      <c r="K398">
        <v>193.32</v>
      </c>
      <c r="L398">
        <v>2.58</v>
      </c>
      <c r="M398">
        <v>185.76</v>
      </c>
      <c r="N398">
        <v>2.5299999999999998</v>
      </c>
      <c r="O398">
        <v>182.16</v>
      </c>
      <c r="P398">
        <v>72</v>
      </c>
      <c r="Q398">
        <v>2.891</v>
      </c>
      <c r="R398">
        <v>208.15</v>
      </c>
      <c r="S398">
        <v>2.7360000000000002</v>
      </c>
      <c r="T398">
        <v>196.99</v>
      </c>
      <c r="U398">
        <v>2.6850000000000001</v>
      </c>
      <c r="V398">
        <v>193.32</v>
      </c>
      <c r="W398">
        <v>2.58</v>
      </c>
      <c r="X398">
        <v>185.76</v>
      </c>
      <c r="Y398">
        <v>2.5299999999999998</v>
      </c>
      <c r="Z398">
        <v>182.16</v>
      </c>
      <c r="AB398">
        <v>202226</v>
      </c>
      <c r="AC398">
        <v>202326</v>
      </c>
      <c r="AG398" t="s">
        <v>54</v>
      </c>
      <c r="AH398" t="s">
        <v>55</v>
      </c>
      <c r="AO398" t="s">
        <v>39</v>
      </c>
      <c r="AP398" t="s">
        <v>40</v>
      </c>
      <c r="BC398" t="s">
        <v>43</v>
      </c>
      <c r="BD398" t="s">
        <v>44</v>
      </c>
    </row>
    <row r="399" spans="1:56">
      <c r="A399">
        <v>89145</v>
      </c>
      <c r="B399" t="s">
        <v>450</v>
      </c>
      <c r="C399">
        <v>722</v>
      </c>
      <c r="D399" t="s">
        <v>299</v>
      </c>
      <c r="E399" t="s">
        <v>300</v>
      </c>
      <c r="F399">
        <v>2.891</v>
      </c>
      <c r="G399">
        <v>208.15</v>
      </c>
      <c r="H399">
        <v>2.7360000000000002</v>
      </c>
      <c r="I399">
        <v>196.99</v>
      </c>
      <c r="J399">
        <v>2.6850000000000001</v>
      </c>
      <c r="K399">
        <v>193.32</v>
      </c>
      <c r="L399">
        <v>2.58</v>
      </c>
      <c r="M399">
        <v>185.76</v>
      </c>
      <c r="N399">
        <v>2.5299999999999998</v>
      </c>
      <c r="O399">
        <v>182.16</v>
      </c>
      <c r="P399">
        <v>72</v>
      </c>
      <c r="Q399">
        <v>2.891</v>
      </c>
      <c r="R399">
        <v>208.15</v>
      </c>
      <c r="S399">
        <v>2.7360000000000002</v>
      </c>
      <c r="T399">
        <v>196.99</v>
      </c>
      <c r="U399">
        <v>2.6850000000000001</v>
      </c>
      <c r="V399">
        <v>193.32</v>
      </c>
      <c r="W399">
        <v>2.58</v>
      </c>
      <c r="X399">
        <v>185.76</v>
      </c>
      <c r="Y399">
        <v>2.5299999999999998</v>
      </c>
      <c r="Z399">
        <v>182.16</v>
      </c>
      <c r="AB399">
        <v>202226</v>
      </c>
      <c r="AC399">
        <v>202326</v>
      </c>
      <c r="AG399" t="s">
        <v>54</v>
      </c>
      <c r="AH399" t="s">
        <v>55</v>
      </c>
      <c r="AO399" t="s">
        <v>39</v>
      </c>
      <c r="AP399" t="s">
        <v>40</v>
      </c>
      <c r="BC399" t="s">
        <v>43</v>
      </c>
      <c r="BD399" t="s">
        <v>44</v>
      </c>
    </row>
    <row r="400" spans="1:56">
      <c r="A400">
        <v>91371</v>
      </c>
      <c r="B400" t="s">
        <v>451</v>
      </c>
      <c r="C400">
        <v>722</v>
      </c>
      <c r="D400" t="s">
        <v>299</v>
      </c>
      <c r="E400" t="s">
        <v>300</v>
      </c>
      <c r="F400">
        <v>2.891</v>
      </c>
      <c r="G400">
        <v>208.15</v>
      </c>
      <c r="H400">
        <v>2.7360000000000002</v>
      </c>
      <c r="I400">
        <v>196.99</v>
      </c>
      <c r="J400">
        <v>2.6850000000000001</v>
      </c>
      <c r="K400">
        <v>193.32</v>
      </c>
      <c r="L400">
        <v>2.58</v>
      </c>
      <c r="M400">
        <v>185.76</v>
      </c>
      <c r="N400">
        <v>2.5299999999999998</v>
      </c>
      <c r="O400">
        <v>182.16</v>
      </c>
      <c r="P400">
        <v>72</v>
      </c>
      <c r="Q400">
        <v>2.891</v>
      </c>
      <c r="R400">
        <v>208.15</v>
      </c>
      <c r="S400">
        <v>2.7360000000000002</v>
      </c>
      <c r="T400">
        <v>196.99</v>
      </c>
      <c r="U400">
        <v>2.6850000000000001</v>
      </c>
      <c r="V400">
        <v>193.32</v>
      </c>
      <c r="W400">
        <v>2.58</v>
      </c>
      <c r="X400">
        <v>185.76</v>
      </c>
      <c r="Y400">
        <v>2.5299999999999998</v>
      </c>
      <c r="Z400">
        <v>182.16</v>
      </c>
      <c r="AB400">
        <v>202226</v>
      </c>
      <c r="AC400">
        <v>202326</v>
      </c>
      <c r="AG400" t="s">
        <v>54</v>
      </c>
      <c r="AH400" t="s">
        <v>55</v>
      </c>
      <c r="BC400" t="s">
        <v>43</v>
      </c>
      <c r="BD400" t="s">
        <v>44</v>
      </c>
    </row>
    <row r="401" spans="1:56">
      <c r="A401">
        <v>90143</v>
      </c>
      <c r="B401" t="s">
        <v>452</v>
      </c>
      <c r="C401">
        <v>722</v>
      </c>
      <c r="D401" t="s">
        <v>299</v>
      </c>
      <c r="E401" t="s">
        <v>300</v>
      </c>
      <c r="F401">
        <v>2.891</v>
      </c>
      <c r="G401">
        <v>208.15</v>
      </c>
      <c r="H401">
        <v>2.7360000000000002</v>
      </c>
      <c r="I401">
        <v>196.99</v>
      </c>
      <c r="J401">
        <v>2.6850000000000001</v>
      </c>
      <c r="K401">
        <v>193.32</v>
      </c>
      <c r="L401">
        <v>2.58</v>
      </c>
      <c r="M401">
        <v>185.76</v>
      </c>
      <c r="N401">
        <v>2.5299999999999998</v>
      </c>
      <c r="O401">
        <v>182.16</v>
      </c>
      <c r="P401">
        <v>72</v>
      </c>
      <c r="Q401">
        <v>2.891</v>
      </c>
      <c r="R401">
        <v>208.15</v>
      </c>
      <c r="S401">
        <v>2.7360000000000002</v>
      </c>
      <c r="T401">
        <v>196.99</v>
      </c>
      <c r="U401">
        <v>2.6850000000000001</v>
      </c>
      <c r="V401">
        <v>193.32</v>
      </c>
      <c r="W401">
        <v>2.58</v>
      </c>
      <c r="X401">
        <v>185.76</v>
      </c>
      <c r="Y401">
        <v>2.5299999999999998</v>
      </c>
      <c r="Z401">
        <v>182.16</v>
      </c>
      <c r="AB401">
        <v>202226</v>
      </c>
      <c r="AC401">
        <v>202326</v>
      </c>
      <c r="AG401" t="s">
        <v>54</v>
      </c>
      <c r="AH401" t="s">
        <v>55</v>
      </c>
      <c r="AO401" t="s">
        <v>39</v>
      </c>
      <c r="AP401" t="s">
        <v>40</v>
      </c>
      <c r="BC401" t="s">
        <v>43</v>
      </c>
      <c r="BD401" t="s">
        <v>44</v>
      </c>
    </row>
    <row r="402" spans="1:56">
      <c r="A402">
        <v>84575</v>
      </c>
      <c r="B402" t="s">
        <v>453</v>
      </c>
      <c r="C402">
        <v>722</v>
      </c>
      <c r="D402" t="s">
        <v>299</v>
      </c>
      <c r="E402" t="s">
        <v>300</v>
      </c>
      <c r="F402">
        <v>2.891</v>
      </c>
      <c r="G402">
        <v>208.15</v>
      </c>
      <c r="H402">
        <v>2.7360000000000002</v>
      </c>
      <c r="I402">
        <v>196.99</v>
      </c>
      <c r="J402">
        <v>2.6850000000000001</v>
      </c>
      <c r="K402">
        <v>193.32</v>
      </c>
      <c r="L402">
        <v>2.58</v>
      </c>
      <c r="M402">
        <v>185.76</v>
      </c>
      <c r="N402">
        <v>2.5299999999999998</v>
      </c>
      <c r="O402">
        <v>182.16</v>
      </c>
      <c r="P402">
        <v>72</v>
      </c>
      <c r="Q402">
        <v>2.891</v>
      </c>
      <c r="R402">
        <v>208.15</v>
      </c>
      <c r="S402">
        <v>2.7360000000000002</v>
      </c>
      <c r="T402">
        <v>196.99</v>
      </c>
      <c r="U402">
        <v>2.6850000000000001</v>
      </c>
      <c r="V402">
        <v>193.32</v>
      </c>
      <c r="W402">
        <v>2.58</v>
      </c>
      <c r="X402">
        <v>185.76</v>
      </c>
      <c r="Y402">
        <v>2.5299999999999998</v>
      </c>
      <c r="Z402">
        <v>182.16</v>
      </c>
      <c r="AB402">
        <v>202226</v>
      </c>
      <c r="AC402">
        <v>202326</v>
      </c>
      <c r="AG402" t="s">
        <v>54</v>
      </c>
      <c r="AH402" t="s">
        <v>55</v>
      </c>
      <c r="AO402" t="s">
        <v>39</v>
      </c>
      <c r="AP402" t="s">
        <v>40</v>
      </c>
      <c r="BC402" t="s">
        <v>43</v>
      </c>
      <c r="BD402" t="s">
        <v>44</v>
      </c>
    </row>
    <row r="403" spans="1:56">
      <c r="A403">
        <v>91934</v>
      </c>
      <c r="B403" t="s">
        <v>454</v>
      </c>
      <c r="C403">
        <v>722</v>
      </c>
      <c r="D403" t="s">
        <v>299</v>
      </c>
      <c r="E403" t="s">
        <v>300</v>
      </c>
      <c r="F403">
        <v>2.827</v>
      </c>
      <c r="G403">
        <v>203.54</v>
      </c>
      <c r="H403">
        <v>2.673</v>
      </c>
      <c r="I403">
        <v>192.45</v>
      </c>
      <c r="J403">
        <v>2.6219999999999999</v>
      </c>
      <c r="K403">
        <v>188.78</v>
      </c>
      <c r="L403">
        <v>2.5179999999999998</v>
      </c>
      <c r="M403">
        <v>181.29</v>
      </c>
      <c r="N403">
        <v>2.468</v>
      </c>
      <c r="O403">
        <v>177.69</v>
      </c>
      <c r="P403">
        <v>72</v>
      </c>
      <c r="Q403">
        <v>2.827</v>
      </c>
      <c r="R403">
        <v>203.54</v>
      </c>
      <c r="S403">
        <v>2.673</v>
      </c>
      <c r="T403">
        <v>192.45</v>
      </c>
      <c r="U403">
        <v>2.6219999999999999</v>
      </c>
      <c r="V403">
        <v>188.78</v>
      </c>
      <c r="W403">
        <v>2.5179999999999998</v>
      </c>
      <c r="X403">
        <v>181.29</v>
      </c>
      <c r="Y403">
        <v>2.468</v>
      </c>
      <c r="Z403">
        <v>177.69</v>
      </c>
      <c r="AB403">
        <v>202226</v>
      </c>
      <c r="AC403">
        <v>202326</v>
      </c>
      <c r="AG403" t="s">
        <v>54</v>
      </c>
      <c r="AH403" t="s">
        <v>55</v>
      </c>
      <c r="AO403" t="s">
        <v>39</v>
      </c>
      <c r="AP403" t="s">
        <v>40</v>
      </c>
      <c r="BC403" t="s">
        <v>43</v>
      </c>
      <c r="BD403" t="s">
        <v>44</v>
      </c>
    </row>
    <row r="404" spans="1:56">
      <c r="A404">
        <v>94986</v>
      </c>
      <c r="B404" t="s">
        <v>455</v>
      </c>
      <c r="C404">
        <v>722</v>
      </c>
      <c r="D404" t="s">
        <v>299</v>
      </c>
      <c r="E404" t="s">
        <v>300</v>
      </c>
      <c r="F404">
        <v>2.891</v>
      </c>
      <c r="G404">
        <v>208.15</v>
      </c>
      <c r="H404">
        <v>2.7360000000000002</v>
      </c>
      <c r="I404">
        <v>196.99</v>
      </c>
      <c r="J404">
        <v>2.6850000000000001</v>
      </c>
      <c r="K404">
        <v>193.32</v>
      </c>
      <c r="L404">
        <v>2.58</v>
      </c>
      <c r="M404">
        <v>185.76</v>
      </c>
      <c r="N404">
        <v>2.5299999999999998</v>
      </c>
      <c r="O404">
        <v>182.16</v>
      </c>
      <c r="P404">
        <v>72</v>
      </c>
      <c r="Q404">
        <v>2.891</v>
      </c>
      <c r="R404">
        <v>208.15</v>
      </c>
      <c r="S404">
        <v>2.7360000000000002</v>
      </c>
      <c r="T404">
        <v>196.99</v>
      </c>
      <c r="U404">
        <v>2.6850000000000001</v>
      </c>
      <c r="V404">
        <v>193.32</v>
      </c>
      <c r="W404">
        <v>2.58</v>
      </c>
      <c r="X404">
        <v>185.76</v>
      </c>
      <c r="Y404">
        <v>2.5299999999999998</v>
      </c>
      <c r="Z404">
        <v>182.16</v>
      </c>
      <c r="AB404">
        <v>202226</v>
      </c>
      <c r="AC404">
        <v>202326</v>
      </c>
      <c r="AE404" t="s">
        <v>52</v>
      </c>
      <c r="AF404" t="s">
        <v>53</v>
      </c>
      <c r="AG404" t="s">
        <v>54</v>
      </c>
      <c r="AH404" t="s">
        <v>55</v>
      </c>
      <c r="AO404" t="s">
        <v>39</v>
      </c>
      <c r="AP404" t="s">
        <v>40</v>
      </c>
      <c r="BC404" t="s">
        <v>43</v>
      </c>
      <c r="BD404" t="s">
        <v>44</v>
      </c>
    </row>
    <row r="405" spans="1:56">
      <c r="A405">
        <v>6219</v>
      </c>
      <c r="B405" t="s">
        <v>456</v>
      </c>
      <c r="C405">
        <v>722</v>
      </c>
      <c r="D405" t="s">
        <v>299</v>
      </c>
      <c r="E405" t="s">
        <v>300</v>
      </c>
      <c r="F405">
        <v>0.80700000000000005</v>
      </c>
      <c r="G405">
        <v>58.1</v>
      </c>
      <c r="H405">
        <v>0.75800000000000001</v>
      </c>
      <c r="I405">
        <v>54.57</v>
      </c>
      <c r="J405">
        <v>0.74199999999999999</v>
      </c>
      <c r="K405">
        <v>53.42</v>
      </c>
      <c r="L405">
        <v>0.71199999999999997</v>
      </c>
      <c r="M405">
        <v>51.26</v>
      </c>
      <c r="N405">
        <v>0.69499999999999995</v>
      </c>
      <c r="O405">
        <v>50.04</v>
      </c>
      <c r="P405">
        <v>72</v>
      </c>
      <c r="Q405">
        <v>0.80700000000000005</v>
      </c>
      <c r="R405">
        <v>58.1</v>
      </c>
      <c r="S405">
        <v>0.75800000000000001</v>
      </c>
      <c r="T405">
        <v>54.57</v>
      </c>
      <c r="U405">
        <v>0.74199999999999999</v>
      </c>
      <c r="V405">
        <v>53.42</v>
      </c>
      <c r="W405">
        <v>0.71199999999999997</v>
      </c>
      <c r="X405">
        <v>51.26</v>
      </c>
      <c r="Y405">
        <v>0.69499999999999995</v>
      </c>
      <c r="Z405">
        <v>50.04</v>
      </c>
      <c r="AB405">
        <v>202226</v>
      </c>
      <c r="AC405">
        <v>202326</v>
      </c>
      <c r="AO405" t="s">
        <v>39</v>
      </c>
      <c r="AP405" t="s">
        <v>40</v>
      </c>
      <c r="AQ405" t="s">
        <v>41</v>
      </c>
      <c r="AR405" t="s">
        <v>42</v>
      </c>
      <c r="BC405" t="s">
        <v>43</v>
      </c>
      <c r="BD405" t="s">
        <v>44</v>
      </c>
    </row>
    <row r="406" spans="1:56">
      <c r="A406">
        <v>88197</v>
      </c>
      <c r="B406" t="s">
        <v>457</v>
      </c>
      <c r="C406">
        <v>722</v>
      </c>
      <c r="D406" t="s">
        <v>299</v>
      </c>
      <c r="E406" t="s">
        <v>300</v>
      </c>
      <c r="F406">
        <v>1.1020000000000001</v>
      </c>
      <c r="G406">
        <v>79.34</v>
      </c>
      <c r="H406">
        <v>1.036</v>
      </c>
      <c r="I406">
        <v>74.59</v>
      </c>
      <c r="J406">
        <v>1.014</v>
      </c>
      <c r="K406">
        <v>73</v>
      </c>
      <c r="L406">
        <v>0.97299999999999998</v>
      </c>
      <c r="M406">
        <v>70.05</v>
      </c>
      <c r="N406">
        <v>0.95</v>
      </c>
      <c r="O406">
        <v>68.400000000000006</v>
      </c>
      <c r="P406">
        <v>72</v>
      </c>
      <c r="Q406">
        <v>1.1020000000000001</v>
      </c>
      <c r="R406">
        <v>79.34</v>
      </c>
      <c r="S406">
        <v>1.036</v>
      </c>
      <c r="T406">
        <v>74.59</v>
      </c>
      <c r="U406">
        <v>1.014</v>
      </c>
      <c r="V406">
        <v>73</v>
      </c>
      <c r="W406">
        <v>0.97299999999999998</v>
      </c>
      <c r="X406">
        <v>70.05</v>
      </c>
      <c r="Y406">
        <v>0.95</v>
      </c>
      <c r="Z406">
        <v>68.400000000000006</v>
      </c>
      <c r="AB406">
        <v>202226</v>
      </c>
      <c r="AC406">
        <v>202326</v>
      </c>
      <c r="AO406" t="s">
        <v>39</v>
      </c>
      <c r="AP406" t="s">
        <v>40</v>
      </c>
      <c r="AW406" t="s">
        <v>301</v>
      </c>
      <c r="AX406" t="s">
        <v>302</v>
      </c>
      <c r="BC406" t="s">
        <v>43</v>
      </c>
      <c r="BD406" t="s">
        <v>44</v>
      </c>
    </row>
    <row r="407" spans="1:56">
      <c r="A407">
        <v>6231</v>
      </c>
      <c r="B407" t="s">
        <v>458</v>
      </c>
      <c r="C407">
        <v>722</v>
      </c>
      <c r="D407" t="s">
        <v>299</v>
      </c>
      <c r="E407" t="s">
        <v>300</v>
      </c>
      <c r="F407">
        <v>0.80700000000000005</v>
      </c>
      <c r="G407">
        <v>58.1</v>
      </c>
      <c r="H407">
        <v>0.75800000000000001</v>
      </c>
      <c r="I407">
        <v>54.57</v>
      </c>
      <c r="J407">
        <v>0.74199999999999999</v>
      </c>
      <c r="K407">
        <v>53.42</v>
      </c>
      <c r="L407">
        <v>0.71199999999999997</v>
      </c>
      <c r="M407">
        <v>51.26</v>
      </c>
      <c r="N407">
        <v>0.69499999999999995</v>
      </c>
      <c r="O407">
        <v>50.04</v>
      </c>
      <c r="P407">
        <v>72</v>
      </c>
      <c r="Q407">
        <v>0.80700000000000005</v>
      </c>
      <c r="R407">
        <v>58.1</v>
      </c>
      <c r="S407">
        <v>0.75800000000000001</v>
      </c>
      <c r="T407">
        <v>54.57</v>
      </c>
      <c r="U407">
        <v>0.74199999999999999</v>
      </c>
      <c r="V407">
        <v>53.42</v>
      </c>
      <c r="W407">
        <v>0.71199999999999997</v>
      </c>
      <c r="X407">
        <v>51.26</v>
      </c>
      <c r="Y407">
        <v>0.69499999999999995</v>
      </c>
      <c r="Z407">
        <v>50.04</v>
      </c>
      <c r="AB407">
        <v>202226</v>
      </c>
      <c r="AC407">
        <v>202326</v>
      </c>
      <c r="AO407" t="s">
        <v>39</v>
      </c>
      <c r="AP407" t="s">
        <v>40</v>
      </c>
      <c r="AQ407" t="s">
        <v>41</v>
      </c>
      <c r="AR407" t="s">
        <v>42</v>
      </c>
      <c r="AW407" t="s">
        <v>301</v>
      </c>
      <c r="AX407" t="s">
        <v>302</v>
      </c>
      <c r="BC407" t="s">
        <v>43</v>
      </c>
      <c r="BD407" t="s">
        <v>44</v>
      </c>
    </row>
    <row r="408" spans="1:56">
      <c r="A408">
        <v>54916</v>
      </c>
      <c r="B408" t="s">
        <v>459</v>
      </c>
      <c r="C408">
        <v>722</v>
      </c>
      <c r="D408" t="s">
        <v>299</v>
      </c>
      <c r="E408" t="s">
        <v>300</v>
      </c>
      <c r="F408">
        <v>0.80700000000000005</v>
      </c>
      <c r="G408">
        <v>58.1</v>
      </c>
      <c r="H408">
        <v>0.75800000000000001</v>
      </c>
      <c r="I408">
        <v>54.57</v>
      </c>
      <c r="J408">
        <v>0.74199999999999999</v>
      </c>
      <c r="K408">
        <v>53.42</v>
      </c>
      <c r="L408">
        <v>0.71199999999999997</v>
      </c>
      <c r="M408">
        <v>51.26</v>
      </c>
      <c r="N408">
        <v>0.69499999999999995</v>
      </c>
      <c r="O408">
        <v>50.04</v>
      </c>
      <c r="P408">
        <v>72</v>
      </c>
      <c r="Q408">
        <v>0.80700000000000005</v>
      </c>
      <c r="R408">
        <v>58.1</v>
      </c>
      <c r="S408">
        <v>0.75800000000000001</v>
      </c>
      <c r="T408">
        <v>54.57</v>
      </c>
      <c r="U408">
        <v>0.74199999999999999</v>
      </c>
      <c r="V408">
        <v>53.42</v>
      </c>
      <c r="W408">
        <v>0.71199999999999997</v>
      </c>
      <c r="X408">
        <v>51.26</v>
      </c>
      <c r="Y408">
        <v>0.69499999999999995</v>
      </c>
      <c r="Z408">
        <v>50.04</v>
      </c>
      <c r="AB408">
        <v>202226</v>
      </c>
      <c r="AC408">
        <v>202326</v>
      </c>
      <c r="AO408" t="s">
        <v>39</v>
      </c>
      <c r="AP408" t="s">
        <v>40</v>
      </c>
      <c r="BC408" t="s">
        <v>43</v>
      </c>
      <c r="BD408" t="s">
        <v>44</v>
      </c>
    </row>
    <row r="409" spans="1:56">
      <c r="A409">
        <v>40963</v>
      </c>
      <c r="B409" t="s">
        <v>460</v>
      </c>
      <c r="C409">
        <v>722</v>
      </c>
      <c r="D409" t="s">
        <v>299</v>
      </c>
      <c r="E409" t="s">
        <v>300</v>
      </c>
      <c r="F409">
        <v>0.96</v>
      </c>
      <c r="G409">
        <v>69.12</v>
      </c>
      <c r="H409">
        <v>0.90200000000000002</v>
      </c>
      <c r="I409">
        <v>64.94</v>
      </c>
      <c r="J409">
        <v>0.88300000000000001</v>
      </c>
      <c r="K409">
        <v>63.57</v>
      </c>
      <c r="L409">
        <v>0.84699999999999998</v>
      </c>
      <c r="M409">
        <v>60.98</v>
      </c>
      <c r="N409">
        <v>0.82799999999999996</v>
      </c>
      <c r="O409">
        <v>59.61</v>
      </c>
      <c r="P409">
        <v>72</v>
      </c>
      <c r="Q409">
        <v>0.96</v>
      </c>
      <c r="R409">
        <v>69.12</v>
      </c>
      <c r="S409">
        <v>0.90200000000000002</v>
      </c>
      <c r="T409">
        <v>64.94</v>
      </c>
      <c r="U409">
        <v>0.88300000000000001</v>
      </c>
      <c r="V409">
        <v>63.57</v>
      </c>
      <c r="W409">
        <v>0.84699999999999998</v>
      </c>
      <c r="X409">
        <v>60.98</v>
      </c>
      <c r="Y409">
        <v>0.82799999999999996</v>
      </c>
      <c r="Z409">
        <v>59.61</v>
      </c>
      <c r="AB409">
        <v>202226</v>
      </c>
      <c r="AC409">
        <v>202326</v>
      </c>
      <c r="AO409" t="s">
        <v>39</v>
      </c>
      <c r="AP409" t="s">
        <v>40</v>
      </c>
      <c r="BC409" t="s">
        <v>43</v>
      </c>
      <c r="BD409" t="s">
        <v>44</v>
      </c>
    </row>
    <row r="410" spans="1:56">
      <c r="A410">
        <v>78588</v>
      </c>
      <c r="B410" t="s">
        <v>461</v>
      </c>
      <c r="C410">
        <v>722</v>
      </c>
      <c r="D410" t="s">
        <v>299</v>
      </c>
      <c r="E410" t="s">
        <v>300</v>
      </c>
      <c r="F410">
        <v>0.92900000000000005</v>
      </c>
      <c r="G410">
        <v>66.88</v>
      </c>
      <c r="H410">
        <v>0.873</v>
      </c>
      <c r="I410">
        <v>62.85</v>
      </c>
      <c r="J410">
        <v>0.85499999999999998</v>
      </c>
      <c r="K410">
        <v>61.56</v>
      </c>
      <c r="L410">
        <v>0.81899999999999995</v>
      </c>
      <c r="M410">
        <v>58.96</v>
      </c>
      <c r="N410">
        <v>0.80200000000000005</v>
      </c>
      <c r="O410">
        <v>57.74</v>
      </c>
      <c r="P410">
        <v>72</v>
      </c>
      <c r="Q410">
        <v>0.92900000000000005</v>
      </c>
      <c r="R410">
        <v>66.88</v>
      </c>
      <c r="S410">
        <v>0.873</v>
      </c>
      <c r="T410">
        <v>62.85</v>
      </c>
      <c r="U410">
        <v>0.85499999999999998</v>
      </c>
      <c r="V410">
        <v>61.56</v>
      </c>
      <c r="W410">
        <v>0.81899999999999995</v>
      </c>
      <c r="X410">
        <v>58.96</v>
      </c>
      <c r="Y410">
        <v>0.80200000000000005</v>
      </c>
      <c r="Z410">
        <v>57.74</v>
      </c>
      <c r="AB410">
        <v>202226</v>
      </c>
      <c r="AC410">
        <v>202326</v>
      </c>
      <c r="AO410" t="s">
        <v>39</v>
      </c>
      <c r="AP410" t="s">
        <v>40</v>
      </c>
      <c r="AW410" t="s">
        <v>301</v>
      </c>
      <c r="AX410" t="s">
        <v>302</v>
      </c>
      <c r="BC410" t="s">
        <v>43</v>
      </c>
      <c r="BD410" t="s">
        <v>44</v>
      </c>
    </row>
    <row r="411" spans="1:56">
      <c r="A411">
        <v>78589</v>
      </c>
      <c r="B411" t="s">
        <v>462</v>
      </c>
      <c r="C411">
        <v>722</v>
      </c>
      <c r="D411" t="s">
        <v>299</v>
      </c>
      <c r="E411" t="s">
        <v>300</v>
      </c>
      <c r="F411">
        <v>0.92900000000000005</v>
      </c>
      <c r="G411">
        <v>66.88</v>
      </c>
      <c r="H411">
        <v>0.873</v>
      </c>
      <c r="I411">
        <v>62.85</v>
      </c>
      <c r="J411">
        <v>0.85499999999999998</v>
      </c>
      <c r="K411">
        <v>61.56</v>
      </c>
      <c r="L411">
        <v>0.81899999999999995</v>
      </c>
      <c r="M411">
        <v>58.96</v>
      </c>
      <c r="N411">
        <v>0.80200000000000005</v>
      </c>
      <c r="O411">
        <v>57.74</v>
      </c>
      <c r="P411">
        <v>72</v>
      </c>
      <c r="Q411">
        <v>0.92900000000000005</v>
      </c>
      <c r="R411">
        <v>66.88</v>
      </c>
      <c r="S411">
        <v>0.873</v>
      </c>
      <c r="T411">
        <v>62.85</v>
      </c>
      <c r="U411">
        <v>0.85499999999999998</v>
      </c>
      <c r="V411">
        <v>61.56</v>
      </c>
      <c r="W411">
        <v>0.81899999999999995</v>
      </c>
      <c r="X411">
        <v>58.96</v>
      </c>
      <c r="Y411">
        <v>0.80200000000000005</v>
      </c>
      <c r="Z411">
        <v>57.74</v>
      </c>
      <c r="AB411">
        <v>202226</v>
      </c>
      <c r="AC411">
        <v>202326</v>
      </c>
      <c r="AO411" t="s">
        <v>39</v>
      </c>
      <c r="AP411" t="s">
        <v>40</v>
      </c>
      <c r="AW411" t="s">
        <v>301</v>
      </c>
      <c r="AX411" t="s">
        <v>302</v>
      </c>
      <c r="BC411" t="s">
        <v>43</v>
      </c>
      <c r="BD411" t="s">
        <v>44</v>
      </c>
    </row>
    <row r="412" spans="1:56">
      <c r="A412">
        <v>72658</v>
      </c>
      <c r="B412" t="s">
        <v>463</v>
      </c>
      <c r="C412">
        <v>722</v>
      </c>
      <c r="D412" t="s">
        <v>299</v>
      </c>
      <c r="E412" t="s">
        <v>300</v>
      </c>
      <c r="F412">
        <v>0.82699999999999996</v>
      </c>
      <c r="G412">
        <v>59.54</v>
      </c>
      <c r="H412">
        <v>0.77700000000000002</v>
      </c>
      <c r="I412">
        <v>55.94</v>
      </c>
      <c r="J412">
        <v>0.76100000000000001</v>
      </c>
      <c r="K412">
        <v>54.79</v>
      </c>
      <c r="L412">
        <v>0.72899999999999998</v>
      </c>
      <c r="M412">
        <v>52.48</v>
      </c>
      <c r="N412">
        <v>0.71299999999999997</v>
      </c>
      <c r="O412">
        <v>51.33</v>
      </c>
      <c r="P412">
        <v>72</v>
      </c>
      <c r="Q412">
        <v>0.82699999999999996</v>
      </c>
      <c r="R412">
        <v>59.54</v>
      </c>
      <c r="S412">
        <v>0.77700000000000002</v>
      </c>
      <c r="T412">
        <v>55.94</v>
      </c>
      <c r="U412">
        <v>0.76100000000000001</v>
      </c>
      <c r="V412">
        <v>54.79</v>
      </c>
      <c r="W412">
        <v>0.72899999999999998</v>
      </c>
      <c r="X412">
        <v>52.48</v>
      </c>
      <c r="Y412">
        <v>0.71299999999999997</v>
      </c>
      <c r="Z412">
        <v>51.33</v>
      </c>
      <c r="AB412">
        <v>202226</v>
      </c>
      <c r="AC412">
        <v>202326</v>
      </c>
      <c r="AO412" t="s">
        <v>39</v>
      </c>
      <c r="AP412" t="s">
        <v>40</v>
      </c>
      <c r="AW412" t="s">
        <v>301</v>
      </c>
      <c r="AX412" t="s">
        <v>302</v>
      </c>
      <c r="BC412" t="s">
        <v>43</v>
      </c>
      <c r="BD412" t="s">
        <v>44</v>
      </c>
    </row>
    <row r="413" spans="1:56">
      <c r="A413">
        <v>59144</v>
      </c>
      <c r="B413" t="s">
        <v>464</v>
      </c>
      <c r="C413">
        <v>722</v>
      </c>
      <c r="D413" t="s">
        <v>299</v>
      </c>
      <c r="E413" t="s">
        <v>300</v>
      </c>
      <c r="F413">
        <v>0.80700000000000005</v>
      </c>
      <c r="G413">
        <v>58.1</v>
      </c>
      <c r="H413">
        <v>0.75800000000000001</v>
      </c>
      <c r="I413">
        <v>54.57</v>
      </c>
      <c r="J413">
        <v>0.74199999999999999</v>
      </c>
      <c r="K413">
        <v>53.42</v>
      </c>
      <c r="L413">
        <v>0.71199999999999997</v>
      </c>
      <c r="M413">
        <v>51.26</v>
      </c>
      <c r="N413">
        <v>0.69499999999999995</v>
      </c>
      <c r="O413">
        <v>50.04</v>
      </c>
      <c r="P413">
        <v>72</v>
      </c>
      <c r="Q413">
        <v>0.80700000000000005</v>
      </c>
      <c r="R413">
        <v>58.1</v>
      </c>
      <c r="S413">
        <v>0.75800000000000001</v>
      </c>
      <c r="T413">
        <v>54.57</v>
      </c>
      <c r="U413">
        <v>0.74199999999999999</v>
      </c>
      <c r="V413">
        <v>53.42</v>
      </c>
      <c r="W413">
        <v>0.71199999999999997</v>
      </c>
      <c r="X413">
        <v>51.26</v>
      </c>
      <c r="Y413">
        <v>0.69499999999999995</v>
      </c>
      <c r="Z413">
        <v>50.04</v>
      </c>
      <c r="AB413">
        <v>202226</v>
      </c>
      <c r="AC413">
        <v>202326</v>
      </c>
      <c r="AO413" t="s">
        <v>39</v>
      </c>
      <c r="AP413" t="s">
        <v>40</v>
      </c>
      <c r="AQ413" t="s">
        <v>41</v>
      </c>
      <c r="AR413" t="s">
        <v>42</v>
      </c>
      <c r="AW413" t="s">
        <v>301</v>
      </c>
      <c r="AX413" t="s">
        <v>302</v>
      </c>
      <c r="BC413" t="s">
        <v>43</v>
      </c>
      <c r="BD413" t="s">
        <v>44</v>
      </c>
    </row>
    <row r="414" spans="1:56">
      <c r="A414">
        <v>6223</v>
      </c>
      <c r="B414" t="s">
        <v>465</v>
      </c>
      <c r="C414">
        <v>722</v>
      </c>
      <c r="D414" t="s">
        <v>299</v>
      </c>
      <c r="E414" t="s">
        <v>300</v>
      </c>
      <c r="F414">
        <v>0.80700000000000005</v>
      </c>
      <c r="G414">
        <v>58.1</v>
      </c>
      <c r="H414">
        <v>0.75800000000000001</v>
      </c>
      <c r="I414">
        <v>54.57</v>
      </c>
      <c r="J414">
        <v>0.74199999999999999</v>
      </c>
      <c r="K414">
        <v>53.42</v>
      </c>
      <c r="L414">
        <v>0.71199999999999997</v>
      </c>
      <c r="M414">
        <v>51.26</v>
      </c>
      <c r="N414">
        <v>0.69499999999999995</v>
      </c>
      <c r="O414">
        <v>50.04</v>
      </c>
      <c r="P414">
        <v>72</v>
      </c>
      <c r="Q414">
        <v>0.80700000000000005</v>
      </c>
      <c r="R414">
        <v>58.1</v>
      </c>
      <c r="S414">
        <v>0.75800000000000001</v>
      </c>
      <c r="T414">
        <v>54.57</v>
      </c>
      <c r="U414">
        <v>0.74199999999999999</v>
      </c>
      <c r="V414">
        <v>53.42</v>
      </c>
      <c r="W414">
        <v>0.71199999999999997</v>
      </c>
      <c r="X414">
        <v>51.26</v>
      </c>
      <c r="Y414">
        <v>0.69499999999999995</v>
      </c>
      <c r="Z414">
        <v>50.04</v>
      </c>
      <c r="AB414">
        <v>202226</v>
      </c>
      <c r="AC414">
        <v>202326</v>
      </c>
      <c r="AO414" t="s">
        <v>39</v>
      </c>
      <c r="AP414" t="s">
        <v>40</v>
      </c>
      <c r="AQ414" t="s">
        <v>41</v>
      </c>
      <c r="AR414" t="s">
        <v>42</v>
      </c>
      <c r="AW414" t="s">
        <v>301</v>
      </c>
      <c r="AX414" t="s">
        <v>302</v>
      </c>
      <c r="BC414" t="s">
        <v>43</v>
      </c>
      <c r="BD414" t="s">
        <v>44</v>
      </c>
    </row>
    <row r="415" spans="1:56">
      <c r="A415">
        <v>68261</v>
      </c>
      <c r="B415" t="s">
        <v>466</v>
      </c>
      <c r="C415">
        <v>722</v>
      </c>
      <c r="D415" t="s">
        <v>299</v>
      </c>
      <c r="E415" t="s">
        <v>300</v>
      </c>
      <c r="F415">
        <v>2.75</v>
      </c>
      <c r="G415">
        <v>198</v>
      </c>
      <c r="H415">
        <v>2.5960000000000001</v>
      </c>
      <c r="I415">
        <v>186.91</v>
      </c>
      <c r="J415">
        <v>2.5449999999999999</v>
      </c>
      <c r="K415">
        <v>183.24</v>
      </c>
      <c r="L415">
        <v>2.4430000000000001</v>
      </c>
      <c r="M415">
        <v>175.89</v>
      </c>
      <c r="N415">
        <v>2.3929999999999998</v>
      </c>
      <c r="O415">
        <v>172.29</v>
      </c>
      <c r="P415">
        <v>72</v>
      </c>
      <c r="Q415">
        <v>2.75</v>
      </c>
      <c r="R415">
        <v>198</v>
      </c>
      <c r="S415">
        <v>2.5960000000000001</v>
      </c>
      <c r="T415">
        <v>186.91</v>
      </c>
      <c r="U415">
        <v>2.5449999999999999</v>
      </c>
      <c r="V415">
        <v>183.24</v>
      </c>
      <c r="W415">
        <v>2.4430000000000001</v>
      </c>
      <c r="X415">
        <v>175.89</v>
      </c>
      <c r="Y415">
        <v>2.3929999999999998</v>
      </c>
      <c r="Z415">
        <v>172.29</v>
      </c>
      <c r="AB415">
        <v>202226</v>
      </c>
      <c r="AC415">
        <v>202326</v>
      </c>
      <c r="AG415" t="s">
        <v>54</v>
      </c>
      <c r="AH415" t="s">
        <v>55</v>
      </c>
      <c r="AO415" t="s">
        <v>39</v>
      </c>
      <c r="AP415" t="s">
        <v>40</v>
      </c>
      <c r="AW415" t="s">
        <v>301</v>
      </c>
      <c r="AX415" t="s">
        <v>302</v>
      </c>
      <c r="BC415" t="s">
        <v>43</v>
      </c>
      <c r="BD415" t="s">
        <v>44</v>
      </c>
    </row>
    <row r="416" spans="1:56">
      <c r="A416">
        <v>88118</v>
      </c>
      <c r="B416" t="s">
        <v>467</v>
      </c>
      <c r="C416">
        <v>722</v>
      </c>
      <c r="D416" t="s">
        <v>299</v>
      </c>
      <c r="E416" t="s">
        <v>300</v>
      </c>
      <c r="F416">
        <v>2.75</v>
      </c>
      <c r="G416">
        <v>198</v>
      </c>
      <c r="H416">
        <v>2.5960000000000001</v>
      </c>
      <c r="I416">
        <v>186.91</v>
      </c>
      <c r="J416">
        <v>2.5449999999999999</v>
      </c>
      <c r="K416">
        <v>183.24</v>
      </c>
      <c r="L416">
        <v>2.4430000000000001</v>
      </c>
      <c r="M416">
        <v>175.89</v>
      </c>
      <c r="N416">
        <v>2.3929999999999998</v>
      </c>
      <c r="O416">
        <v>172.29</v>
      </c>
      <c r="P416">
        <v>72</v>
      </c>
      <c r="Q416">
        <v>2.75</v>
      </c>
      <c r="R416">
        <v>198</v>
      </c>
      <c r="S416">
        <v>2.5960000000000001</v>
      </c>
      <c r="T416">
        <v>186.91</v>
      </c>
      <c r="U416">
        <v>2.5449999999999999</v>
      </c>
      <c r="V416">
        <v>183.24</v>
      </c>
      <c r="W416">
        <v>2.4430000000000001</v>
      </c>
      <c r="X416">
        <v>175.89</v>
      </c>
      <c r="Y416">
        <v>2.3929999999999998</v>
      </c>
      <c r="Z416">
        <v>172.29</v>
      </c>
      <c r="AB416">
        <v>202226</v>
      </c>
      <c r="AC416">
        <v>202326</v>
      </c>
      <c r="AG416" t="s">
        <v>54</v>
      </c>
      <c r="AH416" t="s">
        <v>55</v>
      </c>
      <c r="AO416" t="s">
        <v>39</v>
      </c>
      <c r="AP416" t="s">
        <v>40</v>
      </c>
      <c r="AW416" t="s">
        <v>301</v>
      </c>
      <c r="AX416" t="s">
        <v>302</v>
      </c>
      <c r="BC416" t="s">
        <v>43</v>
      </c>
      <c r="BD416" t="s">
        <v>44</v>
      </c>
    </row>
    <row r="417" spans="1:56">
      <c r="A417">
        <v>88122</v>
      </c>
      <c r="B417" t="s">
        <v>468</v>
      </c>
      <c r="C417">
        <v>722</v>
      </c>
      <c r="D417" t="s">
        <v>299</v>
      </c>
      <c r="E417" t="s">
        <v>300</v>
      </c>
      <c r="F417">
        <v>2.75</v>
      </c>
      <c r="G417">
        <v>198</v>
      </c>
      <c r="H417">
        <v>2.5960000000000001</v>
      </c>
      <c r="I417">
        <v>186.91</v>
      </c>
      <c r="J417">
        <v>2.5449999999999999</v>
      </c>
      <c r="K417">
        <v>183.24</v>
      </c>
      <c r="L417">
        <v>2.4430000000000001</v>
      </c>
      <c r="M417">
        <v>175.89</v>
      </c>
      <c r="N417">
        <v>2.3929999999999998</v>
      </c>
      <c r="O417">
        <v>172.29</v>
      </c>
      <c r="P417">
        <v>72</v>
      </c>
      <c r="Q417">
        <v>2.75</v>
      </c>
      <c r="R417">
        <v>198</v>
      </c>
      <c r="S417">
        <v>2.5960000000000001</v>
      </c>
      <c r="T417">
        <v>186.91</v>
      </c>
      <c r="U417">
        <v>2.5449999999999999</v>
      </c>
      <c r="V417">
        <v>183.24</v>
      </c>
      <c r="W417">
        <v>2.4430000000000001</v>
      </c>
      <c r="X417">
        <v>175.89</v>
      </c>
      <c r="Y417">
        <v>2.3929999999999998</v>
      </c>
      <c r="Z417">
        <v>172.29</v>
      </c>
      <c r="AB417">
        <v>202226</v>
      </c>
      <c r="AC417">
        <v>202326</v>
      </c>
      <c r="AG417" t="s">
        <v>54</v>
      </c>
      <c r="AH417" t="s">
        <v>55</v>
      </c>
      <c r="AO417" t="s">
        <v>39</v>
      </c>
      <c r="AP417" t="s">
        <v>40</v>
      </c>
      <c r="AW417" t="s">
        <v>301</v>
      </c>
      <c r="AX417" t="s">
        <v>302</v>
      </c>
      <c r="BC417" t="s">
        <v>43</v>
      </c>
      <c r="BD417" t="s">
        <v>44</v>
      </c>
    </row>
    <row r="418" spans="1:56">
      <c r="A418">
        <v>85890</v>
      </c>
      <c r="B418" t="s">
        <v>469</v>
      </c>
      <c r="C418">
        <v>722</v>
      </c>
      <c r="D418" t="s">
        <v>299</v>
      </c>
      <c r="E418" t="s">
        <v>300</v>
      </c>
      <c r="F418">
        <v>2.75</v>
      </c>
      <c r="G418">
        <v>198</v>
      </c>
      <c r="H418">
        <v>2.5960000000000001</v>
      </c>
      <c r="I418">
        <v>186.91</v>
      </c>
      <c r="J418">
        <v>2.5449999999999999</v>
      </c>
      <c r="K418">
        <v>183.24</v>
      </c>
      <c r="L418">
        <v>2.4430000000000001</v>
      </c>
      <c r="M418">
        <v>175.89</v>
      </c>
      <c r="N418">
        <v>2.3929999999999998</v>
      </c>
      <c r="O418">
        <v>172.29</v>
      </c>
      <c r="P418">
        <v>72</v>
      </c>
      <c r="Q418">
        <v>2.75</v>
      </c>
      <c r="R418">
        <v>198</v>
      </c>
      <c r="S418">
        <v>2.5960000000000001</v>
      </c>
      <c r="T418">
        <v>186.91</v>
      </c>
      <c r="U418">
        <v>2.5449999999999999</v>
      </c>
      <c r="V418">
        <v>183.24</v>
      </c>
      <c r="W418">
        <v>2.4430000000000001</v>
      </c>
      <c r="X418">
        <v>175.89</v>
      </c>
      <c r="Y418">
        <v>2.3929999999999998</v>
      </c>
      <c r="Z418">
        <v>172.29</v>
      </c>
      <c r="AB418">
        <v>202226</v>
      </c>
      <c r="AC418">
        <v>202326</v>
      </c>
      <c r="AG418" t="s">
        <v>54</v>
      </c>
      <c r="AH418" t="s">
        <v>55</v>
      </c>
      <c r="AO418" t="s">
        <v>39</v>
      </c>
      <c r="AP418" t="s">
        <v>40</v>
      </c>
      <c r="AW418" t="s">
        <v>301</v>
      </c>
      <c r="AX418" t="s">
        <v>302</v>
      </c>
      <c r="BC418" t="s">
        <v>43</v>
      </c>
      <c r="BD418" t="s">
        <v>44</v>
      </c>
    </row>
    <row r="419" spans="1:56">
      <c r="A419">
        <v>85891</v>
      </c>
      <c r="B419" t="s">
        <v>470</v>
      </c>
      <c r="C419">
        <v>722</v>
      </c>
      <c r="D419" t="s">
        <v>299</v>
      </c>
      <c r="E419" t="s">
        <v>300</v>
      </c>
      <c r="F419">
        <v>2.75</v>
      </c>
      <c r="G419">
        <v>198</v>
      </c>
      <c r="H419">
        <v>2.5960000000000001</v>
      </c>
      <c r="I419">
        <v>186.91</v>
      </c>
      <c r="J419">
        <v>2.5449999999999999</v>
      </c>
      <c r="K419">
        <v>183.24</v>
      </c>
      <c r="L419">
        <v>2.4430000000000001</v>
      </c>
      <c r="M419">
        <v>175.89</v>
      </c>
      <c r="N419">
        <v>2.3929999999999998</v>
      </c>
      <c r="O419">
        <v>172.29</v>
      </c>
      <c r="P419">
        <v>72</v>
      </c>
      <c r="Q419">
        <v>2.75</v>
      </c>
      <c r="R419">
        <v>198</v>
      </c>
      <c r="S419">
        <v>2.5960000000000001</v>
      </c>
      <c r="T419">
        <v>186.91</v>
      </c>
      <c r="U419">
        <v>2.5449999999999999</v>
      </c>
      <c r="V419">
        <v>183.24</v>
      </c>
      <c r="W419">
        <v>2.4430000000000001</v>
      </c>
      <c r="X419">
        <v>175.89</v>
      </c>
      <c r="Y419">
        <v>2.3929999999999998</v>
      </c>
      <c r="Z419">
        <v>172.29</v>
      </c>
      <c r="AB419">
        <v>202226</v>
      </c>
      <c r="AC419">
        <v>202326</v>
      </c>
      <c r="AG419" t="s">
        <v>54</v>
      </c>
      <c r="AH419" t="s">
        <v>55</v>
      </c>
      <c r="AO419" t="s">
        <v>39</v>
      </c>
      <c r="AP419" t="s">
        <v>40</v>
      </c>
      <c r="AW419" t="s">
        <v>301</v>
      </c>
      <c r="AX419" t="s">
        <v>302</v>
      </c>
      <c r="BC419" t="s">
        <v>43</v>
      </c>
      <c r="BD419" t="s">
        <v>44</v>
      </c>
    </row>
    <row r="420" spans="1:56">
      <c r="A420">
        <v>88124</v>
      </c>
      <c r="B420" t="s">
        <v>471</v>
      </c>
      <c r="C420">
        <v>722</v>
      </c>
      <c r="D420" t="s">
        <v>299</v>
      </c>
      <c r="E420" t="s">
        <v>300</v>
      </c>
      <c r="F420">
        <v>2.75</v>
      </c>
      <c r="G420">
        <v>198</v>
      </c>
      <c r="H420">
        <v>2.5960000000000001</v>
      </c>
      <c r="I420">
        <v>186.91</v>
      </c>
      <c r="J420">
        <v>2.5449999999999999</v>
      </c>
      <c r="K420">
        <v>183.24</v>
      </c>
      <c r="L420">
        <v>2.4430000000000001</v>
      </c>
      <c r="M420">
        <v>175.89</v>
      </c>
      <c r="N420">
        <v>2.3929999999999998</v>
      </c>
      <c r="O420">
        <v>172.29</v>
      </c>
      <c r="P420">
        <v>72</v>
      </c>
      <c r="Q420">
        <v>2.75</v>
      </c>
      <c r="R420">
        <v>198</v>
      </c>
      <c r="S420">
        <v>2.5960000000000001</v>
      </c>
      <c r="T420">
        <v>186.91</v>
      </c>
      <c r="U420">
        <v>2.5449999999999999</v>
      </c>
      <c r="V420">
        <v>183.24</v>
      </c>
      <c r="W420">
        <v>2.4430000000000001</v>
      </c>
      <c r="X420">
        <v>175.89</v>
      </c>
      <c r="Y420">
        <v>2.3929999999999998</v>
      </c>
      <c r="Z420">
        <v>172.29</v>
      </c>
      <c r="AB420">
        <v>202226</v>
      </c>
      <c r="AC420">
        <v>202326</v>
      </c>
      <c r="AG420" t="s">
        <v>54</v>
      </c>
      <c r="AH420" t="s">
        <v>55</v>
      </c>
      <c r="AO420" t="s">
        <v>39</v>
      </c>
      <c r="AP420" t="s">
        <v>40</v>
      </c>
      <c r="BC420" t="s">
        <v>43</v>
      </c>
      <c r="BD420" t="s">
        <v>44</v>
      </c>
    </row>
    <row r="421" spans="1:56">
      <c r="A421">
        <v>40964</v>
      </c>
      <c r="B421" t="s">
        <v>472</v>
      </c>
      <c r="C421">
        <v>722</v>
      </c>
      <c r="D421" t="s">
        <v>299</v>
      </c>
      <c r="E421" t="s">
        <v>300</v>
      </c>
      <c r="F421">
        <v>2.75</v>
      </c>
      <c r="G421">
        <v>198</v>
      </c>
      <c r="H421">
        <v>2.5960000000000001</v>
      </c>
      <c r="I421">
        <v>186.91</v>
      </c>
      <c r="J421">
        <v>2.5449999999999999</v>
      </c>
      <c r="K421">
        <v>183.24</v>
      </c>
      <c r="L421">
        <v>2.4430000000000001</v>
      </c>
      <c r="M421">
        <v>175.89</v>
      </c>
      <c r="N421">
        <v>2.3929999999999998</v>
      </c>
      <c r="O421">
        <v>172.29</v>
      </c>
      <c r="P421">
        <v>72</v>
      </c>
      <c r="Q421">
        <v>2.75</v>
      </c>
      <c r="R421">
        <v>198</v>
      </c>
      <c r="S421">
        <v>2.5960000000000001</v>
      </c>
      <c r="T421">
        <v>186.91</v>
      </c>
      <c r="U421">
        <v>2.5449999999999999</v>
      </c>
      <c r="V421">
        <v>183.24</v>
      </c>
      <c r="W421">
        <v>2.4430000000000001</v>
      </c>
      <c r="X421">
        <v>175.89</v>
      </c>
      <c r="Y421">
        <v>2.3929999999999998</v>
      </c>
      <c r="Z421">
        <v>172.29</v>
      </c>
      <c r="AB421">
        <v>202226</v>
      </c>
      <c r="AC421">
        <v>202326</v>
      </c>
      <c r="AG421" t="s">
        <v>54</v>
      </c>
      <c r="AH421" t="s">
        <v>55</v>
      </c>
      <c r="AO421" t="s">
        <v>39</v>
      </c>
      <c r="AP421" t="s">
        <v>40</v>
      </c>
      <c r="BC421" t="s">
        <v>43</v>
      </c>
      <c r="BD421" t="s">
        <v>44</v>
      </c>
    </row>
    <row r="422" spans="1:56">
      <c r="A422">
        <v>92091</v>
      </c>
      <c r="B422" t="s">
        <v>473</v>
      </c>
      <c r="C422">
        <v>722</v>
      </c>
      <c r="D422" t="s">
        <v>299</v>
      </c>
      <c r="E422" t="s">
        <v>300</v>
      </c>
      <c r="F422">
        <v>2.8650000000000002</v>
      </c>
      <c r="G422">
        <v>206.28</v>
      </c>
      <c r="H422">
        <v>2.7109999999999999</v>
      </c>
      <c r="I422">
        <v>195.19</v>
      </c>
      <c r="J422">
        <v>2.66</v>
      </c>
      <c r="K422">
        <v>191.52</v>
      </c>
      <c r="L422">
        <v>2.5550000000000002</v>
      </c>
      <c r="M422">
        <v>183.96</v>
      </c>
      <c r="N422">
        <v>2.5049999999999999</v>
      </c>
      <c r="O422">
        <v>180.36</v>
      </c>
      <c r="P422">
        <v>72</v>
      </c>
      <c r="Q422">
        <v>2.8650000000000002</v>
      </c>
      <c r="R422">
        <v>206.28</v>
      </c>
      <c r="S422">
        <v>2.7109999999999999</v>
      </c>
      <c r="T422">
        <v>195.19</v>
      </c>
      <c r="U422">
        <v>2.66</v>
      </c>
      <c r="V422">
        <v>191.52</v>
      </c>
      <c r="W422">
        <v>2.5550000000000002</v>
      </c>
      <c r="X422">
        <v>183.96</v>
      </c>
      <c r="Y422">
        <v>2.5049999999999999</v>
      </c>
      <c r="Z422">
        <v>180.36</v>
      </c>
      <c r="AB422">
        <v>202226</v>
      </c>
      <c r="AC422">
        <v>202326</v>
      </c>
      <c r="AE422" t="s">
        <v>52</v>
      </c>
      <c r="AF422" t="s">
        <v>53</v>
      </c>
      <c r="AG422" t="s">
        <v>54</v>
      </c>
      <c r="AH422" t="s">
        <v>55</v>
      </c>
      <c r="AO422" t="s">
        <v>39</v>
      </c>
      <c r="AP422" t="s">
        <v>40</v>
      </c>
      <c r="BC422" t="s">
        <v>43</v>
      </c>
      <c r="BD422" t="s">
        <v>44</v>
      </c>
    </row>
    <row r="423" spans="1:56">
      <c r="A423">
        <v>41645</v>
      </c>
      <c r="B423" t="s">
        <v>474</v>
      </c>
      <c r="C423">
        <v>722</v>
      </c>
      <c r="D423" t="s">
        <v>299</v>
      </c>
      <c r="E423" t="s">
        <v>300</v>
      </c>
      <c r="F423">
        <v>2.8650000000000002</v>
      </c>
      <c r="G423">
        <v>206.28</v>
      </c>
      <c r="H423">
        <v>2.7109999999999999</v>
      </c>
      <c r="I423">
        <v>195.19</v>
      </c>
      <c r="J423">
        <v>2.66</v>
      </c>
      <c r="K423">
        <v>191.52</v>
      </c>
      <c r="L423">
        <v>2.5550000000000002</v>
      </c>
      <c r="M423">
        <v>183.96</v>
      </c>
      <c r="N423">
        <v>2.5049999999999999</v>
      </c>
      <c r="O423">
        <v>180.36</v>
      </c>
      <c r="P423">
        <v>72</v>
      </c>
      <c r="Q423">
        <v>2.8650000000000002</v>
      </c>
      <c r="R423">
        <v>206.28</v>
      </c>
      <c r="S423">
        <v>2.7109999999999999</v>
      </c>
      <c r="T423">
        <v>195.19</v>
      </c>
      <c r="U423">
        <v>2.66</v>
      </c>
      <c r="V423">
        <v>191.52</v>
      </c>
      <c r="W423">
        <v>2.5550000000000002</v>
      </c>
      <c r="X423">
        <v>183.96</v>
      </c>
      <c r="Y423">
        <v>2.5049999999999999</v>
      </c>
      <c r="Z423">
        <v>180.36</v>
      </c>
      <c r="AB423">
        <v>202226</v>
      </c>
      <c r="AC423">
        <v>202326</v>
      </c>
      <c r="AE423" t="s">
        <v>52</v>
      </c>
      <c r="AF423" t="s">
        <v>53</v>
      </c>
      <c r="AG423" t="s">
        <v>54</v>
      </c>
      <c r="AH423" t="s">
        <v>55</v>
      </c>
      <c r="AO423" t="s">
        <v>39</v>
      </c>
      <c r="AP423" t="s">
        <v>40</v>
      </c>
      <c r="BC423" t="s">
        <v>43</v>
      </c>
      <c r="BD423" t="s">
        <v>44</v>
      </c>
    </row>
    <row r="424" spans="1:56">
      <c r="A424">
        <v>96678</v>
      </c>
      <c r="B424" t="s">
        <v>475</v>
      </c>
      <c r="C424">
        <v>722</v>
      </c>
      <c r="D424" t="s">
        <v>299</v>
      </c>
      <c r="E424" t="s">
        <v>300</v>
      </c>
      <c r="F424">
        <v>2.8650000000000002</v>
      </c>
      <c r="G424">
        <v>206.28</v>
      </c>
      <c r="H424">
        <v>2.7109999999999999</v>
      </c>
      <c r="I424">
        <v>195.19</v>
      </c>
      <c r="J424">
        <v>2.66</v>
      </c>
      <c r="K424">
        <v>191.52</v>
      </c>
      <c r="L424">
        <v>2.5550000000000002</v>
      </c>
      <c r="M424">
        <v>183.96</v>
      </c>
      <c r="N424">
        <v>2.5049999999999999</v>
      </c>
      <c r="O424">
        <v>180.36</v>
      </c>
      <c r="P424">
        <v>72</v>
      </c>
      <c r="Q424">
        <v>2.8650000000000002</v>
      </c>
      <c r="R424">
        <v>206.28</v>
      </c>
      <c r="S424">
        <v>2.7109999999999999</v>
      </c>
      <c r="T424">
        <v>195.19</v>
      </c>
      <c r="U424">
        <v>2.66</v>
      </c>
      <c r="V424">
        <v>191.52</v>
      </c>
      <c r="W424">
        <v>2.5550000000000002</v>
      </c>
      <c r="X424">
        <v>183.96</v>
      </c>
      <c r="Y424">
        <v>2.5049999999999999</v>
      </c>
      <c r="Z424">
        <v>180.36</v>
      </c>
      <c r="AB424">
        <v>202226</v>
      </c>
      <c r="AC424">
        <v>202326</v>
      </c>
      <c r="AE424" t="s">
        <v>52</v>
      </c>
      <c r="AF424" t="s">
        <v>53</v>
      </c>
      <c r="AG424" t="s">
        <v>54</v>
      </c>
      <c r="AH424" t="s">
        <v>55</v>
      </c>
      <c r="AO424" t="s">
        <v>39</v>
      </c>
      <c r="AP424" t="s">
        <v>40</v>
      </c>
      <c r="BC424" t="s">
        <v>43</v>
      </c>
      <c r="BD424" t="s">
        <v>44</v>
      </c>
    </row>
    <row r="425" spans="1:56">
      <c r="A425">
        <v>84631</v>
      </c>
      <c r="B425" t="s">
        <v>476</v>
      </c>
      <c r="C425">
        <v>722</v>
      </c>
      <c r="D425" t="s">
        <v>299</v>
      </c>
      <c r="E425" t="s">
        <v>300</v>
      </c>
      <c r="F425">
        <v>2.891</v>
      </c>
      <c r="G425">
        <v>208.15</v>
      </c>
      <c r="H425">
        <v>2.7360000000000002</v>
      </c>
      <c r="I425">
        <v>196.99</v>
      </c>
      <c r="J425">
        <v>2.6850000000000001</v>
      </c>
      <c r="K425">
        <v>193.32</v>
      </c>
      <c r="L425">
        <v>2.58</v>
      </c>
      <c r="M425">
        <v>185.76</v>
      </c>
      <c r="N425">
        <v>2.5299999999999998</v>
      </c>
      <c r="O425">
        <v>182.16</v>
      </c>
      <c r="P425">
        <v>72</v>
      </c>
      <c r="Q425">
        <v>2.891</v>
      </c>
      <c r="R425">
        <v>208.15</v>
      </c>
      <c r="S425">
        <v>2.7360000000000002</v>
      </c>
      <c r="T425">
        <v>196.99</v>
      </c>
      <c r="U425">
        <v>2.6850000000000001</v>
      </c>
      <c r="V425">
        <v>193.32</v>
      </c>
      <c r="W425">
        <v>2.58</v>
      </c>
      <c r="X425">
        <v>185.76</v>
      </c>
      <c r="Y425">
        <v>2.5299999999999998</v>
      </c>
      <c r="Z425">
        <v>182.16</v>
      </c>
      <c r="AB425">
        <v>202226</v>
      </c>
      <c r="AC425">
        <v>202326</v>
      </c>
      <c r="AG425" t="s">
        <v>54</v>
      </c>
      <c r="AH425" t="s">
        <v>55</v>
      </c>
      <c r="AO425" t="s">
        <v>39</v>
      </c>
      <c r="AP425" t="s">
        <v>40</v>
      </c>
      <c r="AQ425" t="s">
        <v>41</v>
      </c>
      <c r="AR425" t="s">
        <v>42</v>
      </c>
      <c r="BC425" t="s">
        <v>43</v>
      </c>
      <c r="BD425" t="s">
        <v>44</v>
      </c>
    </row>
    <row r="426" spans="1:56">
      <c r="A426">
        <v>96687</v>
      </c>
      <c r="B426" t="s">
        <v>477</v>
      </c>
      <c r="C426">
        <v>722</v>
      </c>
      <c r="D426" t="s">
        <v>299</v>
      </c>
      <c r="E426" t="s">
        <v>300</v>
      </c>
      <c r="F426">
        <v>2.891</v>
      </c>
      <c r="G426">
        <v>208.15</v>
      </c>
      <c r="H426">
        <v>2.7360000000000002</v>
      </c>
      <c r="I426">
        <v>196.99</v>
      </c>
      <c r="J426">
        <v>2.6850000000000001</v>
      </c>
      <c r="K426">
        <v>193.32</v>
      </c>
      <c r="L426">
        <v>2.58</v>
      </c>
      <c r="M426">
        <v>185.76</v>
      </c>
      <c r="N426">
        <v>2.5299999999999998</v>
      </c>
      <c r="O426">
        <v>182.16</v>
      </c>
      <c r="P426">
        <v>72</v>
      </c>
      <c r="Q426">
        <v>2.891</v>
      </c>
      <c r="R426">
        <v>208.15</v>
      </c>
      <c r="S426">
        <v>2.7360000000000002</v>
      </c>
      <c r="T426">
        <v>196.99</v>
      </c>
      <c r="U426">
        <v>2.6850000000000001</v>
      </c>
      <c r="V426">
        <v>193.32</v>
      </c>
      <c r="W426">
        <v>2.58</v>
      </c>
      <c r="X426">
        <v>185.76</v>
      </c>
      <c r="Y426">
        <v>2.5299999999999998</v>
      </c>
      <c r="Z426">
        <v>182.16</v>
      </c>
      <c r="AB426">
        <v>202226</v>
      </c>
      <c r="AC426">
        <v>202326</v>
      </c>
      <c r="AE426" t="s">
        <v>52</v>
      </c>
      <c r="AF426" t="s">
        <v>53</v>
      </c>
      <c r="AG426" t="s">
        <v>54</v>
      </c>
      <c r="AH426" t="s">
        <v>55</v>
      </c>
      <c r="AO426" t="s">
        <v>39</v>
      </c>
      <c r="AP426" t="s">
        <v>40</v>
      </c>
      <c r="BC426" t="s">
        <v>43</v>
      </c>
      <c r="BD426" t="s">
        <v>44</v>
      </c>
    </row>
    <row r="427" spans="1:56">
      <c r="A427">
        <v>74909</v>
      </c>
      <c r="B427" t="s">
        <v>478</v>
      </c>
      <c r="C427">
        <v>722</v>
      </c>
      <c r="D427" t="s">
        <v>299</v>
      </c>
      <c r="E427" t="s">
        <v>300</v>
      </c>
      <c r="F427">
        <v>1.5620000000000001</v>
      </c>
      <c r="G427">
        <v>112.46</v>
      </c>
      <c r="H427">
        <v>1.484</v>
      </c>
      <c r="I427">
        <v>106.84</v>
      </c>
      <c r="J427">
        <v>1.4570000000000001</v>
      </c>
      <c r="K427">
        <v>104.9</v>
      </c>
      <c r="L427">
        <v>1.403</v>
      </c>
      <c r="M427">
        <v>101.01</v>
      </c>
      <c r="N427">
        <v>1.377</v>
      </c>
      <c r="O427">
        <v>99.14</v>
      </c>
      <c r="P427">
        <v>72</v>
      </c>
      <c r="Q427">
        <v>1.5620000000000001</v>
      </c>
      <c r="R427">
        <v>112.46</v>
      </c>
      <c r="S427">
        <v>1.484</v>
      </c>
      <c r="T427">
        <v>106.84</v>
      </c>
      <c r="U427">
        <v>1.4570000000000001</v>
      </c>
      <c r="V427">
        <v>104.9</v>
      </c>
      <c r="W427">
        <v>1.403</v>
      </c>
      <c r="X427">
        <v>101.01</v>
      </c>
      <c r="Y427">
        <v>1.377</v>
      </c>
      <c r="Z427">
        <v>99.14</v>
      </c>
      <c r="AB427">
        <v>202226</v>
      </c>
      <c r="AC427">
        <v>202326</v>
      </c>
      <c r="AG427" t="s">
        <v>54</v>
      </c>
      <c r="AH427" t="s">
        <v>55</v>
      </c>
      <c r="AO427" t="s">
        <v>39</v>
      </c>
      <c r="AP427" t="s">
        <v>40</v>
      </c>
      <c r="BC427" t="s">
        <v>43</v>
      </c>
      <c r="BD427" t="s">
        <v>44</v>
      </c>
    </row>
    <row r="428" spans="1:56">
      <c r="A428">
        <v>76638</v>
      </c>
      <c r="B428" t="s">
        <v>479</v>
      </c>
      <c r="C428">
        <v>722</v>
      </c>
      <c r="D428" t="s">
        <v>299</v>
      </c>
      <c r="E428" t="s">
        <v>300</v>
      </c>
      <c r="F428">
        <v>1.3520000000000001</v>
      </c>
      <c r="G428">
        <v>97.34</v>
      </c>
      <c r="H428">
        <v>1.294</v>
      </c>
      <c r="I428">
        <v>93.16</v>
      </c>
      <c r="J428">
        <v>1.2749999999999999</v>
      </c>
      <c r="K428">
        <v>91.8</v>
      </c>
      <c r="L428">
        <v>1.23</v>
      </c>
      <c r="M428">
        <v>88.56</v>
      </c>
      <c r="N428">
        <v>1.212</v>
      </c>
      <c r="O428">
        <v>87.26</v>
      </c>
      <c r="P428">
        <v>72</v>
      </c>
      <c r="Q428">
        <v>1.3520000000000001</v>
      </c>
      <c r="R428">
        <v>97.34</v>
      </c>
      <c r="S428">
        <v>1.294</v>
      </c>
      <c r="T428">
        <v>93.16</v>
      </c>
      <c r="U428">
        <v>1.2749999999999999</v>
      </c>
      <c r="V428">
        <v>91.8</v>
      </c>
      <c r="W428">
        <v>1.23</v>
      </c>
      <c r="X428">
        <v>88.56</v>
      </c>
      <c r="Y428">
        <v>1.212</v>
      </c>
      <c r="Z428">
        <v>87.26</v>
      </c>
      <c r="AB428">
        <v>202226</v>
      </c>
      <c r="AC428">
        <v>202326</v>
      </c>
      <c r="AG428" t="s">
        <v>54</v>
      </c>
      <c r="AH428" t="s">
        <v>55</v>
      </c>
      <c r="AO428" t="s">
        <v>39</v>
      </c>
      <c r="AP428" t="s">
        <v>40</v>
      </c>
      <c r="BC428" t="s">
        <v>43</v>
      </c>
      <c r="BD428" t="s">
        <v>44</v>
      </c>
    </row>
    <row r="429" spans="1:56">
      <c r="A429">
        <v>90150</v>
      </c>
      <c r="B429" t="s">
        <v>480</v>
      </c>
      <c r="C429">
        <v>722</v>
      </c>
      <c r="D429" t="s">
        <v>299</v>
      </c>
      <c r="E429" t="s">
        <v>300</v>
      </c>
      <c r="F429">
        <v>1.49</v>
      </c>
      <c r="G429">
        <v>107.28</v>
      </c>
      <c r="H429">
        <v>1.407</v>
      </c>
      <c r="I429">
        <v>101.3</v>
      </c>
      <c r="J429">
        <v>1.379</v>
      </c>
      <c r="K429">
        <v>99.28</v>
      </c>
      <c r="L429">
        <v>1.3240000000000001</v>
      </c>
      <c r="M429">
        <v>95.32</v>
      </c>
      <c r="N429">
        <v>1.2969999999999999</v>
      </c>
      <c r="O429">
        <v>93.38</v>
      </c>
      <c r="P429">
        <v>72</v>
      </c>
      <c r="Q429">
        <v>1.49</v>
      </c>
      <c r="R429">
        <v>107.28</v>
      </c>
      <c r="S429">
        <v>1.407</v>
      </c>
      <c r="T429">
        <v>101.3</v>
      </c>
      <c r="U429">
        <v>1.379</v>
      </c>
      <c r="V429">
        <v>99.28</v>
      </c>
      <c r="W429">
        <v>1.3240000000000001</v>
      </c>
      <c r="X429">
        <v>95.32</v>
      </c>
      <c r="Y429">
        <v>1.2969999999999999</v>
      </c>
      <c r="Z429">
        <v>93.38</v>
      </c>
      <c r="AB429">
        <v>202226</v>
      </c>
      <c r="AC429">
        <v>202326</v>
      </c>
      <c r="AG429" t="s">
        <v>54</v>
      </c>
      <c r="AH429" t="s">
        <v>55</v>
      </c>
      <c r="AO429" t="s">
        <v>39</v>
      </c>
      <c r="AP429" t="s">
        <v>40</v>
      </c>
      <c r="BC429" t="s">
        <v>43</v>
      </c>
      <c r="BD429" t="s">
        <v>44</v>
      </c>
    </row>
    <row r="430" spans="1:56">
      <c r="A430">
        <v>88159</v>
      </c>
      <c r="B430" t="s">
        <v>481</v>
      </c>
      <c r="C430">
        <v>722</v>
      </c>
      <c r="D430" t="s">
        <v>299</v>
      </c>
      <c r="E430" t="s">
        <v>300</v>
      </c>
      <c r="F430">
        <v>1.49</v>
      </c>
      <c r="G430">
        <v>107.28</v>
      </c>
      <c r="H430">
        <v>1.407</v>
      </c>
      <c r="I430">
        <v>101.3</v>
      </c>
      <c r="J430">
        <v>1.379</v>
      </c>
      <c r="K430">
        <v>99.28</v>
      </c>
      <c r="L430">
        <v>1.3240000000000001</v>
      </c>
      <c r="M430">
        <v>95.32</v>
      </c>
      <c r="N430">
        <v>1.2969999999999999</v>
      </c>
      <c r="O430">
        <v>93.38</v>
      </c>
      <c r="P430">
        <v>72</v>
      </c>
      <c r="Q430">
        <v>1.49</v>
      </c>
      <c r="R430">
        <v>107.28</v>
      </c>
      <c r="S430">
        <v>1.407</v>
      </c>
      <c r="T430">
        <v>101.3</v>
      </c>
      <c r="U430">
        <v>1.379</v>
      </c>
      <c r="V430">
        <v>99.28</v>
      </c>
      <c r="W430">
        <v>1.3240000000000001</v>
      </c>
      <c r="X430">
        <v>95.32</v>
      </c>
      <c r="Y430">
        <v>1.2969999999999999</v>
      </c>
      <c r="Z430">
        <v>93.38</v>
      </c>
      <c r="AB430">
        <v>202226</v>
      </c>
      <c r="AC430">
        <v>202326</v>
      </c>
      <c r="AG430" t="s">
        <v>54</v>
      </c>
      <c r="AH430" t="s">
        <v>55</v>
      </c>
      <c r="AO430" t="s">
        <v>39</v>
      </c>
      <c r="AP430" t="s">
        <v>40</v>
      </c>
      <c r="BC430" t="s">
        <v>43</v>
      </c>
      <c r="BD430" t="s">
        <v>44</v>
      </c>
    </row>
    <row r="431" spans="1:56">
      <c r="A431">
        <v>88158</v>
      </c>
      <c r="B431" t="s">
        <v>482</v>
      </c>
      <c r="C431">
        <v>722</v>
      </c>
      <c r="D431" t="s">
        <v>299</v>
      </c>
      <c r="E431" t="s">
        <v>300</v>
      </c>
      <c r="F431">
        <v>1.49</v>
      </c>
      <c r="G431">
        <v>107.28</v>
      </c>
      <c r="H431">
        <v>1.407</v>
      </c>
      <c r="I431">
        <v>101.3</v>
      </c>
      <c r="J431">
        <v>1.379</v>
      </c>
      <c r="K431">
        <v>99.28</v>
      </c>
      <c r="L431">
        <v>1.3240000000000001</v>
      </c>
      <c r="M431">
        <v>95.32</v>
      </c>
      <c r="N431">
        <v>1.2969999999999999</v>
      </c>
      <c r="O431">
        <v>93.38</v>
      </c>
      <c r="P431">
        <v>72</v>
      </c>
      <c r="Q431">
        <v>1.49</v>
      </c>
      <c r="R431">
        <v>107.28</v>
      </c>
      <c r="S431">
        <v>1.407</v>
      </c>
      <c r="T431">
        <v>101.3</v>
      </c>
      <c r="U431">
        <v>1.379</v>
      </c>
      <c r="V431">
        <v>99.28</v>
      </c>
      <c r="W431">
        <v>1.3240000000000001</v>
      </c>
      <c r="X431">
        <v>95.32</v>
      </c>
      <c r="Y431">
        <v>1.2969999999999999</v>
      </c>
      <c r="Z431">
        <v>93.38</v>
      </c>
      <c r="AB431">
        <v>202226</v>
      </c>
      <c r="AC431">
        <v>202326</v>
      </c>
      <c r="AG431" t="s">
        <v>54</v>
      </c>
      <c r="AH431" t="s">
        <v>55</v>
      </c>
      <c r="AO431" t="s">
        <v>39</v>
      </c>
      <c r="AP431" t="s">
        <v>40</v>
      </c>
      <c r="BC431" t="s">
        <v>43</v>
      </c>
      <c r="BD431" t="s">
        <v>44</v>
      </c>
    </row>
    <row r="432" spans="1:56">
      <c r="A432">
        <v>88157</v>
      </c>
      <c r="B432" t="s">
        <v>483</v>
      </c>
      <c r="C432">
        <v>722</v>
      </c>
      <c r="D432" t="s">
        <v>299</v>
      </c>
      <c r="E432" t="s">
        <v>300</v>
      </c>
      <c r="F432">
        <v>1.49</v>
      </c>
      <c r="G432">
        <v>107.28</v>
      </c>
      <c r="H432">
        <v>1.407</v>
      </c>
      <c r="I432">
        <v>101.3</v>
      </c>
      <c r="J432">
        <v>1.379</v>
      </c>
      <c r="K432">
        <v>99.28</v>
      </c>
      <c r="L432">
        <v>1.3240000000000001</v>
      </c>
      <c r="M432">
        <v>95.32</v>
      </c>
      <c r="N432">
        <v>1.2969999999999999</v>
      </c>
      <c r="O432">
        <v>93.38</v>
      </c>
      <c r="P432">
        <v>72</v>
      </c>
      <c r="Q432">
        <v>1.49</v>
      </c>
      <c r="R432">
        <v>107.28</v>
      </c>
      <c r="S432">
        <v>1.407</v>
      </c>
      <c r="T432">
        <v>101.3</v>
      </c>
      <c r="U432">
        <v>1.379</v>
      </c>
      <c r="V432">
        <v>99.28</v>
      </c>
      <c r="W432">
        <v>1.3240000000000001</v>
      </c>
      <c r="X432">
        <v>95.32</v>
      </c>
      <c r="Y432">
        <v>1.2969999999999999</v>
      </c>
      <c r="Z432">
        <v>93.38</v>
      </c>
      <c r="AB432">
        <v>202226</v>
      </c>
      <c r="AC432">
        <v>202326</v>
      </c>
      <c r="AG432" t="s">
        <v>54</v>
      </c>
      <c r="AH432" t="s">
        <v>55</v>
      </c>
      <c r="AO432" t="s">
        <v>39</v>
      </c>
      <c r="AP432" t="s">
        <v>40</v>
      </c>
      <c r="BC432" t="s">
        <v>43</v>
      </c>
      <c r="BD432" t="s">
        <v>44</v>
      </c>
    </row>
    <row r="433" spans="1:56">
      <c r="A433">
        <v>80492</v>
      </c>
      <c r="B433" t="s">
        <v>484</v>
      </c>
      <c r="C433">
        <v>722</v>
      </c>
      <c r="D433" t="s">
        <v>299</v>
      </c>
      <c r="E433" t="s">
        <v>300</v>
      </c>
      <c r="F433">
        <v>0.77600000000000002</v>
      </c>
      <c r="G433">
        <v>55.87</v>
      </c>
      <c r="H433">
        <v>0.73</v>
      </c>
      <c r="I433">
        <v>52.56</v>
      </c>
      <c r="J433">
        <v>0.71299999999999997</v>
      </c>
      <c r="K433">
        <v>51.33</v>
      </c>
      <c r="L433">
        <v>0.68400000000000005</v>
      </c>
      <c r="M433">
        <v>49.24</v>
      </c>
      <c r="N433">
        <v>0.66900000000000004</v>
      </c>
      <c r="O433">
        <v>48.16</v>
      </c>
      <c r="P433">
        <v>72</v>
      </c>
      <c r="Q433">
        <v>0.77600000000000002</v>
      </c>
      <c r="R433">
        <v>55.87</v>
      </c>
      <c r="S433">
        <v>0.73</v>
      </c>
      <c r="T433">
        <v>52.56</v>
      </c>
      <c r="U433">
        <v>0.71299999999999997</v>
      </c>
      <c r="V433">
        <v>51.33</v>
      </c>
      <c r="W433">
        <v>0.68400000000000005</v>
      </c>
      <c r="X433">
        <v>49.24</v>
      </c>
      <c r="Y433">
        <v>0.66900000000000004</v>
      </c>
      <c r="Z433">
        <v>48.16</v>
      </c>
      <c r="AB433">
        <v>202226</v>
      </c>
      <c r="AC433">
        <v>202326</v>
      </c>
      <c r="AO433" t="s">
        <v>39</v>
      </c>
      <c r="AP433" t="s">
        <v>40</v>
      </c>
      <c r="AW433" t="s">
        <v>301</v>
      </c>
      <c r="AX433" t="s">
        <v>302</v>
      </c>
      <c r="BC433" t="s">
        <v>43</v>
      </c>
      <c r="BD433" t="s">
        <v>44</v>
      </c>
    </row>
    <row r="434" spans="1:56">
      <c r="A434">
        <v>78592</v>
      </c>
      <c r="B434" t="s">
        <v>485</v>
      </c>
      <c r="C434">
        <v>722</v>
      </c>
      <c r="D434" t="s">
        <v>299</v>
      </c>
      <c r="E434" t="s">
        <v>300</v>
      </c>
      <c r="F434">
        <v>0.77600000000000002</v>
      </c>
      <c r="G434">
        <v>55.87</v>
      </c>
      <c r="H434">
        <v>0.73</v>
      </c>
      <c r="I434">
        <v>52.56</v>
      </c>
      <c r="J434">
        <v>0.71299999999999997</v>
      </c>
      <c r="K434">
        <v>51.33</v>
      </c>
      <c r="L434">
        <v>0.68400000000000005</v>
      </c>
      <c r="M434">
        <v>49.24</v>
      </c>
      <c r="N434">
        <v>0.66900000000000004</v>
      </c>
      <c r="O434">
        <v>48.16</v>
      </c>
      <c r="P434">
        <v>72</v>
      </c>
      <c r="Q434">
        <v>0.77600000000000002</v>
      </c>
      <c r="R434">
        <v>55.87</v>
      </c>
      <c r="S434">
        <v>0.73</v>
      </c>
      <c r="T434">
        <v>52.56</v>
      </c>
      <c r="U434">
        <v>0.71299999999999997</v>
      </c>
      <c r="V434">
        <v>51.33</v>
      </c>
      <c r="W434">
        <v>0.68400000000000005</v>
      </c>
      <c r="X434">
        <v>49.24</v>
      </c>
      <c r="Y434">
        <v>0.66900000000000004</v>
      </c>
      <c r="Z434">
        <v>48.16</v>
      </c>
      <c r="AB434">
        <v>202226</v>
      </c>
      <c r="AC434">
        <v>202326</v>
      </c>
      <c r="AO434" t="s">
        <v>39</v>
      </c>
      <c r="AP434" t="s">
        <v>40</v>
      </c>
      <c r="AW434" t="s">
        <v>301</v>
      </c>
      <c r="AX434" t="s">
        <v>302</v>
      </c>
      <c r="BC434" t="s">
        <v>43</v>
      </c>
      <c r="BD434" t="s">
        <v>44</v>
      </c>
    </row>
    <row r="435" spans="1:56">
      <c r="A435">
        <v>5893</v>
      </c>
      <c r="B435" t="s">
        <v>486</v>
      </c>
      <c r="C435">
        <v>722</v>
      </c>
      <c r="D435" t="s">
        <v>299</v>
      </c>
      <c r="E435" t="s">
        <v>300</v>
      </c>
      <c r="F435">
        <v>0.77600000000000002</v>
      </c>
      <c r="G435">
        <v>55.87</v>
      </c>
      <c r="H435">
        <v>0.73</v>
      </c>
      <c r="I435">
        <v>52.56</v>
      </c>
      <c r="J435">
        <v>0.71299999999999997</v>
      </c>
      <c r="K435">
        <v>51.33</v>
      </c>
      <c r="L435">
        <v>0.68400000000000005</v>
      </c>
      <c r="M435">
        <v>49.24</v>
      </c>
      <c r="N435">
        <v>0.66900000000000004</v>
      </c>
      <c r="O435">
        <v>48.16</v>
      </c>
      <c r="P435">
        <v>72</v>
      </c>
      <c r="Q435">
        <v>0.77600000000000002</v>
      </c>
      <c r="R435">
        <v>55.87</v>
      </c>
      <c r="S435">
        <v>0.73</v>
      </c>
      <c r="T435">
        <v>52.56</v>
      </c>
      <c r="U435">
        <v>0.71299999999999997</v>
      </c>
      <c r="V435">
        <v>51.33</v>
      </c>
      <c r="W435">
        <v>0.68400000000000005</v>
      </c>
      <c r="X435">
        <v>49.24</v>
      </c>
      <c r="Y435">
        <v>0.66900000000000004</v>
      </c>
      <c r="Z435">
        <v>48.16</v>
      </c>
      <c r="AB435">
        <v>202226</v>
      </c>
      <c r="AC435">
        <v>202326</v>
      </c>
      <c r="AO435" t="s">
        <v>39</v>
      </c>
      <c r="AP435" t="s">
        <v>40</v>
      </c>
      <c r="AW435" t="s">
        <v>301</v>
      </c>
      <c r="AX435" t="s">
        <v>302</v>
      </c>
      <c r="BC435" t="s">
        <v>43</v>
      </c>
      <c r="BD435" t="s">
        <v>44</v>
      </c>
    </row>
    <row r="436" spans="1:56">
      <c r="A436">
        <v>5898</v>
      </c>
      <c r="B436" t="s">
        <v>487</v>
      </c>
      <c r="C436">
        <v>722</v>
      </c>
      <c r="D436" t="s">
        <v>299</v>
      </c>
      <c r="E436" t="s">
        <v>300</v>
      </c>
      <c r="F436">
        <v>0.77600000000000002</v>
      </c>
      <c r="G436">
        <v>55.87</v>
      </c>
      <c r="H436">
        <v>0.73</v>
      </c>
      <c r="I436">
        <v>52.56</v>
      </c>
      <c r="J436">
        <v>0.71299999999999997</v>
      </c>
      <c r="K436">
        <v>51.33</v>
      </c>
      <c r="L436">
        <v>0.68400000000000005</v>
      </c>
      <c r="M436">
        <v>49.24</v>
      </c>
      <c r="N436">
        <v>0.66900000000000004</v>
      </c>
      <c r="O436">
        <v>48.16</v>
      </c>
      <c r="P436">
        <v>72</v>
      </c>
      <c r="Q436">
        <v>0.77600000000000002</v>
      </c>
      <c r="R436">
        <v>55.87</v>
      </c>
      <c r="S436">
        <v>0.73</v>
      </c>
      <c r="T436">
        <v>52.56</v>
      </c>
      <c r="U436">
        <v>0.71299999999999997</v>
      </c>
      <c r="V436">
        <v>51.33</v>
      </c>
      <c r="W436">
        <v>0.68400000000000005</v>
      </c>
      <c r="X436">
        <v>49.24</v>
      </c>
      <c r="Y436">
        <v>0.66900000000000004</v>
      </c>
      <c r="Z436">
        <v>48.16</v>
      </c>
      <c r="AB436">
        <v>202226</v>
      </c>
      <c r="AC436">
        <v>202326</v>
      </c>
      <c r="AO436" t="s">
        <v>39</v>
      </c>
      <c r="AP436" t="s">
        <v>40</v>
      </c>
      <c r="BC436" t="s">
        <v>43</v>
      </c>
      <c r="BD436" t="s">
        <v>44</v>
      </c>
    </row>
    <row r="437" spans="1:56">
      <c r="A437">
        <v>5452</v>
      </c>
      <c r="B437" t="s">
        <v>488</v>
      </c>
      <c r="C437">
        <v>722</v>
      </c>
      <c r="D437" t="s">
        <v>299</v>
      </c>
      <c r="E437" t="s">
        <v>300</v>
      </c>
      <c r="F437">
        <v>0.77600000000000002</v>
      </c>
      <c r="G437">
        <v>55.87</v>
      </c>
      <c r="H437">
        <v>0.73</v>
      </c>
      <c r="I437">
        <v>52.56</v>
      </c>
      <c r="J437">
        <v>0.71299999999999997</v>
      </c>
      <c r="K437">
        <v>51.33</v>
      </c>
      <c r="L437">
        <v>0.68400000000000005</v>
      </c>
      <c r="M437">
        <v>49.24</v>
      </c>
      <c r="N437">
        <v>0.66900000000000004</v>
      </c>
      <c r="O437">
        <v>48.16</v>
      </c>
      <c r="P437">
        <v>72</v>
      </c>
      <c r="Q437">
        <v>0.77600000000000002</v>
      </c>
      <c r="R437">
        <v>55.87</v>
      </c>
      <c r="S437">
        <v>0.73</v>
      </c>
      <c r="T437">
        <v>52.56</v>
      </c>
      <c r="U437">
        <v>0.71299999999999997</v>
      </c>
      <c r="V437">
        <v>51.33</v>
      </c>
      <c r="W437">
        <v>0.68400000000000005</v>
      </c>
      <c r="X437">
        <v>49.24</v>
      </c>
      <c r="Y437">
        <v>0.66900000000000004</v>
      </c>
      <c r="Z437">
        <v>48.16</v>
      </c>
      <c r="AB437">
        <v>202226</v>
      </c>
      <c r="AC437">
        <v>202326</v>
      </c>
      <c r="AO437" t="s">
        <v>39</v>
      </c>
      <c r="AP437" t="s">
        <v>40</v>
      </c>
      <c r="AW437" t="s">
        <v>301</v>
      </c>
      <c r="AX437" t="s">
        <v>302</v>
      </c>
      <c r="BC437" t="s">
        <v>43</v>
      </c>
      <c r="BD437" t="s">
        <v>44</v>
      </c>
    </row>
    <row r="438" spans="1:56">
      <c r="A438">
        <v>82929</v>
      </c>
      <c r="B438" t="s">
        <v>489</v>
      </c>
      <c r="C438">
        <v>722</v>
      </c>
      <c r="D438" t="s">
        <v>299</v>
      </c>
      <c r="E438" t="s">
        <v>300</v>
      </c>
      <c r="F438">
        <v>0.77600000000000002</v>
      </c>
      <c r="G438">
        <v>55.87</v>
      </c>
      <c r="H438">
        <v>0.73</v>
      </c>
      <c r="I438">
        <v>52.56</v>
      </c>
      <c r="J438">
        <v>0.71299999999999997</v>
      </c>
      <c r="K438">
        <v>51.33</v>
      </c>
      <c r="L438">
        <v>0.68400000000000005</v>
      </c>
      <c r="M438">
        <v>49.24</v>
      </c>
      <c r="N438">
        <v>0.66900000000000004</v>
      </c>
      <c r="O438">
        <v>48.16</v>
      </c>
      <c r="P438">
        <v>72</v>
      </c>
      <c r="Q438">
        <v>0.77600000000000002</v>
      </c>
      <c r="R438">
        <v>55.87</v>
      </c>
      <c r="S438">
        <v>0.73</v>
      </c>
      <c r="T438">
        <v>52.56</v>
      </c>
      <c r="U438">
        <v>0.71299999999999997</v>
      </c>
      <c r="V438">
        <v>51.33</v>
      </c>
      <c r="W438">
        <v>0.68400000000000005</v>
      </c>
      <c r="X438">
        <v>49.24</v>
      </c>
      <c r="Y438">
        <v>0.66900000000000004</v>
      </c>
      <c r="Z438">
        <v>48.16</v>
      </c>
      <c r="AB438">
        <v>202226</v>
      </c>
      <c r="AC438">
        <v>202326</v>
      </c>
      <c r="AO438" t="s">
        <v>39</v>
      </c>
      <c r="AP438" t="s">
        <v>40</v>
      </c>
      <c r="AW438" t="s">
        <v>301</v>
      </c>
      <c r="AX438" t="s">
        <v>302</v>
      </c>
      <c r="BC438" t="s">
        <v>43</v>
      </c>
      <c r="BD438" t="s">
        <v>44</v>
      </c>
    </row>
    <row r="439" spans="1:56">
      <c r="A439">
        <v>55474</v>
      </c>
      <c r="B439" t="s">
        <v>490</v>
      </c>
      <c r="C439">
        <v>722</v>
      </c>
      <c r="D439" t="s">
        <v>299</v>
      </c>
      <c r="E439" t="s">
        <v>300</v>
      </c>
      <c r="F439">
        <v>0.77600000000000002</v>
      </c>
      <c r="G439">
        <v>55.87</v>
      </c>
      <c r="H439">
        <v>0.73</v>
      </c>
      <c r="I439">
        <v>52.56</v>
      </c>
      <c r="J439">
        <v>0.71299999999999997</v>
      </c>
      <c r="K439">
        <v>51.33</v>
      </c>
      <c r="L439">
        <v>0.68400000000000005</v>
      </c>
      <c r="M439">
        <v>49.24</v>
      </c>
      <c r="N439">
        <v>0.66900000000000004</v>
      </c>
      <c r="O439">
        <v>48.16</v>
      </c>
      <c r="P439">
        <v>72</v>
      </c>
      <c r="Q439">
        <v>0.77600000000000002</v>
      </c>
      <c r="R439">
        <v>55.87</v>
      </c>
      <c r="S439">
        <v>0.73</v>
      </c>
      <c r="T439">
        <v>52.56</v>
      </c>
      <c r="U439">
        <v>0.71299999999999997</v>
      </c>
      <c r="V439">
        <v>51.33</v>
      </c>
      <c r="W439">
        <v>0.68400000000000005</v>
      </c>
      <c r="X439">
        <v>49.24</v>
      </c>
      <c r="Y439">
        <v>0.66900000000000004</v>
      </c>
      <c r="Z439">
        <v>48.16</v>
      </c>
      <c r="AB439">
        <v>202226</v>
      </c>
      <c r="AC439">
        <v>202326</v>
      </c>
      <c r="AO439" t="s">
        <v>39</v>
      </c>
      <c r="AP439" t="s">
        <v>40</v>
      </c>
      <c r="AW439" t="s">
        <v>301</v>
      </c>
      <c r="AX439" t="s">
        <v>302</v>
      </c>
      <c r="BC439" t="s">
        <v>43</v>
      </c>
      <c r="BD439" t="s">
        <v>44</v>
      </c>
    </row>
    <row r="440" spans="1:56">
      <c r="A440">
        <v>5453</v>
      </c>
      <c r="B440" t="s">
        <v>491</v>
      </c>
      <c r="C440">
        <v>722</v>
      </c>
      <c r="D440" t="s">
        <v>299</v>
      </c>
      <c r="E440" t="s">
        <v>300</v>
      </c>
      <c r="F440">
        <v>0.77600000000000002</v>
      </c>
      <c r="G440">
        <v>55.87</v>
      </c>
      <c r="H440">
        <v>0.73</v>
      </c>
      <c r="I440">
        <v>52.56</v>
      </c>
      <c r="J440">
        <v>0.71299999999999997</v>
      </c>
      <c r="K440">
        <v>51.33</v>
      </c>
      <c r="L440">
        <v>0.68400000000000005</v>
      </c>
      <c r="M440">
        <v>49.24</v>
      </c>
      <c r="N440">
        <v>0.66900000000000004</v>
      </c>
      <c r="O440">
        <v>48.16</v>
      </c>
      <c r="P440">
        <v>72</v>
      </c>
      <c r="Q440">
        <v>0.77600000000000002</v>
      </c>
      <c r="R440">
        <v>55.87</v>
      </c>
      <c r="S440">
        <v>0.73</v>
      </c>
      <c r="T440">
        <v>52.56</v>
      </c>
      <c r="U440">
        <v>0.71299999999999997</v>
      </c>
      <c r="V440">
        <v>51.33</v>
      </c>
      <c r="W440">
        <v>0.68400000000000005</v>
      </c>
      <c r="X440">
        <v>49.24</v>
      </c>
      <c r="Y440">
        <v>0.66900000000000004</v>
      </c>
      <c r="Z440">
        <v>48.16</v>
      </c>
      <c r="AB440">
        <v>202226</v>
      </c>
      <c r="AC440">
        <v>202326</v>
      </c>
      <c r="AO440" t="s">
        <v>39</v>
      </c>
      <c r="AP440" t="s">
        <v>40</v>
      </c>
      <c r="AW440" t="s">
        <v>301</v>
      </c>
      <c r="AX440" t="s">
        <v>302</v>
      </c>
      <c r="BC440" t="s">
        <v>43</v>
      </c>
      <c r="BD440" t="s">
        <v>44</v>
      </c>
    </row>
    <row r="441" spans="1:56">
      <c r="A441">
        <v>30240</v>
      </c>
      <c r="B441" t="s">
        <v>492</v>
      </c>
      <c r="C441">
        <v>722</v>
      </c>
      <c r="D441" t="s">
        <v>299</v>
      </c>
      <c r="E441" t="s">
        <v>300</v>
      </c>
      <c r="F441">
        <v>0.97</v>
      </c>
      <c r="G441">
        <v>69.84</v>
      </c>
      <c r="H441">
        <v>0.91100000000000003</v>
      </c>
      <c r="I441">
        <v>65.59</v>
      </c>
      <c r="J441">
        <v>0.89200000000000002</v>
      </c>
      <c r="K441">
        <v>64.22</v>
      </c>
      <c r="L441">
        <v>0.85499999999999998</v>
      </c>
      <c r="M441">
        <v>61.56</v>
      </c>
      <c r="N441">
        <v>0.83699999999999997</v>
      </c>
      <c r="O441">
        <v>60.26</v>
      </c>
      <c r="P441">
        <v>72</v>
      </c>
      <c r="Q441">
        <v>0.97</v>
      </c>
      <c r="R441">
        <v>69.84</v>
      </c>
      <c r="S441">
        <v>0.91100000000000003</v>
      </c>
      <c r="T441">
        <v>65.59</v>
      </c>
      <c r="U441">
        <v>0.89200000000000002</v>
      </c>
      <c r="V441">
        <v>64.22</v>
      </c>
      <c r="W441">
        <v>0.85499999999999998</v>
      </c>
      <c r="X441">
        <v>61.56</v>
      </c>
      <c r="Y441">
        <v>0.83699999999999997</v>
      </c>
      <c r="Z441">
        <v>60.26</v>
      </c>
      <c r="AB441">
        <v>202226</v>
      </c>
      <c r="AC441">
        <v>202326</v>
      </c>
      <c r="AO441" t="s">
        <v>39</v>
      </c>
      <c r="AP441" t="s">
        <v>40</v>
      </c>
      <c r="BC441" t="s">
        <v>43</v>
      </c>
      <c r="BD441" t="s">
        <v>44</v>
      </c>
    </row>
    <row r="442" spans="1:56">
      <c r="A442">
        <v>72817</v>
      </c>
      <c r="B442" t="s">
        <v>493</v>
      </c>
      <c r="C442">
        <v>722</v>
      </c>
      <c r="D442" t="s">
        <v>299</v>
      </c>
      <c r="E442" t="s">
        <v>300</v>
      </c>
      <c r="F442">
        <v>0.88800000000000001</v>
      </c>
      <c r="G442">
        <v>63.93</v>
      </c>
      <c r="H442">
        <v>0.83799999999999997</v>
      </c>
      <c r="I442">
        <v>60.33</v>
      </c>
      <c r="J442">
        <v>0.82199999999999995</v>
      </c>
      <c r="K442">
        <v>59.18</v>
      </c>
      <c r="L442">
        <v>0.78800000000000003</v>
      </c>
      <c r="M442">
        <v>56.73</v>
      </c>
      <c r="N442">
        <v>0.77200000000000002</v>
      </c>
      <c r="O442">
        <v>55.58</v>
      </c>
      <c r="P442">
        <v>72</v>
      </c>
      <c r="Q442">
        <v>0.88800000000000001</v>
      </c>
      <c r="R442">
        <v>63.93</v>
      </c>
      <c r="S442">
        <v>0.83799999999999997</v>
      </c>
      <c r="T442">
        <v>60.33</v>
      </c>
      <c r="U442">
        <v>0.82199999999999995</v>
      </c>
      <c r="V442">
        <v>59.18</v>
      </c>
      <c r="W442">
        <v>0.78800000000000003</v>
      </c>
      <c r="X442">
        <v>56.73</v>
      </c>
      <c r="Y442">
        <v>0.77200000000000002</v>
      </c>
      <c r="Z442">
        <v>55.58</v>
      </c>
      <c r="AB442">
        <v>202226</v>
      </c>
      <c r="AC442">
        <v>202326</v>
      </c>
      <c r="AG442" t="s">
        <v>54</v>
      </c>
      <c r="AH442" t="s">
        <v>55</v>
      </c>
      <c r="AM442" t="s">
        <v>71</v>
      </c>
      <c r="AN442" t="s">
        <v>72</v>
      </c>
      <c r="BC442" t="s">
        <v>43</v>
      </c>
      <c r="BD442" t="s">
        <v>44</v>
      </c>
    </row>
    <row r="443" spans="1:56">
      <c r="A443">
        <v>61780</v>
      </c>
      <c r="B443" t="s">
        <v>494</v>
      </c>
      <c r="C443">
        <v>722</v>
      </c>
      <c r="D443" t="s">
        <v>299</v>
      </c>
      <c r="E443" t="s">
        <v>300</v>
      </c>
      <c r="F443">
        <v>0.83699999999999997</v>
      </c>
      <c r="G443">
        <v>60.26</v>
      </c>
      <c r="H443">
        <v>0.78700000000000003</v>
      </c>
      <c r="I443">
        <v>56.66</v>
      </c>
      <c r="J443">
        <v>0.77100000000000002</v>
      </c>
      <c r="K443">
        <v>55.51</v>
      </c>
      <c r="L443">
        <v>0.73799999999999999</v>
      </c>
      <c r="M443">
        <v>53.13</v>
      </c>
      <c r="N443">
        <v>0.72199999999999998</v>
      </c>
      <c r="O443">
        <v>51.98</v>
      </c>
      <c r="P443">
        <v>72</v>
      </c>
      <c r="Q443">
        <v>0.83699999999999997</v>
      </c>
      <c r="R443">
        <v>60.26</v>
      </c>
      <c r="S443">
        <v>0.78700000000000003</v>
      </c>
      <c r="T443">
        <v>56.66</v>
      </c>
      <c r="U443">
        <v>0.77100000000000002</v>
      </c>
      <c r="V443">
        <v>55.51</v>
      </c>
      <c r="W443">
        <v>0.73799999999999999</v>
      </c>
      <c r="X443">
        <v>53.13</v>
      </c>
      <c r="Y443">
        <v>0.72199999999999998</v>
      </c>
      <c r="Z443">
        <v>51.98</v>
      </c>
      <c r="AB443">
        <v>202226</v>
      </c>
      <c r="AC443">
        <v>202326</v>
      </c>
      <c r="AG443" t="s">
        <v>54</v>
      </c>
      <c r="AH443" t="s">
        <v>55</v>
      </c>
      <c r="AO443" t="s">
        <v>39</v>
      </c>
      <c r="AP443" t="s">
        <v>40</v>
      </c>
      <c r="BC443" t="s">
        <v>43</v>
      </c>
      <c r="BD443" t="s">
        <v>44</v>
      </c>
    </row>
    <row r="444" spans="1:56">
      <c r="A444">
        <v>91910</v>
      </c>
      <c r="B444" t="s">
        <v>495</v>
      </c>
      <c r="C444">
        <v>722</v>
      </c>
      <c r="D444" t="s">
        <v>299</v>
      </c>
      <c r="E444" t="s">
        <v>300</v>
      </c>
      <c r="F444">
        <v>0.95199999999999996</v>
      </c>
      <c r="G444">
        <v>68.540000000000006</v>
      </c>
      <c r="H444">
        <v>0.90200000000000002</v>
      </c>
      <c r="I444">
        <v>64.94</v>
      </c>
      <c r="J444">
        <v>0.88600000000000001</v>
      </c>
      <c r="K444">
        <v>63.79</v>
      </c>
      <c r="L444">
        <v>0.85</v>
      </c>
      <c r="M444">
        <v>61.2</v>
      </c>
      <c r="N444">
        <v>0.83399999999999996</v>
      </c>
      <c r="O444">
        <v>60.04</v>
      </c>
      <c r="P444">
        <v>72</v>
      </c>
      <c r="Q444">
        <v>0.95199999999999996</v>
      </c>
      <c r="R444">
        <v>68.540000000000006</v>
      </c>
      <c r="S444">
        <v>0.90200000000000002</v>
      </c>
      <c r="T444">
        <v>64.94</v>
      </c>
      <c r="U444">
        <v>0.88600000000000001</v>
      </c>
      <c r="V444">
        <v>63.79</v>
      </c>
      <c r="W444">
        <v>0.85</v>
      </c>
      <c r="X444">
        <v>61.2</v>
      </c>
      <c r="Y444">
        <v>0.83399999999999996</v>
      </c>
      <c r="Z444">
        <v>60.04</v>
      </c>
      <c r="AB444">
        <v>202226</v>
      </c>
      <c r="AC444">
        <v>202326</v>
      </c>
      <c r="AG444" t="s">
        <v>54</v>
      </c>
      <c r="AH444" t="s">
        <v>55</v>
      </c>
      <c r="AO444" t="s">
        <v>39</v>
      </c>
      <c r="AP444" t="s">
        <v>40</v>
      </c>
      <c r="BC444" t="s">
        <v>43</v>
      </c>
      <c r="BD444" t="s">
        <v>44</v>
      </c>
    </row>
    <row r="445" spans="1:56">
      <c r="A445">
        <v>83584</v>
      </c>
      <c r="B445" t="s">
        <v>496</v>
      </c>
      <c r="C445">
        <v>722</v>
      </c>
      <c r="D445" t="s">
        <v>299</v>
      </c>
      <c r="E445" t="s">
        <v>300</v>
      </c>
      <c r="F445">
        <v>1.0289999999999999</v>
      </c>
      <c r="G445">
        <v>74.08</v>
      </c>
      <c r="H445">
        <v>0.97899999999999998</v>
      </c>
      <c r="I445">
        <v>70.48</v>
      </c>
      <c r="J445">
        <v>0.96199999999999997</v>
      </c>
      <c r="K445">
        <v>69.260000000000005</v>
      </c>
      <c r="L445">
        <v>0.92500000000000004</v>
      </c>
      <c r="M445">
        <v>66.599999999999994</v>
      </c>
      <c r="N445">
        <v>0.90900000000000003</v>
      </c>
      <c r="O445">
        <v>65.44</v>
      </c>
      <c r="P445">
        <v>72</v>
      </c>
      <c r="Q445">
        <v>1.0289999999999999</v>
      </c>
      <c r="R445">
        <v>74.08</v>
      </c>
      <c r="S445">
        <v>0.97899999999999998</v>
      </c>
      <c r="T445">
        <v>70.48</v>
      </c>
      <c r="U445">
        <v>0.96199999999999997</v>
      </c>
      <c r="V445">
        <v>69.260000000000005</v>
      </c>
      <c r="W445">
        <v>0.92500000000000004</v>
      </c>
      <c r="X445">
        <v>66.599999999999994</v>
      </c>
      <c r="Y445">
        <v>0.90900000000000003</v>
      </c>
      <c r="Z445">
        <v>65.44</v>
      </c>
      <c r="AB445">
        <v>202226</v>
      </c>
      <c r="AC445">
        <v>202326</v>
      </c>
      <c r="AG445" t="s">
        <v>54</v>
      </c>
      <c r="AH445" t="s">
        <v>55</v>
      </c>
      <c r="AO445" t="s">
        <v>39</v>
      </c>
      <c r="AP445" t="s">
        <v>40</v>
      </c>
      <c r="BC445" t="s">
        <v>43</v>
      </c>
      <c r="BD445" t="s">
        <v>44</v>
      </c>
    </row>
    <row r="446" spans="1:56">
      <c r="A446">
        <v>54288</v>
      </c>
      <c r="B446" t="s">
        <v>497</v>
      </c>
      <c r="C446">
        <v>722</v>
      </c>
      <c r="D446" t="s">
        <v>299</v>
      </c>
      <c r="E446" t="s">
        <v>300</v>
      </c>
      <c r="F446">
        <v>0.83699999999999997</v>
      </c>
      <c r="G446">
        <v>60.26</v>
      </c>
      <c r="H446">
        <v>0.78700000000000003</v>
      </c>
      <c r="I446">
        <v>56.66</v>
      </c>
      <c r="J446">
        <v>0.77100000000000002</v>
      </c>
      <c r="K446">
        <v>55.51</v>
      </c>
      <c r="L446">
        <v>0.73799999999999999</v>
      </c>
      <c r="M446">
        <v>53.13</v>
      </c>
      <c r="N446">
        <v>0.72199999999999998</v>
      </c>
      <c r="O446">
        <v>51.98</v>
      </c>
      <c r="P446">
        <v>72</v>
      </c>
      <c r="Q446">
        <v>0.83699999999999997</v>
      </c>
      <c r="R446">
        <v>60.26</v>
      </c>
      <c r="S446">
        <v>0.78700000000000003</v>
      </c>
      <c r="T446">
        <v>56.66</v>
      </c>
      <c r="U446">
        <v>0.77100000000000002</v>
      </c>
      <c r="V446">
        <v>55.51</v>
      </c>
      <c r="W446">
        <v>0.73799999999999999</v>
      </c>
      <c r="X446">
        <v>53.13</v>
      </c>
      <c r="Y446">
        <v>0.72199999999999998</v>
      </c>
      <c r="Z446">
        <v>51.98</v>
      </c>
      <c r="AB446">
        <v>202226</v>
      </c>
      <c r="AC446">
        <v>202326</v>
      </c>
      <c r="AO446" t="s">
        <v>39</v>
      </c>
      <c r="AP446" t="s">
        <v>40</v>
      </c>
      <c r="BC446" t="s">
        <v>43</v>
      </c>
      <c r="BD446" t="s">
        <v>44</v>
      </c>
    </row>
    <row r="447" spans="1:56">
      <c r="A447">
        <v>84711</v>
      </c>
      <c r="B447" t="s">
        <v>498</v>
      </c>
      <c r="C447">
        <v>722</v>
      </c>
      <c r="D447" t="s">
        <v>299</v>
      </c>
      <c r="E447" t="s">
        <v>300</v>
      </c>
      <c r="F447">
        <v>0.83699999999999997</v>
      </c>
      <c r="G447">
        <v>60.26</v>
      </c>
      <c r="H447">
        <v>0.78700000000000003</v>
      </c>
      <c r="I447">
        <v>56.66</v>
      </c>
      <c r="J447">
        <v>0.77100000000000002</v>
      </c>
      <c r="K447">
        <v>55.51</v>
      </c>
      <c r="L447">
        <v>0.73799999999999999</v>
      </c>
      <c r="M447">
        <v>53.13</v>
      </c>
      <c r="N447">
        <v>0.72199999999999998</v>
      </c>
      <c r="O447">
        <v>51.98</v>
      </c>
      <c r="P447">
        <v>72</v>
      </c>
      <c r="Q447">
        <v>0.83699999999999997</v>
      </c>
      <c r="R447">
        <v>60.26</v>
      </c>
      <c r="S447">
        <v>0.78700000000000003</v>
      </c>
      <c r="T447">
        <v>56.66</v>
      </c>
      <c r="U447">
        <v>0.77100000000000002</v>
      </c>
      <c r="V447">
        <v>55.51</v>
      </c>
      <c r="W447">
        <v>0.73799999999999999</v>
      </c>
      <c r="X447">
        <v>53.13</v>
      </c>
      <c r="Y447">
        <v>0.72199999999999998</v>
      </c>
      <c r="Z447">
        <v>51.98</v>
      </c>
      <c r="AB447">
        <v>202226</v>
      </c>
      <c r="AC447">
        <v>202326</v>
      </c>
      <c r="AM447" t="s">
        <v>71</v>
      </c>
      <c r="AN447" t="s">
        <v>72</v>
      </c>
      <c r="AW447" t="s">
        <v>301</v>
      </c>
      <c r="AX447" t="s">
        <v>302</v>
      </c>
      <c r="BC447" t="s">
        <v>43</v>
      </c>
      <c r="BD447" t="s">
        <v>44</v>
      </c>
    </row>
    <row r="448" spans="1:56">
      <c r="A448">
        <v>30241</v>
      </c>
      <c r="B448" t="s">
        <v>499</v>
      </c>
      <c r="C448">
        <v>722</v>
      </c>
      <c r="D448" t="s">
        <v>299</v>
      </c>
      <c r="E448" t="s">
        <v>300</v>
      </c>
      <c r="F448">
        <v>0.83699999999999997</v>
      </c>
      <c r="G448">
        <v>60.26</v>
      </c>
      <c r="H448">
        <v>0.78700000000000003</v>
      </c>
      <c r="I448">
        <v>56.66</v>
      </c>
      <c r="J448">
        <v>0.77100000000000002</v>
      </c>
      <c r="K448">
        <v>55.51</v>
      </c>
      <c r="L448">
        <v>0.73799999999999999</v>
      </c>
      <c r="M448">
        <v>53.13</v>
      </c>
      <c r="N448">
        <v>0.72199999999999998</v>
      </c>
      <c r="O448">
        <v>51.98</v>
      </c>
      <c r="P448">
        <v>72</v>
      </c>
      <c r="Q448">
        <v>0.83699999999999997</v>
      </c>
      <c r="R448">
        <v>60.26</v>
      </c>
      <c r="S448">
        <v>0.78700000000000003</v>
      </c>
      <c r="T448">
        <v>56.66</v>
      </c>
      <c r="U448">
        <v>0.77100000000000002</v>
      </c>
      <c r="V448">
        <v>55.51</v>
      </c>
      <c r="W448">
        <v>0.73799999999999999</v>
      </c>
      <c r="X448">
        <v>53.13</v>
      </c>
      <c r="Y448">
        <v>0.72199999999999998</v>
      </c>
      <c r="Z448">
        <v>51.98</v>
      </c>
      <c r="AB448">
        <v>202226</v>
      </c>
      <c r="AC448">
        <v>202326</v>
      </c>
      <c r="AO448" t="s">
        <v>39</v>
      </c>
      <c r="AP448" t="s">
        <v>40</v>
      </c>
      <c r="BC448" t="s">
        <v>43</v>
      </c>
      <c r="BD448" t="s">
        <v>44</v>
      </c>
    </row>
    <row r="449" spans="1:56">
      <c r="A449">
        <v>30541</v>
      </c>
      <c r="B449" t="s">
        <v>74</v>
      </c>
      <c r="C449">
        <v>722</v>
      </c>
      <c r="D449" t="s">
        <v>299</v>
      </c>
      <c r="E449" t="s">
        <v>300</v>
      </c>
      <c r="F449">
        <v>1.194</v>
      </c>
      <c r="G449">
        <v>85.96</v>
      </c>
      <c r="H449">
        <v>1.123</v>
      </c>
      <c r="I449">
        <v>80.849999999999994</v>
      </c>
      <c r="J449">
        <v>1.099</v>
      </c>
      <c r="K449">
        <v>79.12</v>
      </c>
      <c r="L449">
        <v>1.0529999999999999</v>
      </c>
      <c r="M449">
        <v>75.81</v>
      </c>
      <c r="N449">
        <v>1.03</v>
      </c>
      <c r="O449">
        <v>74.16</v>
      </c>
      <c r="P449">
        <v>72</v>
      </c>
      <c r="Q449">
        <v>1.194</v>
      </c>
      <c r="R449">
        <v>85.96</v>
      </c>
      <c r="S449">
        <v>1.123</v>
      </c>
      <c r="T449">
        <v>80.849999999999994</v>
      </c>
      <c r="U449">
        <v>1.099</v>
      </c>
      <c r="V449">
        <v>79.12</v>
      </c>
      <c r="W449">
        <v>1.0529999999999999</v>
      </c>
      <c r="X449">
        <v>75.81</v>
      </c>
      <c r="Y449">
        <v>1.03</v>
      </c>
      <c r="Z449">
        <v>74.16</v>
      </c>
      <c r="AB449">
        <v>202226</v>
      </c>
      <c r="AC449">
        <v>202326</v>
      </c>
      <c r="BC449" t="s">
        <v>43</v>
      </c>
      <c r="BD449" t="s">
        <v>44</v>
      </c>
    </row>
    <row r="450" spans="1:56">
      <c r="A450">
        <v>56059</v>
      </c>
      <c r="B450" t="s">
        <v>75</v>
      </c>
      <c r="C450">
        <v>722</v>
      </c>
      <c r="D450" t="s">
        <v>299</v>
      </c>
      <c r="E450" t="s">
        <v>300</v>
      </c>
      <c r="F450">
        <v>1.3680000000000001</v>
      </c>
      <c r="G450">
        <v>98.49</v>
      </c>
      <c r="H450">
        <v>1.286</v>
      </c>
      <c r="I450">
        <v>92.59</v>
      </c>
      <c r="J450">
        <v>1.258</v>
      </c>
      <c r="K450">
        <v>90.57</v>
      </c>
      <c r="L450">
        <v>1.2070000000000001</v>
      </c>
      <c r="M450">
        <v>86.9</v>
      </c>
      <c r="N450">
        <v>1.179</v>
      </c>
      <c r="O450">
        <v>84.88</v>
      </c>
      <c r="P450">
        <v>72</v>
      </c>
      <c r="Q450">
        <v>1.3680000000000001</v>
      </c>
      <c r="R450">
        <v>98.49</v>
      </c>
      <c r="S450">
        <v>1.286</v>
      </c>
      <c r="T450">
        <v>92.59</v>
      </c>
      <c r="U450">
        <v>1.258</v>
      </c>
      <c r="V450">
        <v>90.57</v>
      </c>
      <c r="W450">
        <v>1.2070000000000001</v>
      </c>
      <c r="X450">
        <v>86.9</v>
      </c>
      <c r="Y450">
        <v>1.179</v>
      </c>
      <c r="Z450">
        <v>84.88</v>
      </c>
      <c r="AB450">
        <v>202226</v>
      </c>
      <c r="AC450">
        <v>202326</v>
      </c>
      <c r="AO450" t="s">
        <v>39</v>
      </c>
      <c r="AP450" t="s">
        <v>40</v>
      </c>
      <c r="BC450" t="s">
        <v>43</v>
      </c>
      <c r="BD450" t="s">
        <v>44</v>
      </c>
    </row>
    <row r="451" spans="1:56">
      <c r="A451">
        <v>61055</v>
      </c>
      <c r="B451" t="s">
        <v>500</v>
      </c>
      <c r="C451">
        <v>722</v>
      </c>
      <c r="D451" t="s">
        <v>299</v>
      </c>
      <c r="E451" t="s">
        <v>300</v>
      </c>
      <c r="F451">
        <v>1.194</v>
      </c>
      <c r="G451">
        <v>85.96</v>
      </c>
      <c r="H451">
        <v>1.123</v>
      </c>
      <c r="I451">
        <v>80.849999999999994</v>
      </c>
      <c r="J451">
        <v>1.099</v>
      </c>
      <c r="K451">
        <v>79.12</v>
      </c>
      <c r="L451">
        <v>1.0529999999999999</v>
      </c>
      <c r="M451">
        <v>75.81</v>
      </c>
      <c r="N451">
        <v>1.03</v>
      </c>
      <c r="O451">
        <v>74.16</v>
      </c>
      <c r="P451">
        <v>72</v>
      </c>
      <c r="Q451">
        <v>1.194</v>
      </c>
      <c r="R451">
        <v>85.96</v>
      </c>
      <c r="S451">
        <v>1.123</v>
      </c>
      <c r="T451">
        <v>80.849999999999994</v>
      </c>
      <c r="U451">
        <v>1.099</v>
      </c>
      <c r="V451">
        <v>79.12</v>
      </c>
      <c r="W451">
        <v>1.0529999999999999</v>
      </c>
      <c r="X451">
        <v>75.81</v>
      </c>
      <c r="Y451">
        <v>1.03</v>
      </c>
      <c r="Z451">
        <v>74.16</v>
      </c>
      <c r="AB451">
        <v>202226</v>
      </c>
      <c r="AC451">
        <v>202326</v>
      </c>
      <c r="BC451" t="s">
        <v>43</v>
      </c>
      <c r="BD451" t="s">
        <v>44</v>
      </c>
    </row>
    <row r="452" spans="1:56">
      <c r="A452">
        <v>30540</v>
      </c>
      <c r="B452" t="s">
        <v>76</v>
      </c>
      <c r="C452">
        <v>722</v>
      </c>
      <c r="D452" t="s">
        <v>299</v>
      </c>
      <c r="E452" t="s">
        <v>300</v>
      </c>
      <c r="F452">
        <v>1.194</v>
      </c>
      <c r="G452">
        <v>85.96</v>
      </c>
      <c r="H452">
        <v>1.123</v>
      </c>
      <c r="I452">
        <v>80.849999999999994</v>
      </c>
      <c r="J452">
        <v>1.099</v>
      </c>
      <c r="K452">
        <v>79.12</v>
      </c>
      <c r="L452">
        <v>1.0529999999999999</v>
      </c>
      <c r="M452">
        <v>75.81</v>
      </c>
      <c r="N452">
        <v>1.03</v>
      </c>
      <c r="O452">
        <v>74.16</v>
      </c>
      <c r="P452">
        <v>72</v>
      </c>
      <c r="Q452">
        <v>1.194</v>
      </c>
      <c r="R452">
        <v>85.96</v>
      </c>
      <c r="S452">
        <v>1.123</v>
      </c>
      <c r="T452">
        <v>80.849999999999994</v>
      </c>
      <c r="U452">
        <v>1.099</v>
      </c>
      <c r="V452">
        <v>79.12</v>
      </c>
      <c r="W452">
        <v>1.0529999999999999</v>
      </c>
      <c r="X452">
        <v>75.81</v>
      </c>
      <c r="Y452">
        <v>1.03</v>
      </c>
      <c r="Z452">
        <v>74.16</v>
      </c>
      <c r="AB452">
        <v>202226</v>
      </c>
      <c r="AC452">
        <v>202326</v>
      </c>
      <c r="BC452" t="s">
        <v>43</v>
      </c>
      <c r="BD452" t="s">
        <v>44</v>
      </c>
    </row>
    <row r="453" spans="1:56">
      <c r="A453">
        <v>64867</v>
      </c>
      <c r="B453" t="s">
        <v>90</v>
      </c>
      <c r="C453">
        <v>722</v>
      </c>
      <c r="D453" t="s">
        <v>299</v>
      </c>
      <c r="E453" t="s">
        <v>300</v>
      </c>
      <c r="F453">
        <v>1.3069999999999999</v>
      </c>
      <c r="G453">
        <v>94.1</v>
      </c>
      <c r="H453">
        <v>1.2290000000000001</v>
      </c>
      <c r="I453">
        <v>88.48</v>
      </c>
      <c r="J453">
        <v>1.202</v>
      </c>
      <c r="K453">
        <v>86.54</v>
      </c>
      <c r="L453">
        <v>1.153</v>
      </c>
      <c r="M453">
        <v>83.01</v>
      </c>
      <c r="N453">
        <v>1.127</v>
      </c>
      <c r="O453">
        <v>81.14</v>
      </c>
      <c r="P453">
        <v>72</v>
      </c>
      <c r="Q453">
        <v>1.3069999999999999</v>
      </c>
      <c r="R453">
        <v>94.1</v>
      </c>
      <c r="S453">
        <v>1.2290000000000001</v>
      </c>
      <c r="T453">
        <v>88.48</v>
      </c>
      <c r="U453">
        <v>1.202</v>
      </c>
      <c r="V453">
        <v>86.54</v>
      </c>
      <c r="W453">
        <v>1.153</v>
      </c>
      <c r="X453">
        <v>83.01</v>
      </c>
      <c r="Y453">
        <v>1.127</v>
      </c>
      <c r="Z453">
        <v>81.14</v>
      </c>
      <c r="AB453">
        <v>202226</v>
      </c>
      <c r="AC453">
        <v>202326</v>
      </c>
      <c r="AO453" t="s">
        <v>39</v>
      </c>
      <c r="AP453" t="s">
        <v>40</v>
      </c>
      <c r="BC453" t="s">
        <v>43</v>
      </c>
      <c r="BD453" t="s">
        <v>44</v>
      </c>
    </row>
    <row r="454" spans="1:56">
      <c r="A454">
        <v>71023</v>
      </c>
      <c r="B454" t="s">
        <v>91</v>
      </c>
      <c r="C454">
        <v>722</v>
      </c>
      <c r="D454" t="s">
        <v>299</v>
      </c>
      <c r="E454" t="s">
        <v>300</v>
      </c>
      <c r="F454">
        <v>1.625</v>
      </c>
      <c r="G454">
        <v>117</v>
      </c>
      <c r="H454">
        <v>1.548</v>
      </c>
      <c r="I454">
        <v>111.45</v>
      </c>
      <c r="J454">
        <v>1.5209999999999999</v>
      </c>
      <c r="K454">
        <v>109.51</v>
      </c>
      <c r="L454">
        <v>1.4650000000000001</v>
      </c>
      <c r="M454">
        <v>105.48</v>
      </c>
      <c r="N454">
        <v>1.4390000000000001</v>
      </c>
      <c r="O454">
        <v>103.6</v>
      </c>
      <c r="P454">
        <v>72</v>
      </c>
      <c r="Q454">
        <v>1.625</v>
      </c>
      <c r="R454">
        <v>117</v>
      </c>
      <c r="S454">
        <v>1.548</v>
      </c>
      <c r="T454">
        <v>111.45</v>
      </c>
      <c r="U454">
        <v>1.5209999999999999</v>
      </c>
      <c r="V454">
        <v>109.51</v>
      </c>
      <c r="W454">
        <v>1.4650000000000001</v>
      </c>
      <c r="X454">
        <v>105.48</v>
      </c>
      <c r="Y454">
        <v>1.4390000000000001</v>
      </c>
      <c r="Z454">
        <v>103.6</v>
      </c>
      <c r="AB454">
        <v>202226</v>
      </c>
      <c r="AC454">
        <v>202326</v>
      </c>
      <c r="AG454" t="s">
        <v>54</v>
      </c>
      <c r="AH454" t="s">
        <v>55</v>
      </c>
      <c r="AO454" t="s">
        <v>39</v>
      </c>
      <c r="AP454" t="s">
        <v>40</v>
      </c>
      <c r="BC454" t="s">
        <v>43</v>
      </c>
      <c r="BD454" t="s">
        <v>44</v>
      </c>
    </row>
    <row r="455" spans="1:56">
      <c r="A455">
        <v>55459</v>
      </c>
      <c r="B455" t="s">
        <v>92</v>
      </c>
      <c r="C455">
        <v>722</v>
      </c>
      <c r="D455" t="s">
        <v>299</v>
      </c>
      <c r="E455" t="s">
        <v>300</v>
      </c>
      <c r="F455">
        <v>1.46</v>
      </c>
      <c r="G455">
        <v>105.12</v>
      </c>
      <c r="H455">
        <v>1.3819999999999999</v>
      </c>
      <c r="I455">
        <v>99.5</v>
      </c>
      <c r="J455">
        <v>1.355</v>
      </c>
      <c r="K455">
        <v>97.56</v>
      </c>
      <c r="L455">
        <v>1.3029999999999999</v>
      </c>
      <c r="M455">
        <v>93.81</v>
      </c>
      <c r="N455">
        <v>1.2769999999999999</v>
      </c>
      <c r="O455">
        <v>91.94</v>
      </c>
      <c r="P455">
        <v>72</v>
      </c>
      <c r="Q455">
        <v>1.46</v>
      </c>
      <c r="R455">
        <v>105.12</v>
      </c>
      <c r="S455">
        <v>1.3819999999999999</v>
      </c>
      <c r="T455">
        <v>99.5</v>
      </c>
      <c r="U455">
        <v>1.355</v>
      </c>
      <c r="V455">
        <v>97.56</v>
      </c>
      <c r="W455">
        <v>1.3029999999999999</v>
      </c>
      <c r="X455">
        <v>93.81</v>
      </c>
      <c r="Y455">
        <v>1.2769999999999999</v>
      </c>
      <c r="Z455">
        <v>91.94</v>
      </c>
      <c r="AB455">
        <v>202226</v>
      </c>
      <c r="AC455">
        <v>202326</v>
      </c>
      <c r="AG455" t="s">
        <v>54</v>
      </c>
      <c r="AH455" t="s">
        <v>55</v>
      </c>
      <c r="AO455" t="s">
        <v>39</v>
      </c>
      <c r="AP455" t="s">
        <v>40</v>
      </c>
      <c r="BC455" t="s">
        <v>43</v>
      </c>
      <c r="BD455" t="s">
        <v>44</v>
      </c>
    </row>
    <row r="456" spans="1:56">
      <c r="A456">
        <v>30545</v>
      </c>
      <c r="B456" t="s">
        <v>36</v>
      </c>
      <c r="C456">
        <v>722</v>
      </c>
      <c r="D456" t="s">
        <v>299</v>
      </c>
      <c r="E456" t="s">
        <v>300</v>
      </c>
      <c r="F456">
        <v>1.3069999999999999</v>
      </c>
      <c r="G456">
        <v>94.1</v>
      </c>
      <c r="H456">
        <v>1.2290000000000001</v>
      </c>
      <c r="I456">
        <v>88.48</v>
      </c>
      <c r="J456">
        <v>1.202</v>
      </c>
      <c r="K456">
        <v>86.54</v>
      </c>
      <c r="L456">
        <v>1.153</v>
      </c>
      <c r="M456">
        <v>83.01</v>
      </c>
      <c r="N456">
        <v>1.127</v>
      </c>
      <c r="O456">
        <v>81.14</v>
      </c>
      <c r="P456">
        <v>72</v>
      </c>
      <c r="Q456">
        <v>1.3069999999999999</v>
      </c>
      <c r="R456">
        <v>94.1</v>
      </c>
      <c r="S456">
        <v>1.2290000000000001</v>
      </c>
      <c r="T456">
        <v>88.48</v>
      </c>
      <c r="U456">
        <v>1.202</v>
      </c>
      <c r="V456">
        <v>86.54</v>
      </c>
      <c r="W456">
        <v>1.153</v>
      </c>
      <c r="X456">
        <v>83.01</v>
      </c>
      <c r="Y456">
        <v>1.127</v>
      </c>
      <c r="Z456">
        <v>81.14</v>
      </c>
      <c r="AB456">
        <v>202226</v>
      </c>
      <c r="AC456">
        <v>202326</v>
      </c>
      <c r="AO456" t="s">
        <v>39</v>
      </c>
      <c r="AP456" t="s">
        <v>40</v>
      </c>
      <c r="AQ456" t="s">
        <v>41</v>
      </c>
      <c r="AR456" t="s">
        <v>42</v>
      </c>
      <c r="BC456" t="s">
        <v>43</v>
      </c>
      <c r="BD456" t="s">
        <v>44</v>
      </c>
    </row>
    <row r="457" spans="1:56">
      <c r="A457">
        <v>88473</v>
      </c>
      <c r="B457" t="s">
        <v>93</v>
      </c>
      <c r="C457">
        <v>722</v>
      </c>
      <c r="D457" t="s">
        <v>299</v>
      </c>
      <c r="E457" t="s">
        <v>300</v>
      </c>
      <c r="F457">
        <v>1.3580000000000001</v>
      </c>
      <c r="G457">
        <v>97.77</v>
      </c>
      <c r="H457">
        <v>1.28</v>
      </c>
      <c r="I457">
        <v>92.16</v>
      </c>
      <c r="J457">
        <v>1.2529999999999999</v>
      </c>
      <c r="K457">
        <v>90.21</v>
      </c>
      <c r="L457">
        <v>1.2030000000000001</v>
      </c>
      <c r="M457">
        <v>86.61</v>
      </c>
      <c r="N457">
        <v>1.177</v>
      </c>
      <c r="O457">
        <v>84.74</v>
      </c>
      <c r="P457">
        <v>72</v>
      </c>
      <c r="Q457">
        <v>1.3580000000000001</v>
      </c>
      <c r="R457">
        <v>97.77</v>
      </c>
      <c r="S457">
        <v>1.28</v>
      </c>
      <c r="T457">
        <v>92.16</v>
      </c>
      <c r="U457">
        <v>1.2529999999999999</v>
      </c>
      <c r="V457">
        <v>90.21</v>
      </c>
      <c r="W457">
        <v>1.2030000000000001</v>
      </c>
      <c r="X457">
        <v>86.61</v>
      </c>
      <c r="Y457">
        <v>1.177</v>
      </c>
      <c r="Z457">
        <v>84.74</v>
      </c>
      <c r="AB457">
        <v>202226</v>
      </c>
      <c r="AC457">
        <v>202326</v>
      </c>
      <c r="AG457" t="s">
        <v>54</v>
      </c>
      <c r="AH457" t="s">
        <v>55</v>
      </c>
      <c r="AO457" t="s">
        <v>39</v>
      </c>
      <c r="AP457" t="s">
        <v>40</v>
      </c>
      <c r="BC457" t="s">
        <v>43</v>
      </c>
      <c r="BD457" t="s">
        <v>44</v>
      </c>
    </row>
    <row r="458" spans="1:56">
      <c r="A458">
        <v>30544</v>
      </c>
      <c r="B458" t="s">
        <v>94</v>
      </c>
      <c r="C458">
        <v>722</v>
      </c>
      <c r="D458" t="s">
        <v>299</v>
      </c>
      <c r="E458" t="s">
        <v>300</v>
      </c>
      <c r="F458">
        <v>1.3069999999999999</v>
      </c>
      <c r="G458">
        <v>94.1</v>
      </c>
      <c r="H458">
        <v>1.2290000000000001</v>
      </c>
      <c r="I458">
        <v>88.48</v>
      </c>
      <c r="J458">
        <v>1.202</v>
      </c>
      <c r="K458">
        <v>86.54</v>
      </c>
      <c r="L458">
        <v>1.153</v>
      </c>
      <c r="M458">
        <v>83.01</v>
      </c>
      <c r="N458">
        <v>1.127</v>
      </c>
      <c r="O458">
        <v>81.14</v>
      </c>
      <c r="P458">
        <v>72</v>
      </c>
      <c r="Q458">
        <v>1.3069999999999999</v>
      </c>
      <c r="R458">
        <v>94.1</v>
      </c>
      <c r="S458">
        <v>1.2290000000000001</v>
      </c>
      <c r="T458">
        <v>88.48</v>
      </c>
      <c r="U458">
        <v>1.202</v>
      </c>
      <c r="V458">
        <v>86.54</v>
      </c>
      <c r="W458">
        <v>1.153</v>
      </c>
      <c r="X458">
        <v>83.01</v>
      </c>
      <c r="Y458">
        <v>1.127</v>
      </c>
      <c r="Z458">
        <v>81.14</v>
      </c>
      <c r="AB458">
        <v>202226</v>
      </c>
      <c r="AC458">
        <v>202326</v>
      </c>
      <c r="AO458" t="s">
        <v>39</v>
      </c>
      <c r="AP458" t="s">
        <v>40</v>
      </c>
      <c r="AQ458" t="s">
        <v>41</v>
      </c>
      <c r="AR458" t="s">
        <v>42</v>
      </c>
      <c r="BC458" t="s">
        <v>43</v>
      </c>
      <c r="BD458" t="s">
        <v>44</v>
      </c>
    </row>
    <row r="459" spans="1:56">
      <c r="A459">
        <v>30546</v>
      </c>
      <c r="B459" t="s">
        <v>95</v>
      </c>
      <c r="C459">
        <v>722</v>
      </c>
      <c r="D459" t="s">
        <v>299</v>
      </c>
      <c r="E459" t="s">
        <v>300</v>
      </c>
      <c r="F459">
        <v>1.0409999999999999</v>
      </c>
      <c r="G459">
        <v>74.95</v>
      </c>
      <c r="H459">
        <v>0.97899999999999998</v>
      </c>
      <c r="I459">
        <v>70.48</v>
      </c>
      <c r="J459">
        <v>0.95799999999999996</v>
      </c>
      <c r="K459">
        <v>68.97</v>
      </c>
      <c r="L459">
        <v>0.91800000000000004</v>
      </c>
      <c r="M459">
        <v>66.09</v>
      </c>
      <c r="N459">
        <v>0.89800000000000002</v>
      </c>
      <c r="O459">
        <v>64.650000000000006</v>
      </c>
      <c r="P459">
        <v>72</v>
      </c>
      <c r="Q459">
        <v>1.0409999999999999</v>
      </c>
      <c r="R459">
        <v>74.95</v>
      </c>
      <c r="S459">
        <v>0.97899999999999998</v>
      </c>
      <c r="T459">
        <v>70.48</v>
      </c>
      <c r="U459">
        <v>0.95799999999999996</v>
      </c>
      <c r="V459">
        <v>68.97</v>
      </c>
      <c r="W459">
        <v>0.91800000000000004</v>
      </c>
      <c r="X459">
        <v>66.09</v>
      </c>
      <c r="Y459">
        <v>0.89800000000000002</v>
      </c>
      <c r="Z459">
        <v>64.650000000000006</v>
      </c>
      <c r="AB459">
        <v>202226</v>
      </c>
      <c r="AC459">
        <v>202326</v>
      </c>
      <c r="AQ459" t="s">
        <v>41</v>
      </c>
      <c r="AR459" t="s">
        <v>42</v>
      </c>
      <c r="BC459" t="s">
        <v>43</v>
      </c>
      <c r="BD459" t="s">
        <v>44</v>
      </c>
    </row>
    <row r="460" spans="1:56">
      <c r="A460">
        <v>68630</v>
      </c>
      <c r="B460" t="s">
        <v>501</v>
      </c>
      <c r="C460">
        <v>722</v>
      </c>
      <c r="D460" t="s">
        <v>299</v>
      </c>
      <c r="E460" t="s">
        <v>300</v>
      </c>
      <c r="F460">
        <v>1.3979999999999999</v>
      </c>
      <c r="G460">
        <v>100.65</v>
      </c>
      <c r="H460">
        <v>1.3140000000000001</v>
      </c>
      <c r="I460">
        <v>94.6</v>
      </c>
      <c r="J460">
        <v>1.286</v>
      </c>
      <c r="K460">
        <v>92.59</v>
      </c>
      <c r="L460">
        <v>1.2330000000000001</v>
      </c>
      <c r="M460">
        <v>88.77</v>
      </c>
      <c r="N460">
        <v>1.2050000000000001</v>
      </c>
      <c r="O460">
        <v>86.76</v>
      </c>
      <c r="P460">
        <v>72</v>
      </c>
      <c r="Q460">
        <v>1.3979999999999999</v>
      </c>
      <c r="R460">
        <v>100.65</v>
      </c>
      <c r="S460">
        <v>1.3140000000000001</v>
      </c>
      <c r="T460">
        <v>94.6</v>
      </c>
      <c r="U460">
        <v>1.286</v>
      </c>
      <c r="V460">
        <v>92.59</v>
      </c>
      <c r="W460">
        <v>1.2330000000000001</v>
      </c>
      <c r="X460">
        <v>88.77</v>
      </c>
      <c r="Y460">
        <v>1.2050000000000001</v>
      </c>
      <c r="Z460">
        <v>86.76</v>
      </c>
      <c r="AB460">
        <v>202226</v>
      </c>
      <c r="AC460">
        <v>202326</v>
      </c>
      <c r="BC460" t="s">
        <v>43</v>
      </c>
      <c r="BD460" t="s">
        <v>44</v>
      </c>
    </row>
    <row r="461" spans="1:56">
      <c r="A461">
        <v>80629</v>
      </c>
      <c r="B461" t="s">
        <v>502</v>
      </c>
      <c r="C461">
        <v>722</v>
      </c>
      <c r="D461" t="s">
        <v>299</v>
      </c>
      <c r="E461" t="s">
        <v>300</v>
      </c>
      <c r="F461">
        <v>0.745</v>
      </c>
      <c r="G461">
        <v>53.64</v>
      </c>
      <c r="H461">
        <v>0.70099999999999996</v>
      </c>
      <c r="I461">
        <v>50.47</v>
      </c>
      <c r="J461">
        <v>0.68500000000000005</v>
      </c>
      <c r="K461">
        <v>49.32</v>
      </c>
      <c r="L461">
        <v>0.65800000000000003</v>
      </c>
      <c r="M461">
        <v>47.37</v>
      </c>
      <c r="N461">
        <v>0.64300000000000002</v>
      </c>
      <c r="O461">
        <v>46.29</v>
      </c>
      <c r="P461">
        <v>72</v>
      </c>
      <c r="Q461">
        <v>0.745</v>
      </c>
      <c r="R461">
        <v>53.64</v>
      </c>
      <c r="S461">
        <v>0.70099999999999996</v>
      </c>
      <c r="T461">
        <v>50.47</v>
      </c>
      <c r="U461">
        <v>0.68500000000000005</v>
      </c>
      <c r="V461">
        <v>49.32</v>
      </c>
      <c r="W461">
        <v>0.65800000000000003</v>
      </c>
      <c r="X461">
        <v>47.37</v>
      </c>
      <c r="Y461">
        <v>0.64300000000000002</v>
      </c>
      <c r="Z461">
        <v>46.29</v>
      </c>
      <c r="AB461">
        <v>202226</v>
      </c>
      <c r="AC461">
        <v>202326</v>
      </c>
      <c r="AO461" t="s">
        <v>39</v>
      </c>
      <c r="AP461" t="s">
        <v>40</v>
      </c>
      <c r="BC461" t="s">
        <v>43</v>
      </c>
      <c r="BD461" t="s">
        <v>44</v>
      </c>
    </row>
    <row r="462" spans="1:56">
      <c r="A462">
        <v>40230</v>
      </c>
      <c r="B462" t="s">
        <v>503</v>
      </c>
      <c r="C462">
        <v>722</v>
      </c>
      <c r="D462" t="s">
        <v>299</v>
      </c>
      <c r="E462" t="s">
        <v>300</v>
      </c>
      <c r="F462">
        <v>0.60199999999999998</v>
      </c>
      <c r="G462">
        <v>43.34</v>
      </c>
      <c r="H462">
        <v>0.56699999999999995</v>
      </c>
      <c r="I462">
        <v>40.82</v>
      </c>
      <c r="J462">
        <v>0.55400000000000005</v>
      </c>
      <c r="K462">
        <v>39.880000000000003</v>
      </c>
      <c r="L462">
        <v>0.53200000000000003</v>
      </c>
      <c r="M462">
        <v>38.299999999999997</v>
      </c>
      <c r="N462">
        <v>0.51900000000000002</v>
      </c>
      <c r="O462">
        <v>37.36</v>
      </c>
      <c r="P462">
        <v>72</v>
      </c>
      <c r="Q462">
        <v>0.60199999999999998</v>
      </c>
      <c r="R462">
        <v>43.34</v>
      </c>
      <c r="S462">
        <v>0.56699999999999995</v>
      </c>
      <c r="T462">
        <v>40.82</v>
      </c>
      <c r="U462">
        <v>0.55400000000000005</v>
      </c>
      <c r="V462">
        <v>39.880000000000003</v>
      </c>
      <c r="W462">
        <v>0.53200000000000003</v>
      </c>
      <c r="X462">
        <v>38.299999999999997</v>
      </c>
      <c r="Y462">
        <v>0.51900000000000002</v>
      </c>
      <c r="Z462">
        <v>37.36</v>
      </c>
      <c r="AB462">
        <v>202226</v>
      </c>
      <c r="AC462">
        <v>202326</v>
      </c>
      <c r="AO462" t="s">
        <v>39</v>
      </c>
      <c r="AP462" t="s">
        <v>40</v>
      </c>
      <c r="BC462" t="s">
        <v>43</v>
      </c>
      <c r="BD462" t="s">
        <v>44</v>
      </c>
    </row>
    <row r="463" spans="1:56">
      <c r="A463">
        <v>40229</v>
      </c>
      <c r="B463" t="s">
        <v>504</v>
      </c>
      <c r="C463">
        <v>722</v>
      </c>
      <c r="D463" t="s">
        <v>299</v>
      </c>
      <c r="E463" t="s">
        <v>300</v>
      </c>
      <c r="F463">
        <v>0.60199999999999998</v>
      </c>
      <c r="G463">
        <v>43.34</v>
      </c>
      <c r="H463">
        <v>0.56699999999999995</v>
      </c>
      <c r="I463">
        <v>40.82</v>
      </c>
      <c r="J463">
        <v>0.55400000000000005</v>
      </c>
      <c r="K463">
        <v>39.880000000000003</v>
      </c>
      <c r="L463">
        <v>0.53200000000000003</v>
      </c>
      <c r="M463">
        <v>38.299999999999997</v>
      </c>
      <c r="N463">
        <v>0.51900000000000002</v>
      </c>
      <c r="O463">
        <v>37.36</v>
      </c>
      <c r="P463">
        <v>72</v>
      </c>
      <c r="Q463">
        <v>0.60199999999999998</v>
      </c>
      <c r="R463">
        <v>43.34</v>
      </c>
      <c r="S463">
        <v>0.56699999999999995</v>
      </c>
      <c r="T463">
        <v>40.82</v>
      </c>
      <c r="U463">
        <v>0.55400000000000005</v>
      </c>
      <c r="V463">
        <v>39.880000000000003</v>
      </c>
      <c r="W463">
        <v>0.53200000000000003</v>
      </c>
      <c r="X463">
        <v>38.299999999999997</v>
      </c>
      <c r="Y463">
        <v>0.51900000000000002</v>
      </c>
      <c r="Z463">
        <v>37.36</v>
      </c>
      <c r="AB463">
        <v>202226</v>
      </c>
      <c r="AC463">
        <v>202326</v>
      </c>
      <c r="AO463" t="s">
        <v>39</v>
      </c>
      <c r="AP463" t="s">
        <v>40</v>
      </c>
      <c r="BC463" t="s">
        <v>43</v>
      </c>
      <c r="BD463" t="s">
        <v>44</v>
      </c>
    </row>
    <row r="464" spans="1:56">
      <c r="A464">
        <v>40228</v>
      </c>
      <c r="B464" t="s">
        <v>505</v>
      </c>
      <c r="C464">
        <v>722</v>
      </c>
      <c r="D464" t="s">
        <v>299</v>
      </c>
      <c r="E464" t="s">
        <v>300</v>
      </c>
      <c r="F464">
        <v>0.60199999999999998</v>
      </c>
      <c r="G464">
        <v>43.34</v>
      </c>
      <c r="H464">
        <v>0.56699999999999995</v>
      </c>
      <c r="I464">
        <v>40.82</v>
      </c>
      <c r="J464">
        <v>0.55400000000000005</v>
      </c>
      <c r="K464">
        <v>39.880000000000003</v>
      </c>
      <c r="L464">
        <v>0.53200000000000003</v>
      </c>
      <c r="M464">
        <v>38.299999999999997</v>
      </c>
      <c r="N464">
        <v>0.51900000000000002</v>
      </c>
      <c r="O464">
        <v>37.36</v>
      </c>
      <c r="P464">
        <v>72</v>
      </c>
      <c r="Q464">
        <v>0.60199999999999998</v>
      </c>
      <c r="R464">
        <v>43.34</v>
      </c>
      <c r="S464">
        <v>0.56699999999999995</v>
      </c>
      <c r="T464">
        <v>40.82</v>
      </c>
      <c r="U464">
        <v>0.55400000000000005</v>
      </c>
      <c r="V464">
        <v>39.880000000000003</v>
      </c>
      <c r="W464">
        <v>0.53200000000000003</v>
      </c>
      <c r="X464">
        <v>38.299999999999997</v>
      </c>
      <c r="Y464">
        <v>0.51900000000000002</v>
      </c>
      <c r="Z464">
        <v>37.36</v>
      </c>
      <c r="AB464">
        <v>202226</v>
      </c>
      <c r="AC464">
        <v>202326</v>
      </c>
      <c r="AO464" t="s">
        <v>39</v>
      </c>
      <c r="AP464" t="s">
        <v>40</v>
      </c>
      <c r="BC464" t="s">
        <v>43</v>
      </c>
      <c r="BD464" t="s">
        <v>44</v>
      </c>
    </row>
    <row r="465" spans="1:56">
      <c r="A465">
        <v>61787</v>
      </c>
      <c r="B465" t="s">
        <v>506</v>
      </c>
      <c r="C465">
        <v>722</v>
      </c>
      <c r="D465" t="s">
        <v>299</v>
      </c>
      <c r="E465" t="s">
        <v>300</v>
      </c>
      <c r="F465">
        <v>0.745</v>
      </c>
      <c r="G465">
        <v>53.64</v>
      </c>
      <c r="H465">
        <v>0.70099999999999996</v>
      </c>
      <c r="I465">
        <v>50.47</v>
      </c>
      <c r="J465">
        <v>0.68500000000000005</v>
      </c>
      <c r="K465">
        <v>49.32</v>
      </c>
      <c r="L465">
        <v>0.65800000000000003</v>
      </c>
      <c r="M465">
        <v>47.37</v>
      </c>
      <c r="N465">
        <v>0.64300000000000002</v>
      </c>
      <c r="O465">
        <v>46.29</v>
      </c>
      <c r="P465">
        <v>72</v>
      </c>
      <c r="Q465">
        <v>0.745</v>
      </c>
      <c r="R465">
        <v>53.64</v>
      </c>
      <c r="S465">
        <v>0.70099999999999996</v>
      </c>
      <c r="T465">
        <v>50.47</v>
      </c>
      <c r="U465">
        <v>0.68500000000000005</v>
      </c>
      <c r="V465">
        <v>49.32</v>
      </c>
      <c r="W465">
        <v>0.65800000000000003</v>
      </c>
      <c r="X465">
        <v>47.37</v>
      </c>
      <c r="Y465">
        <v>0.64300000000000002</v>
      </c>
      <c r="Z465">
        <v>46.29</v>
      </c>
      <c r="AB465">
        <v>202226</v>
      </c>
      <c r="AC465">
        <v>202326</v>
      </c>
      <c r="BC465" t="s">
        <v>43</v>
      </c>
      <c r="BD465" t="s">
        <v>44</v>
      </c>
    </row>
    <row r="466" spans="1:56">
      <c r="A466">
        <v>40061</v>
      </c>
      <c r="B466" t="s">
        <v>507</v>
      </c>
      <c r="C466">
        <v>722</v>
      </c>
      <c r="D466" t="s">
        <v>299</v>
      </c>
      <c r="E466" t="s">
        <v>300</v>
      </c>
      <c r="F466">
        <v>1.419</v>
      </c>
      <c r="G466">
        <v>102.16</v>
      </c>
      <c r="H466">
        <v>1.333</v>
      </c>
      <c r="I466">
        <v>95.97</v>
      </c>
      <c r="J466">
        <v>1.3049999999999999</v>
      </c>
      <c r="K466">
        <v>93.96</v>
      </c>
      <c r="L466">
        <v>1.252</v>
      </c>
      <c r="M466">
        <v>90.14</v>
      </c>
      <c r="N466">
        <v>1.224</v>
      </c>
      <c r="O466">
        <v>88.12</v>
      </c>
      <c r="P466">
        <v>72</v>
      </c>
      <c r="Q466">
        <v>1.419</v>
      </c>
      <c r="R466">
        <v>102.16</v>
      </c>
      <c r="S466">
        <v>1.333</v>
      </c>
      <c r="T466">
        <v>95.97</v>
      </c>
      <c r="U466">
        <v>1.3049999999999999</v>
      </c>
      <c r="V466">
        <v>93.96</v>
      </c>
      <c r="W466">
        <v>1.252</v>
      </c>
      <c r="X466">
        <v>90.14</v>
      </c>
      <c r="Y466">
        <v>1.224</v>
      </c>
      <c r="Z466">
        <v>88.12</v>
      </c>
      <c r="AB466">
        <v>202226</v>
      </c>
      <c r="AC466">
        <v>202326</v>
      </c>
      <c r="AE466" t="s">
        <v>52</v>
      </c>
      <c r="AF466" t="s">
        <v>53</v>
      </c>
      <c r="BC466" t="s">
        <v>43</v>
      </c>
      <c r="BD466" t="s">
        <v>44</v>
      </c>
    </row>
    <row r="467" spans="1:56">
      <c r="A467">
        <v>76700</v>
      </c>
      <c r="B467" t="s">
        <v>508</v>
      </c>
      <c r="C467">
        <v>722</v>
      </c>
      <c r="D467" t="s">
        <v>299</v>
      </c>
      <c r="E467" t="s">
        <v>300</v>
      </c>
      <c r="F467">
        <v>1.419</v>
      </c>
      <c r="G467">
        <v>102.16</v>
      </c>
      <c r="H467">
        <v>1.333</v>
      </c>
      <c r="I467">
        <v>95.97</v>
      </c>
      <c r="J467">
        <v>1.3049999999999999</v>
      </c>
      <c r="K467">
        <v>93.96</v>
      </c>
      <c r="L467">
        <v>1.252</v>
      </c>
      <c r="M467">
        <v>90.14</v>
      </c>
      <c r="N467">
        <v>1.224</v>
      </c>
      <c r="O467">
        <v>88.12</v>
      </c>
      <c r="P467">
        <v>72</v>
      </c>
      <c r="Q467">
        <v>1.419</v>
      </c>
      <c r="R467">
        <v>102.16</v>
      </c>
      <c r="S467">
        <v>1.333</v>
      </c>
      <c r="T467">
        <v>95.97</v>
      </c>
      <c r="U467">
        <v>1.3049999999999999</v>
      </c>
      <c r="V467">
        <v>93.96</v>
      </c>
      <c r="W467">
        <v>1.252</v>
      </c>
      <c r="X467">
        <v>90.14</v>
      </c>
      <c r="Y467">
        <v>1.224</v>
      </c>
      <c r="Z467">
        <v>88.12</v>
      </c>
      <c r="AB467">
        <v>202226</v>
      </c>
      <c r="AC467">
        <v>202326</v>
      </c>
      <c r="AE467" t="s">
        <v>52</v>
      </c>
      <c r="AF467" t="s">
        <v>53</v>
      </c>
      <c r="AO467" t="s">
        <v>39</v>
      </c>
      <c r="AP467" t="s">
        <v>40</v>
      </c>
      <c r="BC467" t="s">
        <v>43</v>
      </c>
      <c r="BD467" t="s">
        <v>44</v>
      </c>
    </row>
    <row r="468" spans="1:56">
      <c r="A468">
        <v>64952</v>
      </c>
      <c r="B468" t="s">
        <v>509</v>
      </c>
      <c r="C468">
        <v>722</v>
      </c>
      <c r="D468" t="s">
        <v>299</v>
      </c>
      <c r="E468" t="s">
        <v>300</v>
      </c>
      <c r="F468">
        <v>0.84699999999999998</v>
      </c>
      <c r="G468">
        <v>60.98</v>
      </c>
      <c r="H468">
        <v>0.79600000000000004</v>
      </c>
      <c r="I468">
        <v>57.31</v>
      </c>
      <c r="J468">
        <v>0.78</v>
      </c>
      <c r="K468">
        <v>56.16</v>
      </c>
      <c r="L468">
        <v>0.748</v>
      </c>
      <c r="M468">
        <v>53.85</v>
      </c>
      <c r="N468">
        <v>0.73</v>
      </c>
      <c r="O468">
        <v>52.56</v>
      </c>
      <c r="P468">
        <v>72</v>
      </c>
      <c r="Q468">
        <v>0.84699999999999998</v>
      </c>
      <c r="R468">
        <v>60.98</v>
      </c>
      <c r="S468">
        <v>0.79600000000000004</v>
      </c>
      <c r="T468">
        <v>57.31</v>
      </c>
      <c r="U468">
        <v>0.78</v>
      </c>
      <c r="V468">
        <v>56.16</v>
      </c>
      <c r="W468">
        <v>0.748</v>
      </c>
      <c r="X468">
        <v>53.85</v>
      </c>
      <c r="Y468">
        <v>0.73</v>
      </c>
      <c r="Z468">
        <v>52.56</v>
      </c>
      <c r="AB468">
        <v>202226</v>
      </c>
      <c r="AC468">
        <v>202326</v>
      </c>
      <c r="BC468" t="s">
        <v>43</v>
      </c>
      <c r="BD468" t="s">
        <v>44</v>
      </c>
    </row>
    <row r="469" spans="1:56">
      <c r="A469">
        <v>41374</v>
      </c>
      <c r="B469" t="s">
        <v>510</v>
      </c>
      <c r="C469">
        <v>722</v>
      </c>
      <c r="D469" t="s">
        <v>299</v>
      </c>
      <c r="E469" t="s">
        <v>300</v>
      </c>
      <c r="F469">
        <v>1.0109999999999999</v>
      </c>
      <c r="G469">
        <v>72.790000000000006</v>
      </c>
      <c r="H469">
        <v>0.94899999999999995</v>
      </c>
      <c r="I469">
        <v>68.319999999999993</v>
      </c>
      <c r="J469">
        <v>0.93</v>
      </c>
      <c r="K469">
        <v>66.959999999999994</v>
      </c>
      <c r="L469">
        <v>0.89200000000000002</v>
      </c>
      <c r="M469">
        <v>64.22</v>
      </c>
      <c r="N469">
        <v>0.872</v>
      </c>
      <c r="O469">
        <v>62.78</v>
      </c>
      <c r="P469">
        <v>72</v>
      </c>
      <c r="Q469">
        <v>1.0109999999999999</v>
      </c>
      <c r="R469">
        <v>72.790000000000006</v>
      </c>
      <c r="S469">
        <v>0.94899999999999995</v>
      </c>
      <c r="T469">
        <v>68.319999999999993</v>
      </c>
      <c r="U469">
        <v>0.93</v>
      </c>
      <c r="V469">
        <v>66.959999999999994</v>
      </c>
      <c r="W469">
        <v>0.89200000000000002</v>
      </c>
      <c r="X469">
        <v>64.22</v>
      </c>
      <c r="Y469">
        <v>0.872</v>
      </c>
      <c r="Z469">
        <v>62.78</v>
      </c>
      <c r="AB469">
        <v>202226</v>
      </c>
      <c r="AC469">
        <v>202326</v>
      </c>
      <c r="AO469" t="s">
        <v>39</v>
      </c>
      <c r="AP469" t="s">
        <v>40</v>
      </c>
      <c r="BC469" t="s">
        <v>43</v>
      </c>
      <c r="BD469" t="s">
        <v>44</v>
      </c>
    </row>
    <row r="470" spans="1:56">
      <c r="A470">
        <v>64955</v>
      </c>
      <c r="B470" t="s">
        <v>511</v>
      </c>
      <c r="C470">
        <v>722</v>
      </c>
      <c r="D470" t="s">
        <v>299</v>
      </c>
      <c r="E470" t="s">
        <v>300</v>
      </c>
      <c r="F470">
        <v>0.745</v>
      </c>
      <c r="G470">
        <v>53.64</v>
      </c>
      <c r="H470">
        <v>0.70099999999999996</v>
      </c>
      <c r="I470">
        <v>50.47</v>
      </c>
      <c r="J470">
        <v>0.68500000000000005</v>
      </c>
      <c r="K470">
        <v>49.32</v>
      </c>
      <c r="L470">
        <v>0.65800000000000003</v>
      </c>
      <c r="M470">
        <v>47.37</v>
      </c>
      <c r="N470">
        <v>0.64300000000000002</v>
      </c>
      <c r="O470">
        <v>46.29</v>
      </c>
      <c r="P470">
        <v>72</v>
      </c>
      <c r="Q470">
        <v>0.745</v>
      </c>
      <c r="R470">
        <v>53.64</v>
      </c>
      <c r="S470">
        <v>0.70099999999999996</v>
      </c>
      <c r="T470">
        <v>50.47</v>
      </c>
      <c r="U470">
        <v>0.68500000000000005</v>
      </c>
      <c r="V470">
        <v>49.32</v>
      </c>
      <c r="W470">
        <v>0.65800000000000003</v>
      </c>
      <c r="X470">
        <v>47.37</v>
      </c>
      <c r="Y470">
        <v>0.64300000000000002</v>
      </c>
      <c r="Z470">
        <v>46.29</v>
      </c>
      <c r="AB470">
        <v>202226</v>
      </c>
      <c r="AC470">
        <v>202326</v>
      </c>
      <c r="BC470" t="s">
        <v>43</v>
      </c>
      <c r="BD470" t="s">
        <v>44</v>
      </c>
    </row>
    <row r="471" spans="1:56">
      <c r="A471">
        <v>40318</v>
      </c>
      <c r="B471" t="s">
        <v>512</v>
      </c>
      <c r="C471">
        <v>722</v>
      </c>
      <c r="D471" t="s">
        <v>299</v>
      </c>
      <c r="E471" t="s">
        <v>300</v>
      </c>
      <c r="F471">
        <v>0.745</v>
      </c>
      <c r="G471">
        <v>53.64</v>
      </c>
      <c r="H471">
        <v>0.70099999999999996</v>
      </c>
      <c r="I471">
        <v>50.47</v>
      </c>
      <c r="J471">
        <v>0.68500000000000005</v>
      </c>
      <c r="K471">
        <v>49.32</v>
      </c>
      <c r="L471">
        <v>0.65800000000000003</v>
      </c>
      <c r="M471">
        <v>47.37</v>
      </c>
      <c r="N471">
        <v>0.64300000000000002</v>
      </c>
      <c r="O471">
        <v>46.29</v>
      </c>
      <c r="P471">
        <v>72</v>
      </c>
      <c r="Q471">
        <v>0.745</v>
      </c>
      <c r="R471">
        <v>53.64</v>
      </c>
      <c r="S471">
        <v>0.70099999999999996</v>
      </c>
      <c r="T471">
        <v>50.47</v>
      </c>
      <c r="U471">
        <v>0.68500000000000005</v>
      </c>
      <c r="V471">
        <v>49.32</v>
      </c>
      <c r="W471">
        <v>0.65800000000000003</v>
      </c>
      <c r="X471">
        <v>47.37</v>
      </c>
      <c r="Y471">
        <v>0.64300000000000002</v>
      </c>
      <c r="Z471">
        <v>46.29</v>
      </c>
      <c r="AB471">
        <v>202226</v>
      </c>
      <c r="AC471">
        <v>202326</v>
      </c>
      <c r="AO471" t="s">
        <v>39</v>
      </c>
      <c r="AP471" t="s">
        <v>40</v>
      </c>
      <c r="BC471" t="s">
        <v>43</v>
      </c>
      <c r="BD471" t="s">
        <v>44</v>
      </c>
    </row>
    <row r="472" spans="1:56">
      <c r="A472">
        <v>41600</v>
      </c>
      <c r="B472" t="s">
        <v>513</v>
      </c>
      <c r="C472">
        <v>722</v>
      </c>
      <c r="D472" t="s">
        <v>299</v>
      </c>
      <c r="E472" t="s">
        <v>300</v>
      </c>
      <c r="F472">
        <v>1.419</v>
      </c>
      <c r="G472">
        <v>102.16</v>
      </c>
      <c r="H472">
        <v>1.333</v>
      </c>
      <c r="I472">
        <v>95.97</v>
      </c>
      <c r="J472">
        <v>1.3049999999999999</v>
      </c>
      <c r="K472">
        <v>93.96</v>
      </c>
      <c r="L472">
        <v>1.252</v>
      </c>
      <c r="M472">
        <v>90.14</v>
      </c>
      <c r="N472">
        <v>1.224</v>
      </c>
      <c r="O472">
        <v>88.12</v>
      </c>
      <c r="P472">
        <v>72</v>
      </c>
      <c r="Q472">
        <v>1.419</v>
      </c>
      <c r="R472">
        <v>102.16</v>
      </c>
      <c r="S472">
        <v>1.333</v>
      </c>
      <c r="T472">
        <v>95.97</v>
      </c>
      <c r="U472">
        <v>1.3049999999999999</v>
      </c>
      <c r="V472">
        <v>93.96</v>
      </c>
      <c r="W472">
        <v>1.252</v>
      </c>
      <c r="X472">
        <v>90.14</v>
      </c>
      <c r="Y472">
        <v>1.224</v>
      </c>
      <c r="Z472">
        <v>88.12</v>
      </c>
      <c r="AB472">
        <v>202226</v>
      </c>
      <c r="AC472">
        <v>202326</v>
      </c>
      <c r="AE472" t="s">
        <v>52</v>
      </c>
      <c r="AF472" t="s">
        <v>53</v>
      </c>
      <c r="AO472" t="s">
        <v>39</v>
      </c>
      <c r="AP472" t="s">
        <v>40</v>
      </c>
      <c r="BC472" t="s">
        <v>43</v>
      </c>
      <c r="BD472" t="s">
        <v>44</v>
      </c>
    </row>
    <row r="473" spans="1:56">
      <c r="A473">
        <v>30557</v>
      </c>
      <c r="B473" t="s">
        <v>100</v>
      </c>
      <c r="C473">
        <v>722</v>
      </c>
      <c r="D473" t="s">
        <v>299</v>
      </c>
      <c r="E473" t="s">
        <v>300</v>
      </c>
      <c r="F473">
        <v>1.0409999999999999</v>
      </c>
      <c r="G473">
        <v>74.95</v>
      </c>
      <c r="H473">
        <v>0.97899999999999998</v>
      </c>
      <c r="I473">
        <v>70.48</v>
      </c>
      <c r="J473">
        <v>0.95799999999999996</v>
      </c>
      <c r="K473">
        <v>68.97</v>
      </c>
      <c r="L473">
        <v>0.91800000000000004</v>
      </c>
      <c r="M473">
        <v>66.09</v>
      </c>
      <c r="N473">
        <v>0.89800000000000002</v>
      </c>
      <c r="O473">
        <v>64.650000000000006</v>
      </c>
      <c r="P473">
        <v>72</v>
      </c>
      <c r="Q473">
        <v>1.0409999999999999</v>
      </c>
      <c r="R473">
        <v>74.95</v>
      </c>
      <c r="S473">
        <v>0.97899999999999998</v>
      </c>
      <c r="T473">
        <v>70.48</v>
      </c>
      <c r="U473">
        <v>0.95799999999999996</v>
      </c>
      <c r="V473">
        <v>68.97</v>
      </c>
      <c r="W473">
        <v>0.91800000000000004</v>
      </c>
      <c r="X473">
        <v>66.09</v>
      </c>
      <c r="Y473">
        <v>0.89800000000000002</v>
      </c>
      <c r="Z473">
        <v>64.650000000000006</v>
      </c>
      <c r="AB473">
        <v>202226</v>
      </c>
      <c r="AC473">
        <v>202326</v>
      </c>
      <c r="AO473" t="s">
        <v>39</v>
      </c>
      <c r="AP473" t="s">
        <v>40</v>
      </c>
      <c r="AQ473" t="s">
        <v>41</v>
      </c>
      <c r="AR473" t="s">
        <v>42</v>
      </c>
      <c r="BC473" t="s">
        <v>43</v>
      </c>
      <c r="BD473" t="s">
        <v>44</v>
      </c>
    </row>
    <row r="474" spans="1:56">
      <c r="A474">
        <v>30562</v>
      </c>
      <c r="B474" t="s">
        <v>108</v>
      </c>
      <c r="C474">
        <v>722</v>
      </c>
      <c r="D474" t="s">
        <v>299</v>
      </c>
      <c r="E474" t="s">
        <v>300</v>
      </c>
      <c r="F474">
        <v>1.194</v>
      </c>
      <c r="G474">
        <v>85.96</v>
      </c>
      <c r="H474">
        <v>1.123</v>
      </c>
      <c r="I474">
        <v>80.849999999999994</v>
      </c>
      <c r="J474">
        <v>1.099</v>
      </c>
      <c r="K474">
        <v>79.12</v>
      </c>
      <c r="L474">
        <v>1.0529999999999999</v>
      </c>
      <c r="M474">
        <v>75.81</v>
      </c>
      <c r="N474">
        <v>1.03</v>
      </c>
      <c r="O474">
        <v>74.16</v>
      </c>
      <c r="P474">
        <v>72</v>
      </c>
      <c r="Q474">
        <v>1.194</v>
      </c>
      <c r="R474">
        <v>85.96</v>
      </c>
      <c r="S474">
        <v>1.123</v>
      </c>
      <c r="T474">
        <v>80.849999999999994</v>
      </c>
      <c r="U474">
        <v>1.099</v>
      </c>
      <c r="V474">
        <v>79.12</v>
      </c>
      <c r="W474">
        <v>1.0529999999999999</v>
      </c>
      <c r="X474">
        <v>75.81</v>
      </c>
      <c r="Y474">
        <v>1.03</v>
      </c>
      <c r="Z474">
        <v>74.16</v>
      </c>
      <c r="AB474">
        <v>202226</v>
      </c>
      <c r="AC474">
        <v>202326</v>
      </c>
      <c r="AO474" t="s">
        <v>39</v>
      </c>
      <c r="AP474" t="s">
        <v>40</v>
      </c>
      <c r="AQ474" t="s">
        <v>41</v>
      </c>
      <c r="AR474" t="s">
        <v>42</v>
      </c>
      <c r="BC474" t="s">
        <v>43</v>
      </c>
      <c r="BD474" t="s">
        <v>44</v>
      </c>
    </row>
    <row r="475" spans="1:56">
      <c r="A475">
        <v>68078</v>
      </c>
      <c r="B475" t="s">
        <v>110</v>
      </c>
      <c r="C475">
        <v>722</v>
      </c>
      <c r="D475" t="s">
        <v>299</v>
      </c>
      <c r="E475" t="s">
        <v>300</v>
      </c>
      <c r="F475">
        <v>1.0820000000000001</v>
      </c>
      <c r="G475">
        <v>77.900000000000006</v>
      </c>
      <c r="H475">
        <v>1.0169999999999999</v>
      </c>
      <c r="I475">
        <v>73.22</v>
      </c>
      <c r="J475">
        <v>0.995</v>
      </c>
      <c r="K475">
        <v>71.64</v>
      </c>
      <c r="L475">
        <v>0.95399999999999996</v>
      </c>
      <c r="M475">
        <v>68.680000000000007</v>
      </c>
      <c r="N475">
        <v>0.93300000000000005</v>
      </c>
      <c r="O475">
        <v>67.17</v>
      </c>
      <c r="P475">
        <v>72</v>
      </c>
      <c r="Q475">
        <v>1.0820000000000001</v>
      </c>
      <c r="R475">
        <v>77.900000000000006</v>
      </c>
      <c r="S475">
        <v>1.0169999999999999</v>
      </c>
      <c r="T475">
        <v>73.22</v>
      </c>
      <c r="U475">
        <v>0.995</v>
      </c>
      <c r="V475">
        <v>71.64</v>
      </c>
      <c r="W475">
        <v>0.95399999999999996</v>
      </c>
      <c r="X475">
        <v>68.680000000000007</v>
      </c>
      <c r="Y475">
        <v>0.93300000000000005</v>
      </c>
      <c r="Z475">
        <v>67.17</v>
      </c>
      <c r="AB475">
        <v>202226</v>
      </c>
      <c r="AC475">
        <v>202326</v>
      </c>
      <c r="BC475" t="s">
        <v>43</v>
      </c>
      <c r="BD475" t="s">
        <v>44</v>
      </c>
    </row>
    <row r="476" spans="1:56">
      <c r="A476">
        <v>61414</v>
      </c>
      <c r="B476" t="s">
        <v>111</v>
      </c>
      <c r="C476">
        <v>722</v>
      </c>
      <c r="D476" t="s">
        <v>299</v>
      </c>
      <c r="E476" t="s">
        <v>300</v>
      </c>
      <c r="F476">
        <v>1.0820000000000001</v>
      </c>
      <c r="G476">
        <v>77.900000000000006</v>
      </c>
      <c r="H476">
        <v>1.0169999999999999</v>
      </c>
      <c r="I476">
        <v>73.22</v>
      </c>
      <c r="J476">
        <v>0.995</v>
      </c>
      <c r="K476">
        <v>71.64</v>
      </c>
      <c r="L476">
        <v>0.95399999999999996</v>
      </c>
      <c r="M476">
        <v>68.680000000000007</v>
      </c>
      <c r="N476">
        <v>0.93300000000000005</v>
      </c>
      <c r="O476">
        <v>67.17</v>
      </c>
      <c r="P476">
        <v>72</v>
      </c>
      <c r="Q476">
        <v>1.0820000000000001</v>
      </c>
      <c r="R476">
        <v>77.900000000000006</v>
      </c>
      <c r="S476">
        <v>1.0169999999999999</v>
      </c>
      <c r="T476">
        <v>73.22</v>
      </c>
      <c r="U476">
        <v>0.995</v>
      </c>
      <c r="V476">
        <v>71.64</v>
      </c>
      <c r="W476">
        <v>0.95399999999999996</v>
      </c>
      <c r="X476">
        <v>68.680000000000007</v>
      </c>
      <c r="Y476">
        <v>0.93300000000000005</v>
      </c>
      <c r="Z476">
        <v>67.17</v>
      </c>
      <c r="AB476">
        <v>202226</v>
      </c>
      <c r="AC476">
        <v>202326</v>
      </c>
      <c r="BC476" t="s">
        <v>43</v>
      </c>
      <c r="BD476" t="s">
        <v>44</v>
      </c>
    </row>
    <row r="477" spans="1:56">
      <c r="A477">
        <v>73408</v>
      </c>
      <c r="B477" t="s">
        <v>112</v>
      </c>
      <c r="C477">
        <v>722</v>
      </c>
      <c r="D477" t="s">
        <v>299</v>
      </c>
      <c r="E477" t="s">
        <v>300</v>
      </c>
      <c r="F477">
        <v>1.0820000000000001</v>
      </c>
      <c r="G477">
        <v>77.900000000000006</v>
      </c>
      <c r="H477">
        <v>1.0169999999999999</v>
      </c>
      <c r="I477">
        <v>73.22</v>
      </c>
      <c r="J477">
        <v>0.995</v>
      </c>
      <c r="K477">
        <v>71.64</v>
      </c>
      <c r="L477">
        <v>0.95399999999999996</v>
      </c>
      <c r="M477">
        <v>68.680000000000007</v>
      </c>
      <c r="N477">
        <v>0.93300000000000005</v>
      </c>
      <c r="O477">
        <v>67.17</v>
      </c>
      <c r="P477">
        <v>72</v>
      </c>
      <c r="Q477">
        <v>1.0820000000000001</v>
      </c>
      <c r="R477">
        <v>77.900000000000006</v>
      </c>
      <c r="S477">
        <v>1.0169999999999999</v>
      </c>
      <c r="T477">
        <v>73.22</v>
      </c>
      <c r="U477">
        <v>0.995</v>
      </c>
      <c r="V477">
        <v>71.64</v>
      </c>
      <c r="W477">
        <v>0.95399999999999996</v>
      </c>
      <c r="X477">
        <v>68.680000000000007</v>
      </c>
      <c r="Y477">
        <v>0.93300000000000005</v>
      </c>
      <c r="Z477">
        <v>67.17</v>
      </c>
      <c r="AB477">
        <v>202226</v>
      </c>
      <c r="AC477">
        <v>202326</v>
      </c>
      <c r="AO477" t="s">
        <v>39</v>
      </c>
      <c r="AP477" t="s">
        <v>40</v>
      </c>
      <c r="BC477" t="s">
        <v>43</v>
      </c>
      <c r="BD477" t="s">
        <v>44</v>
      </c>
    </row>
    <row r="478" spans="1:56">
      <c r="A478">
        <v>40605</v>
      </c>
      <c r="B478" t="s">
        <v>514</v>
      </c>
      <c r="C478">
        <v>722</v>
      </c>
      <c r="D478" t="s">
        <v>299</v>
      </c>
      <c r="E478" t="s">
        <v>300</v>
      </c>
      <c r="F478">
        <v>1.0820000000000001</v>
      </c>
      <c r="G478">
        <v>77.900000000000006</v>
      </c>
      <c r="H478">
        <v>1.0169999999999999</v>
      </c>
      <c r="I478">
        <v>73.22</v>
      </c>
      <c r="J478">
        <v>0.995</v>
      </c>
      <c r="K478">
        <v>71.64</v>
      </c>
      <c r="L478">
        <v>0.95399999999999996</v>
      </c>
      <c r="M478">
        <v>68.680000000000007</v>
      </c>
      <c r="N478">
        <v>0.93300000000000005</v>
      </c>
      <c r="O478">
        <v>67.17</v>
      </c>
      <c r="P478">
        <v>72</v>
      </c>
      <c r="Q478">
        <v>1.0820000000000001</v>
      </c>
      <c r="R478">
        <v>77.900000000000006</v>
      </c>
      <c r="S478">
        <v>1.0169999999999999</v>
      </c>
      <c r="T478">
        <v>73.22</v>
      </c>
      <c r="U478">
        <v>0.995</v>
      </c>
      <c r="V478">
        <v>71.64</v>
      </c>
      <c r="W478">
        <v>0.95399999999999996</v>
      </c>
      <c r="X478">
        <v>68.680000000000007</v>
      </c>
      <c r="Y478">
        <v>0.93300000000000005</v>
      </c>
      <c r="Z478">
        <v>67.17</v>
      </c>
      <c r="AB478">
        <v>202226</v>
      </c>
      <c r="AC478">
        <v>202326</v>
      </c>
      <c r="AO478" t="s">
        <v>39</v>
      </c>
      <c r="AP478" t="s">
        <v>40</v>
      </c>
      <c r="BC478" t="s">
        <v>43</v>
      </c>
      <c r="BD478" t="s">
        <v>44</v>
      </c>
    </row>
    <row r="479" spans="1:56">
      <c r="A479">
        <v>72059</v>
      </c>
      <c r="B479" t="s">
        <v>116</v>
      </c>
      <c r="C479">
        <v>722</v>
      </c>
      <c r="D479" t="s">
        <v>299</v>
      </c>
      <c r="E479" t="s">
        <v>300</v>
      </c>
      <c r="F479">
        <v>1.3069999999999999</v>
      </c>
      <c r="G479">
        <v>94.1</v>
      </c>
      <c r="H479">
        <v>1.2290000000000001</v>
      </c>
      <c r="I479">
        <v>88.48</v>
      </c>
      <c r="J479">
        <v>1.202</v>
      </c>
      <c r="K479">
        <v>86.54</v>
      </c>
      <c r="L479">
        <v>1.153</v>
      </c>
      <c r="M479">
        <v>83.01</v>
      </c>
      <c r="N479">
        <v>1.127</v>
      </c>
      <c r="O479">
        <v>81.14</v>
      </c>
      <c r="P479">
        <v>72</v>
      </c>
      <c r="Q479">
        <v>1.3069999999999999</v>
      </c>
      <c r="R479">
        <v>94.1</v>
      </c>
      <c r="S479">
        <v>1.2290000000000001</v>
      </c>
      <c r="T479">
        <v>88.48</v>
      </c>
      <c r="U479">
        <v>1.202</v>
      </c>
      <c r="V479">
        <v>86.54</v>
      </c>
      <c r="W479">
        <v>1.153</v>
      </c>
      <c r="X479">
        <v>83.01</v>
      </c>
      <c r="Y479">
        <v>1.127</v>
      </c>
      <c r="Z479">
        <v>81.14</v>
      </c>
      <c r="AB479">
        <v>202226</v>
      </c>
      <c r="AC479">
        <v>202326</v>
      </c>
      <c r="BC479" t="s">
        <v>43</v>
      </c>
      <c r="BD479" t="s">
        <v>44</v>
      </c>
    </row>
    <row r="480" spans="1:56">
      <c r="A480">
        <v>30571</v>
      </c>
      <c r="B480" t="s">
        <v>118</v>
      </c>
      <c r="C480">
        <v>722</v>
      </c>
      <c r="D480" t="s">
        <v>299</v>
      </c>
      <c r="E480" t="s">
        <v>300</v>
      </c>
      <c r="F480">
        <v>1.194</v>
      </c>
      <c r="G480">
        <v>85.96</v>
      </c>
      <c r="H480">
        <v>1.123</v>
      </c>
      <c r="I480">
        <v>80.849999999999994</v>
      </c>
      <c r="J480">
        <v>1.099</v>
      </c>
      <c r="K480">
        <v>79.12</v>
      </c>
      <c r="L480">
        <v>1.0529999999999999</v>
      </c>
      <c r="M480">
        <v>75.81</v>
      </c>
      <c r="N480">
        <v>1.03</v>
      </c>
      <c r="O480">
        <v>74.16</v>
      </c>
      <c r="P480">
        <v>72</v>
      </c>
      <c r="Q480">
        <v>1.194</v>
      </c>
      <c r="R480">
        <v>85.96</v>
      </c>
      <c r="S480">
        <v>1.123</v>
      </c>
      <c r="T480">
        <v>80.849999999999994</v>
      </c>
      <c r="U480">
        <v>1.099</v>
      </c>
      <c r="V480">
        <v>79.12</v>
      </c>
      <c r="W480">
        <v>1.0529999999999999</v>
      </c>
      <c r="X480">
        <v>75.81</v>
      </c>
      <c r="Y480">
        <v>1.03</v>
      </c>
      <c r="Z480">
        <v>74.16</v>
      </c>
      <c r="AB480">
        <v>202226</v>
      </c>
      <c r="AC480">
        <v>202326</v>
      </c>
      <c r="BC480" t="s">
        <v>43</v>
      </c>
      <c r="BD480" t="s">
        <v>44</v>
      </c>
    </row>
    <row r="481" spans="1:56">
      <c r="A481">
        <v>53272</v>
      </c>
      <c r="B481" t="s">
        <v>119</v>
      </c>
      <c r="C481">
        <v>722</v>
      </c>
      <c r="D481" t="s">
        <v>299</v>
      </c>
      <c r="E481" t="s">
        <v>300</v>
      </c>
      <c r="F481">
        <v>1.768</v>
      </c>
      <c r="G481">
        <v>127.29</v>
      </c>
      <c r="H481">
        <v>1.6819999999999999</v>
      </c>
      <c r="I481">
        <v>121.1</v>
      </c>
      <c r="J481">
        <v>1.6519999999999999</v>
      </c>
      <c r="K481">
        <v>118.94</v>
      </c>
      <c r="L481">
        <v>1.59</v>
      </c>
      <c r="M481">
        <v>114.48</v>
      </c>
      <c r="N481">
        <v>1.5629999999999999</v>
      </c>
      <c r="O481">
        <v>112.53</v>
      </c>
      <c r="P481">
        <v>72</v>
      </c>
      <c r="Q481">
        <v>1.768</v>
      </c>
      <c r="R481">
        <v>127.29</v>
      </c>
      <c r="S481">
        <v>1.6819999999999999</v>
      </c>
      <c r="T481">
        <v>121.1</v>
      </c>
      <c r="U481">
        <v>1.6519999999999999</v>
      </c>
      <c r="V481">
        <v>118.94</v>
      </c>
      <c r="W481">
        <v>1.59</v>
      </c>
      <c r="X481">
        <v>114.48</v>
      </c>
      <c r="Y481">
        <v>1.5629999999999999</v>
      </c>
      <c r="Z481">
        <v>112.53</v>
      </c>
      <c r="AB481">
        <v>202226</v>
      </c>
      <c r="AC481">
        <v>202326</v>
      </c>
      <c r="AG481" t="s">
        <v>54</v>
      </c>
      <c r="AH481" t="s">
        <v>55</v>
      </c>
      <c r="AO481" t="s">
        <v>39</v>
      </c>
      <c r="AP481" t="s">
        <v>40</v>
      </c>
      <c r="BC481" t="s">
        <v>43</v>
      </c>
      <c r="BD481" t="s">
        <v>44</v>
      </c>
    </row>
    <row r="482" spans="1:56">
      <c r="A482">
        <v>30574</v>
      </c>
      <c r="B482" t="s">
        <v>46</v>
      </c>
      <c r="C482">
        <v>722</v>
      </c>
      <c r="D482" t="s">
        <v>299</v>
      </c>
      <c r="E482" t="s">
        <v>300</v>
      </c>
      <c r="F482">
        <v>1.194</v>
      </c>
      <c r="G482">
        <v>85.96</v>
      </c>
      <c r="H482">
        <v>1.123</v>
      </c>
      <c r="I482">
        <v>80.849999999999994</v>
      </c>
      <c r="J482">
        <v>1.099</v>
      </c>
      <c r="K482">
        <v>79.12</v>
      </c>
      <c r="L482">
        <v>1.0529999999999999</v>
      </c>
      <c r="M482">
        <v>75.81</v>
      </c>
      <c r="N482">
        <v>1.03</v>
      </c>
      <c r="O482">
        <v>74.16</v>
      </c>
      <c r="P482">
        <v>72</v>
      </c>
      <c r="Q482">
        <v>1.194</v>
      </c>
      <c r="R482">
        <v>85.96</v>
      </c>
      <c r="S482">
        <v>1.123</v>
      </c>
      <c r="T482">
        <v>80.849999999999994</v>
      </c>
      <c r="U482">
        <v>1.099</v>
      </c>
      <c r="V482">
        <v>79.12</v>
      </c>
      <c r="W482">
        <v>1.0529999999999999</v>
      </c>
      <c r="X482">
        <v>75.81</v>
      </c>
      <c r="Y482">
        <v>1.03</v>
      </c>
      <c r="Z482">
        <v>74.16</v>
      </c>
      <c r="AB482">
        <v>202226</v>
      </c>
      <c r="AC482">
        <v>202326</v>
      </c>
      <c r="AO482" t="s">
        <v>39</v>
      </c>
      <c r="AP482" t="s">
        <v>40</v>
      </c>
      <c r="AQ482" t="s">
        <v>41</v>
      </c>
      <c r="AR482" t="s">
        <v>42</v>
      </c>
      <c r="BC482" t="s">
        <v>43</v>
      </c>
      <c r="BD482" t="s">
        <v>44</v>
      </c>
    </row>
    <row r="483" spans="1:56">
      <c r="A483">
        <v>64958</v>
      </c>
      <c r="B483" t="s">
        <v>515</v>
      </c>
      <c r="C483">
        <v>722</v>
      </c>
      <c r="D483" t="s">
        <v>299</v>
      </c>
      <c r="E483" t="s">
        <v>300</v>
      </c>
      <c r="F483">
        <v>1.3069999999999999</v>
      </c>
      <c r="G483">
        <v>94.1</v>
      </c>
      <c r="H483">
        <v>1.2290000000000001</v>
      </c>
      <c r="I483">
        <v>88.48</v>
      </c>
      <c r="J483">
        <v>1.202</v>
      </c>
      <c r="K483">
        <v>86.54</v>
      </c>
      <c r="L483">
        <v>1.153</v>
      </c>
      <c r="M483">
        <v>83.01</v>
      </c>
      <c r="N483">
        <v>1.127</v>
      </c>
      <c r="O483">
        <v>81.14</v>
      </c>
      <c r="P483">
        <v>72</v>
      </c>
      <c r="Q483">
        <v>1.3069999999999999</v>
      </c>
      <c r="R483">
        <v>94.1</v>
      </c>
      <c r="S483">
        <v>1.2290000000000001</v>
      </c>
      <c r="T483">
        <v>88.48</v>
      </c>
      <c r="U483">
        <v>1.202</v>
      </c>
      <c r="V483">
        <v>86.54</v>
      </c>
      <c r="W483">
        <v>1.153</v>
      </c>
      <c r="X483">
        <v>83.01</v>
      </c>
      <c r="Y483">
        <v>1.127</v>
      </c>
      <c r="Z483">
        <v>81.14</v>
      </c>
      <c r="AB483">
        <v>202226</v>
      </c>
      <c r="AC483">
        <v>202326</v>
      </c>
      <c r="BC483" t="s">
        <v>43</v>
      </c>
      <c r="BD483" t="s">
        <v>44</v>
      </c>
    </row>
    <row r="484" spans="1:56">
      <c r="A484">
        <v>53946</v>
      </c>
      <c r="B484" t="s">
        <v>128</v>
      </c>
      <c r="C484">
        <v>722</v>
      </c>
      <c r="D484" t="s">
        <v>299</v>
      </c>
      <c r="E484" t="s">
        <v>300</v>
      </c>
      <c r="F484">
        <v>1.625</v>
      </c>
      <c r="G484">
        <v>117</v>
      </c>
      <c r="H484">
        <v>1.548</v>
      </c>
      <c r="I484">
        <v>111.45</v>
      </c>
      <c r="J484">
        <v>1.5209999999999999</v>
      </c>
      <c r="K484">
        <v>109.51</v>
      </c>
      <c r="L484">
        <v>1.4650000000000001</v>
      </c>
      <c r="M484">
        <v>105.48</v>
      </c>
      <c r="N484">
        <v>1.4390000000000001</v>
      </c>
      <c r="O484">
        <v>103.6</v>
      </c>
      <c r="P484">
        <v>72</v>
      </c>
      <c r="Q484">
        <v>1.625</v>
      </c>
      <c r="R484">
        <v>117</v>
      </c>
      <c r="S484">
        <v>1.548</v>
      </c>
      <c r="T484">
        <v>111.45</v>
      </c>
      <c r="U484">
        <v>1.5209999999999999</v>
      </c>
      <c r="V484">
        <v>109.51</v>
      </c>
      <c r="W484">
        <v>1.4650000000000001</v>
      </c>
      <c r="X484">
        <v>105.48</v>
      </c>
      <c r="Y484">
        <v>1.4390000000000001</v>
      </c>
      <c r="Z484">
        <v>103.6</v>
      </c>
      <c r="AB484">
        <v>202226</v>
      </c>
      <c r="AC484">
        <v>202326</v>
      </c>
      <c r="AG484" t="s">
        <v>54</v>
      </c>
      <c r="AH484" t="s">
        <v>55</v>
      </c>
      <c r="AO484" t="s">
        <v>39</v>
      </c>
      <c r="AP484" t="s">
        <v>40</v>
      </c>
      <c r="BC484" t="s">
        <v>43</v>
      </c>
      <c r="BD484" t="s">
        <v>44</v>
      </c>
    </row>
    <row r="485" spans="1:56">
      <c r="A485">
        <v>64872</v>
      </c>
      <c r="B485" t="s">
        <v>129</v>
      </c>
      <c r="C485">
        <v>722</v>
      </c>
      <c r="D485" t="s">
        <v>299</v>
      </c>
      <c r="E485" t="s">
        <v>300</v>
      </c>
      <c r="F485">
        <v>1.3069999999999999</v>
      </c>
      <c r="G485">
        <v>94.1</v>
      </c>
      <c r="H485">
        <v>1.2290000000000001</v>
      </c>
      <c r="I485">
        <v>88.48</v>
      </c>
      <c r="J485">
        <v>1.202</v>
      </c>
      <c r="K485">
        <v>86.54</v>
      </c>
      <c r="L485">
        <v>1.153</v>
      </c>
      <c r="M485">
        <v>83.01</v>
      </c>
      <c r="N485">
        <v>1.127</v>
      </c>
      <c r="O485">
        <v>81.14</v>
      </c>
      <c r="P485">
        <v>72</v>
      </c>
      <c r="Q485">
        <v>1.3069999999999999</v>
      </c>
      <c r="R485">
        <v>94.1</v>
      </c>
      <c r="S485">
        <v>1.2290000000000001</v>
      </c>
      <c r="T485">
        <v>88.48</v>
      </c>
      <c r="U485">
        <v>1.202</v>
      </c>
      <c r="V485">
        <v>86.54</v>
      </c>
      <c r="W485">
        <v>1.153</v>
      </c>
      <c r="X485">
        <v>83.01</v>
      </c>
      <c r="Y485">
        <v>1.127</v>
      </c>
      <c r="Z485">
        <v>81.14</v>
      </c>
      <c r="AB485">
        <v>202226</v>
      </c>
      <c r="AC485">
        <v>202326</v>
      </c>
      <c r="AG485" t="s">
        <v>54</v>
      </c>
      <c r="AH485" t="s">
        <v>55</v>
      </c>
      <c r="BC485" t="s">
        <v>43</v>
      </c>
      <c r="BD485" t="s">
        <v>44</v>
      </c>
    </row>
    <row r="486" spans="1:56">
      <c r="A486">
        <v>30576</v>
      </c>
      <c r="B486" t="s">
        <v>131</v>
      </c>
      <c r="C486">
        <v>722</v>
      </c>
      <c r="D486" t="s">
        <v>299</v>
      </c>
      <c r="E486" t="s">
        <v>300</v>
      </c>
      <c r="F486">
        <v>1.4490000000000001</v>
      </c>
      <c r="G486">
        <v>104.32</v>
      </c>
      <c r="H486">
        <v>1.363</v>
      </c>
      <c r="I486">
        <v>98.13</v>
      </c>
      <c r="J486">
        <v>1.333</v>
      </c>
      <c r="K486">
        <v>95.97</v>
      </c>
      <c r="L486">
        <v>1.278</v>
      </c>
      <c r="M486">
        <v>92.01</v>
      </c>
      <c r="N486">
        <v>1.25</v>
      </c>
      <c r="O486">
        <v>90</v>
      </c>
      <c r="P486">
        <v>72</v>
      </c>
      <c r="Q486">
        <v>1.4490000000000001</v>
      </c>
      <c r="R486">
        <v>104.32</v>
      </c>
      <c r="S486">
        <v>1.363</v>
      </c>
      <c r="T486">
        <v>98.13</v>
      </c>
      <c r="U486">
        <v>1.333</v>
      </c>
      <c r="V486">
        <v>95.97</v>
      </c>
      <c r="W486">
        <v>1.278</v>
      </c>
      <c r="X486">
        <v>92.01</v>
      </c>
      <c r="Y486">
        <v>1.25</v>
      </c>
      <c r="Z486">
        <v>90</v>
      </c>
      <c r="AB486">
        <v>202226</v>
      </c>
      <c r="AC486">
        <v>202326</v>
      </c>
      <c r="AO486" t="s">
        <v>39</v>
      </c>
      <c r="AP486" t="s">
        <v>40</v>
      </c>
      <c r="AQ486" t="s">
        <v>41</v>
      </c>
      <c r="AR486" t="s">
        <v>42</v>
      </c>
      <c r="BC486" t="s">
        <v>43</v>
      </c>
      <c r="BD486" t="s">
        <v>44</v>
      </c>
    </row>
    <row r="487" spans="1:56">
      <c r="A487">
        <v>68077</v>
      </c>
      <c r="B487" t="s">
        <v>134</v>
      </c>
      <c r="C487">
        <v>722</v>
      </c>
      <c r="D487" t="s">
        <v>299</v>
      </c>
      <c r="E487" t="s">
        <v>300</v>
      </c>
      <c r="F487">
        <v>1.3069999999999999</v>
      </c>
      <c r="G487">
        <v>94.1</v>
      </c>
      <c r="H487">
        <v>1.2290000000000001</v>
      </c>
      <c r="I487">
        <v>88.48</v>
      </c>
      <c r="J487">
        <v>1.202</v>
      </c>
      <c r="K487">
        <v>86.54</v>
      </c>
      <c r="L487">
        <v>1.153</v>
      </c>
      <c r="M487">
        <v>83.01</v>
      </c>
      <c r="N487">
        <v>1.127</v>
      </c>
      <c r="O487">
        <v>81.14</v>
      </c>
      <c r="P487">
        <v>72</v>
      </c>
      <c r="Q487">
        <v>1.3069999999999999</v>
      </c>
      <c r="R487">
        <v>94.1</v>
      </c>
      <c r="S487">
        <v>1.2290000000000001</v>
      </c>
      <c r="T487">
        <v>88.48</v>
      </c>
      <c r="U487">
        <v>1.202</v>
      </c>
      <c r="V487">
        <v>86.54</v>
      </c>
      <c r="W487">
        <v>1.153</v>
      </c>
      <c r="X487">
        <v>83.01</v>
      </c>
      <c r="Y487">
        <v>1.127</v>
      </c>
      <c r="Z487">
        <v>81.14</v>
      </c>
      <c r="AB487">
        <v>202226</v>
      </c>
      <c r="AC487">
        <v>202326</v>
      </c>
      <c r="BC487" t="s">
        <v>43</v>
      </c>
      <c r="BD487" t="s">
        <v>44</v>
      </c>
    </row>
    <row r="488" spans="1:56">
      <c r="A488">
        <v>56851</v>
      </c>
      <c r="B488" t="s">
        <v>135</v>
      </c>
      <c r="C488">
        <v>722</v>
      </c>
      <c r="D488" t="s">
        <v>299</v>
      </c>
      <c r="E488" t="s">
        <v>300</v>
      </c>
      <c r="F488">
        <v>1.5129999999999999</v>
      </c>
      <c r="G488">
        <v>108.93</v>
      </c>
      <c r="H488">
        <v>1.4419999999999999</v>
      </c>
      <c r="I488">
        <v>103.82</v>
      </c>
      <c r="J488">
        <v>1.4179999999999999</v>
      </c>
      <c r="K488">
        <v>102.09</v>
      </c>
      <c r="L488">
        <v>1.365</v>
      </c>
      <c r="M488">
        <v>98.28</v>
      </c>
      <c r="N488">
        <v>1.343</v>
      </c>
      <c r="O488">
        <v>96.69</v>
      </c>
      <c r="P488">
        <v>72</v>
      </c>
      <c r="Q488">
        <v>1.5129999999999999</v>
      </c>
      <c r="R488">
        <v>108.93</v>
      </c>
      <c r="S488">
        <v>1.4419999999999999</v>
      </c>
      <c r="T488">
        <v>103.82</v>
      </c>
      <c r="U488">
        <v>1.4179999999999999</v>
      </c>
      <c r="V488">
        <v>102.09</v>
      </c>
      <c r="W488">
        <v>1.365</v>
      </c>
      <c r="X488">
        <v>98.28</v>
      </c>
      <c r="Y488">
        <v>1.343</v>
      </c>
      <c r="Z488">
        <v>96.69</v>
      </c>
      <c r="AB488">
        <v>202226</v>
      </c>
      <c r="AC488">
        <v>202326</v>
      </c>
      <c r="AG488" t="s">
        <v>54</v>
      </c>
      <c r="AH488" t="s">
        <v>55</v>
      </c>
      <c r="AO488" t="s">
        <v>39</v>
      </c>
      <c r="AP488" t="s">
        <v>40</v>
      </c>
      <c r="BC488" t="s">
        <v>43</v>
      </c>
      <c r="BD488" t="s">
        <v>44</v>
      </c>
    </row>
    <row r="489" spans="1:56">
      <c r="A489">
        <v>30582</v>
      </c>
      <c r="B489" t="s">
        <v>137</v>
      </c>
      <c r="C489">
        <v>722</v>
      </c>
      <c r="D489" t="s">
        <v>299</v>
      </c>
      <c r="E489" t="s">
        <v>300</v>
      </c>
      <c r="F489">
        <v>1.4490000000000001</v>
      </c>
      <c r="G489">
        <v>104.32</v>
      </c>
      <c r="H489">
        <v>1.363</v>
      </c>
      <c r="I489">
        <v>98.13</v>
      </c>
      <c r="J489">
        <v>1.333</v>
      </c>
      <c r="K489">
        <v>95.97</v>
      </c>
      <c r="L489">
        <v>1.278</v>
      </c>
      <c r="M489">
        <v>92.01</v>
      </c>
      <c r="N489">
        <v>1.25</v>
      </c>
      <c r="O489">
        <v>90</v>
      </c>
      <c r="P489">
        <v>72</v>
      </c>
      <c r="Q489">
        <v>1.4490000000000001</v>
      </c>
      <c r="R489">
        <v>104.32</v>
      </c>
      <c r="S489">
        <v>1.363</v>
      </c>
      <c r="T489">
        <v>98.13</v>
      </c>
      <c r="U489">
        <v>1.333</v>
      </c>
      <c r="V489">
        <v>95.97</v>
      </c>
      <c r="W489">
        <v>1.278</v>
      </c>
      <c r="X489">
        <v>92.01</v>
      </c>
      <c r="Y489">
        <v>1.25</v>
      </c>
      <c r="Z489">
        <v>90</v>
      </c>
      <c r="AB489">
        <v>202226</v>
      </c>
      <c r="AC489">
        <v>202326</v>
      </c>
      <c r="AQ489" t="s">
        <v>41</v>
      </c>
      <c r="AR489" t="s">
        <v>42</v>
      </c>
      <c r="BC489" t="s">
        <v>43</v>
      </c>
      <c r="BD489" t="s">
        <v>44</v>
      </c>
    </row>
    <row r="490" spans="1:56">
      <c r="A490">
        <v>30584</v>
      </c>
      <c r="B490" t="s">
        <v>139</v>
      </c>
      <c r="C490">
        <v>722</v>
      </c>
      <c r="D490" t="s">
        <v>299</v>
      </c>
      <c r="E490" t="s">
        <v>300</v>
      </c>
      <c r="F490">
        <v>1.3069999999999999</v>
      </c>
      <c r="G490">
        <v>94.1</v>
      </c>
      <c r="H490">
        <v>1.2290000000000001</v>
      </c>
      <c r="I490">
        <v>88.48</v>
      </c>
      <c r="J490">
        <v>1.202</v>
      </c>
      <c r="K490">
        <v>86.54</v>
      </c>
      <c r="L490">
        <v>1.153</v>
      </c>
      <c r="M490">
        <v>83.01</v>
      </c>
      <c r="N490">
        <v>1.127</v>
      </c>
      <c r="O490">
        <v>81.14</v>
      </c>
      <c r="P490">
        <v>72</v>
      </c>
      <c r="Q490">
        <v>1.3069999999999999</v>
      </c>
      <c r="R490">
        <v>94.1</v>
      </c>
      <c r="S490">
        <v>1.2290000000000001</v>
      </c>
      <c r="T490">
        <v>88.48</v>
      </c>
      <c r="U490">
        <v>1.202</v>
      </c>
      <c r="V490">
        <v>86.54</v>
      </c>
      <c r="W490">
        <v>1.153</v>
      </c>
      <c r="X490">
        <v>83.01</v>
      </c>
      <c r="Y490">
        <v>1.127</v>
      </c>
      <c r="Z490">
        <v>81.14</v>
      </c>
      <c r="AB490">
        <v>202226</v>
      </c>
      <c r="AC490">
        <v>202326</v>
      </c>
      <c r="AO490" t="s">
        <v>39</v>
      </c>
      <c r="AP490" t="s">
        <v>40</v>
      </c>
      <c r="AQ490" t="s">
        <v>41</v>
      </c>
      <c r="AR490" t="s">
        <v>42</v>
      </c>
      <c r="BC490" t="s">
        <v>43</v>
      </c>
      <c r="BD490" t="s">
        <v>44</v>
      </c>
    </row>
    <row r="491" spans="1:56">
      <c r="A491">
        <v>30586</v>
      </c>
      <c r="B491" t="s">
        <v>140</v>
      </c>
      <c r="C491">
        <v>722</v>
      </c>
      <c r="D491" t="s">
        <v>299</v>
      </c>
      <c r="E491" t="s">
        <v>300</v>
      </c>
      <c r="F491">
        <v>1.4490000000000001</v>
      </c>
      <c r="G491">
        <v>104.32</v>
      </c>
      <c r="H491">
        <v>1.363</v>
      </c>
      <c r="I491">
        <v>98.13</v>
      </c>
      <c r="J491">
        <v>1.333</v>
      </c>
      <c r="K491">
        <v>95.97</v>
      </c>
      <c r="L491">
        <v>1.278</v>
      </c>
      <c r="M491">
        <v>92.01</v>
      </c>
      <c r="N491">
        <v>1.25</v>
      </c>
      <c r="O491">
        <v>90</v>
      </c>
      <c r="P491">
        <v>72</v>
      </c>
      <c r="Q491">
        <v>1.4490000000000001</v>
      </c>
      <c r="R491">
        <v>104.32</v>
      </c>
      <c r="S491">
        <v>1.363</v>
      </c>
      <c r="T491">
        <v>98.13</v>
      </c>
      <c r="U491">
        <v>1.333</v>
      </c>
      <c r="V491">
        <v>95.97</v>
      </c>
      <c r="W491">
        <v>1.278</v>
      </c>
      <c r="X491">
        <v>92.01</v>
      </c>
      <c r="Y491">
        <v>1.25</v>
      </c>
      <c r="Z491">
        <v>90</v>
      </c>
      <c r="AB491">
        <v>202226</v>
      </c>
      <c r="AC491">
        <v>202326</v>
      </c>
      <c r="BC491" t="s">
        <v>43</v>
      </c>
      <c r="BD491" t="s">
        <v>44</v>
      </c>
    </row>
    <row r="492" spans="1:56">
      <c r="A492">
        <v>33613</v>
      </c>
      <c r="B492" t="s">
        <v>141</v>
      </c>
      <c r="C492">
        <v>722</v>
      </c>
      <c r="D492" t="s">
        <v>299</v>
      </c>
      <c r="E492" t="s">
        <v>300</v>
      </c>
      <c r="F492">
        <v>0.98</v>
      </c>
      <c r="G492">
        <v>70.56</v>
      </c>
      <c r="H492">
        <v>0.92100000000000004</v>
      </c>
      <c r="I492">
        <v>66.31</v>
      </c>
      <c r="J492">
        <v>0.90200000000000002</v>
      </c>
      <c r="K492">
        <v>64.94</v>
      </c>
      <c r="L492">
        <v>0.86399999999999999</v>
      </c>
      <c r="M492">
        <v>62.2</v>
      </c>
      <c r="N492">
        <v>0.84499999999999997</v>
      </c>
      <c r="O492">
        <v>60.84</v>
      </c>
      <c r="P492">
        <v>72</v>
      </c>
      <c r="Q492">
        <v>0.98</v>
      </c>
      <c r="R492">
        <v>70.56</v>
      </c>
      <c r="S492">
        <v>0.92100000000000004</v>
      </c>
      <c r="T492">
        <v>66.31</v>
      </c>
      <c r="U492">
        <v>0.90200000000000002</v>
      </c>
      <c r="V492">
        <v>64.94</v>
      </c>
      <c r="W492">
        <v>0.86399999999999999</v>
      </c>
      <c r="X492">
        <v>62.2</v>
      </c>
      <c r="Y492">
        <v>0.84499999999999997</v>
      </c>
      <c r="Z492">
        <v>60.84</v>
      </c>
      <c r="AB492">
        <v>202226</v>
      </c>
      <c r="AC492">
        <v>202326</v>
      </c>
      <c r="BC492" t="s">
        <v>43</v>
      </c>
      <c r="BD492" t="s">
        <v>44</v>
      </c>
    </row>
    <row r="493" spans="1:56">
      <c r="A493">
        <v>82536</v>
      </c>
      <c r="B493" t="s">
        <v>516</v>
      </c>
      <c r="C493">
        <v>722</v>
      </c>
      <c r="D493" t="s">
        <v>299</v>
      </c>
      <c r="E493" t="s">
        <v>300</v>
      </c>
      <c r="F493">
        <v>1.21</v>
      </c>
      <c r="G493">
        <v>87.12</v>
      </c>
      <c r="H493">
        <v>1.145</v>
      </c>
      <c r="I493">
        <v>82.44</v>
      </c>
      <c r="J493">
        <v>1.123</v>
      </c>
      <c r="K493">
        <v>80.849999999999994</v>
      </c>
      <c r="L493">
        <v>1.079</v>
      </c>
      <c r="M493">
        <v>77.680000000000007</v>
      </c>
      <c r="N493">
        <v>1.0580000000000001</v>
      </c>
      <c r="O493">
        <v>76.17</v>
      </c>
      <c r="P493">
        <v>72</v>
      </c>
      <c r="Q493">
        <v>1.21</v>
      </c>
      <c r="R493">
        <v>87.12</v>
      </c>
      <c r="S493">
        <v>1.145</v>
      </c>
      <c r="T493">
        <v>82.44</v>
      </c>
      <c r="U493">
        <v>1.123</v>
      </c>
      <c r="V493">
        <v>80.849999999999994</v>
      </c>
      <c r="W493">
        <v>1.079</v>
      </c>
      <c r="X493">
        <v>77.680000000000007</v>
      </c>
      <c r="Y493">
        <v>1.0580000000000001</v>
      </c>
      <c r="Z493">
        <v>76.17</v>
      </c>
      <c r="AB493">
        <v>202226</v>
      </c>
      <c r="AC493">
        <v>202326</v>
      </c>
      <c r="AG493" t="s">
        <v>54</v>
      </c>
      <c r="AH493" t="s">
        <v>55</v>
      </c>
      <c r="AO493" t="s">
        <v>39</v>
      </c>
      <c r="AP493" t="s">
        <v>40</v>
      </c>
      <c r="BC493" t="s">
        <v>43</v>
      </c>
      <c r="BD493" t="s">
        <v>44</v>
      </c>
    </row>
    <row r="494" spans="1:56">
      <c r="A494">
        <v>30591</v>
      </c>
      <c r="B494" t="s">
        <v>150</v>
      </c>
      <c r="C494">
        <v>722</v>
      </c>
      <c r="D494" t="s">
        <v>299</v>
      </c>
      <c r="E494" t="s">
        <v>300</v>
      </c>
      <c r="F494">
        <v>1.48</v>
      </c>
      <c r="G494">
        <v>106.56</v>
      </c>
      <c r="H494">
        <v>1.391</v>
      </c>
      <c r="I494">
        <v>100.15</v>
      </c>
      <c r="J494">
        <v>1.361</v>
      </c>
      <c r="K494">
        <v>97.99</v>
      </c>
      <c r="L494">
        <v>1.3049999999999999</v>
      </c>
      <c r="M494">
        <v>93.96</v>
      </c>
      <c r="N494">
        <v>1.2769999999999999</v>
      </c>
      <c r="O494">
        <v>91.94</v>
      </c>
      <c r="P494">
        <v>72</v>
      </c>
      <c r="Q494">
        <v>1.48</v>
      </c>
      <c r="R494">
        <v>106.56</v>
      </c>
      <c r="S494">
        <v>1.391</v>
      </c>
      <c r="T494">
        <v>100.15</v>
      </c>
      <c r="U494">
        <v>1.361</v>
      </c>
      <c r="V494">
        <v>97.99</v>
      </c>
      <c r="W494">
        <v>1.3049999999999999</v>
      </c>
      <c r="X494">
        <v>93.96</v>
      </c>
      <c r="Y494">
        <v>1.2769999999999999</v>
      </c>
      <c r="Z494">
        <v>91.94</v>
      </c>
      <c r="AB494">
        <v>202226</v>
      </c>
      <c r="AC494">
        <v>202326</v>
      </c>
      <c r="AQ494" t="s">
        <v>41</v>
      </c>
      <c r="AR494" t="s">
        <v>42</v>
      </c>
      <c r="BC494" t="s">
        <v>43</v>
      </c>
      <c r="BD494" t="s">
        <v>44</v>
      </c>
    </row>
    <row r="495" spans="1:56">
      <c r="A495">
        <v>58631</v>
      </c>
      <c r="B495" t="s">
        <v>156</v>
      </c>
      <c r="C495">
        <v>722</v>
      </c>
      <c r="D495" t="s">
        <v>299</v>
      </c>
      <c r="E495" t="s">
        <v>300</v>
      </c>
      <c r="F495">
        <v>1.48</v>
      </c>
      <c r="G495">
        <v>106.56</v>
      </c>
      <c r="H495">
        <v>1.391</v>
      </c>
      <c r="I495">
        <v>100.15</v>
      </c>
      <c r="J495">
        <v>1.361</v>
      </c>
      <c r="K495">
        <v>97.99</v>
      </c>
      <c r="L495">
        <v>1.3049999999999999</v>
      </c>
      <c r="M495">
        <v>93.96</v>
      </c>
      <c r="N495">
        <v>1.2769999999999999</v>
      </c>
      <c r="O495">
        <v>91.94</v>
      </c>
      <c r="P495">
        <v>72</v>
      </c>
      <c r="Q495">
        <v>1.48</v>
      </c>
      <c r="R495">
        <v>106.56</v>
      </c>
      <c r="S495">
        <v>1.391</v>
      </c>
      <c r="T495">
        <v>100.15</v>
      </c>
      <c r="U495">
        <v>1.361</v>
      </c>
      <c r="V495">
        <v>97.99</v>
      </c>
      <c r="W495">
        <v>1.3049999999999999</v>
      </c>
      <c r="X495">
        <v>93.96</v>
      </c>
      <c r="Y495">
        <v>1.2769999999999999</v>
      </c>
      <c r="Z495">
        <v>91.94</v>
      </c>
      <c r="AB495">
        <v>202226</v>
      </c>
      <c r="AC495">
        <v>202326</v>
      </c>
      <c r="AO495" t="s">
        <v>39</v>
      </c>
      <c r="AP495" t="s">
        <v>40</v>
      </c>
      <c r="AQ495" t="s">
        <v>41</v>
      </c>
      <c r="AR495" t="s">
        <v>42</v>
      </c>
      <c r="BC495" t="s">
        <v>43</v>
      </c>
      <c r="BD495" t="s">
        <v>44</v>
      </c>
    </row>
    <row r="496" spans="1:56">
      <c r="A496">
        <v>30602</v>
      </c>
      <c r="B496" t="s">
        <v>47</v>
      </c>
      <c r="C496">
        <v>722</v>
      </c>
      <c r="D496" t="s">
        <v>299</v>
      </c>
      <c r="E496" t="s">
        <v>300</v>
      </c>
      <c r="F496">
        <v>0.86799999999999999</v>
      </c>
      <c r="G496">
        <v>62.49</v>
      </c>
      <c r="H496">
        <v>0.81599999999999995</v>
      </c>
      <c r="I496">
        <v>58.75</v>
      </c>
      <c r="J496">
        <v>0.79900000000000004</v>
      </c>
      <c r="K496">
        <v>57.52</v>
      </c>
      <c r="L496">
        <v>0.76500000000000001</v>
      </c>
      <c r="M496">
        <v>55.08</v>
      </c>
      <c r="N496">
        <v>0.748</v>
      </c>
      <c r="O496">
        <v>53.85</v>
      </c>
      <c r="P496">
        <v>72</v>
      </c>
      <c r="Q496">
        <v>0.86799999999999999</v>
      </c>
      <c r="R496">
        <v>62.49</v>
      </c>
      <c r="S496">
        <v>0.81599999999999995</v>
      </c>
      <c r="T496">
        <v>58.75</v>
      </c>
      <c r="U496">
        <v>0.79900000000000004</v>
      </c>
      <c r="V496">
        <v>57.52</v>
      </c>
      <c r="W496">
        <v>0.76500000000000001</v>
      </c>
      <c r="X496">
        <v>55.08</v>
      </c>
      <c r="Y496">
        <v>0.748</v>
      </c>
      <c r="Z496">
        <v>53.85</v>
      </c>
      <c r="AB496">
        <v>202226</v>
      </c>
      <c r="AC496">
        <v>202326</v>
      </c>
      <c r="AO496" t="s">
        <v>39</v>
      </c>
      <c r="AP496" t="s">
        <v>40</v>
      </c>
      <c r="BC496" t="s">
        <v>43</v>
      </c>
      <c r="BD496" t="s">
        <v>44</v>
      </c>
    </row>
    <row r="497" spans="1:56">
      <c r="A497">
        <v>30593</v>
      </c>
      <c r="B497" t="s">
        <v>161</v>
      </c>
      <c r="C497">
        <v>722</v>
      </c>
      <c r="D497" t="s">
        <v>299</v>
      </c>
      <c r="E497" t="s">
        <v>300</v>
      </c>
      <c r="F497">
        <v>0.98</v>
      </c>
      <c r="G497">
        <v>70.56</v>
      </c>
      <c r="H497">
        <v>0.92100000000000004</v>
      </c>
      <c r="I497">
        <v>66.31</v>
      </c>
      <c r="J497">
        <v>0.90200000000000002</v>
      </c>
      <c r="K497">
        <v>64.94</v>
      </c>
      <c r="L497">
        <v>0.86399999999999999</v>
      </c>
      <c r="M497">
        <v>62.2</v>
      </c>
      <c r="N497">
        <v>0.84499999999999997</v>
      </c>
      <c r="O497">
        <v>60.84</v>
      </c>
      <c r="P497">
        <v>72</v>
      </c>
      <c r="Q497">
        <v>0.98</v>
      </c>
      <c r="R497">
        <v>70.56</v>
      </c>
      <c r="S497">
        <v>0.92100000000000004</v>
      </c>
      <c r="T497">
        <v>66.31</v>
      </c>
      <c r="U497">
        <v>0.90200000000000002</v>
      </c>
      <c r="V497">
        <v>64.94</v>
      </c>
      <c r="W497">
        <v>0.86399999999999999</v>
      </c>
      <c r="X497">
        <v>62.2</v>
      </c>
      <c r="Y497">
        <v>0.84499999999999997</v>
      </c>
      <c r="Z497">
        <v>60.84</v>
      </c>
      <c r="AB497">
        <v>202226</v>
      </c>
      <c r="AC497">
        <v>202326</v>
      </c>
      <c r="AO497" t="s">
        <v>39</v>
      </c>
      <c r="AP497" t="s">
        <v>40</v>
      </c>
      <c r="AQ497" t="s">
        <v>41</v>
      </c>
      <c r="AR497" t="s">
        <v>42</v>
      </c>
      <c r="BC497" t="s">
        <v>43</v>
      </c>
      <c r="BD497" t="s">
        <v>44</v>
      </c>
    </row>
    <row r="498" spans="1:56">
      <c r="A498">
        <v>30594</v>
      </c>
      <c r="B498" t="s">
        <v>48</v>
      </c>
      <c r="C498">
        <v>722</v>
      </c>
      <c r="D498" t="s">
        <v>299</v>
      </c>
      <c r="E498" t="s">
        <v>300</v>
      </c>
      <c r="F498">
        <v>1.194</v>
      </c>
      <c r="G498">
        <v>85.96</v>
      </c>
      <c r="H498">
        <v>1.123</v>
      </c>
      <c r="I498">
        <v>80.849999999999994</v>
      </c>
      <c r="J498">
        <v>1.099</v>
      </c>
      <c r="K498">
        <v>79.12</v>
      </c>
      <c r="L498">
        <v>1.0529999999999999</v>
      </c>
      <c r="M498">
        <v>75.81</v>
      </c>
      <c r="N498">
        <v>1.03</v>
      </c>
      <c r="O498">
        <v>74.16</v>
      </c>
      <c r="P498">
        <v>72</v>
      </c>
      <c r="Q498">
        <v>1.194</v>
      </c>
      <c r="R498">
        <v>85.96</v>
      </c>
      <c r="S498">
        <v>1.123</v>
      </c>
      <c r="T498">
        <v>80.849999999999994</v>
      </c>
      <c r="U498">
        <v>1.099</v>
      </c>
      <c r="V498">
        <v>79.12</v>
      </c>
      <c r="W498">
        <v>1.0529999999999999</v>
      </c>
      <c r="X498">
        <v>75.81</v>
      </c>
      <c r="Y498">
        <v>1.03</v>
      </c>
      <c r="Z498">
        <v>74.16</v>
      </c>
      <c r="AB498">
        <v>202226</v>
      </c>
      <c r="AC498">
        <v>202326</v>
      </c>
      <c r="AO498" t="s">
        <v>39</v>
      </c>
      <c r="AP498" t="s">
        <v>40</v>
      </c>
      <c r="BC498" t="s">
        <v>43</v>
      </c>
      <c r="BD498" t="s">
        <v>44</v>
      </c>
    </row>
    <row r="499" spans="1:56">
      <c r="A499">
        <v>30604</v>
      </c>
      <c r="B499" t="s">
        <v>165</v>
      </c>
      <c r="C499">
        <v>722</v>
      </c>
      <c r="D499" t="s">
        <v>299</v>
      </c>
      <c r="E499" t="s">
        <v>300</v>
      </c>
      <c r="F499">
        <v>1.194</v>
      </c>
      <c r="G499">
        <v>85.96</v>
      </c>
      <c r="H499">
        <v>1.123</v>
      </c>
      <c r="I499">
        <v>80.849999999999994</v>
      </c>
      <c r="J499">
        <v>1.099</v>
      </c>
      <c r="K499">
        <v>79.12</v>
      </c>
      <c r="L499">
        <v>1.0529999999999999</v>
      </c>
      <c r="M499">
        <v>75.81</v>
      </c>
      <c r="N499">
        <v>1.03</v>
      </c>
      <c r="O499">
        <v>74.16</v>
      </c>
      <c r="P499">
        <v>72</v>
      </c>
      <c r="Q499">
        <v>1.194</v>
      </c>
      <c r="R499">
        <v>85.96</v>
      </c>
      <c r="S499">
        <v>1.123</v>
      </c>
      <c r="T499">
        <v>80.849999999999994</v>
      </c>
      <c r="U499">
        <v>1.099</v>
      </c>
      <c r="V499">
        <v>79.12</v>
      </c>
      <c r="W499">
        <v>1.0529999999999999</v>
      </c>
      <c r="X499">
        <v>75.81</v>
      </c>
      <c r="Y499">
        <v>1.03</v>
      </c>
      <c r="Z499">
        <v>74.16</v>
      </c>
      <c r="AB499">
        <v>202226</v>
      </c>
      <c r="AC499">
        <v>202326</v>
      </c>
      <c r="BC499" t="s">
        <v>43</v>
      </c>
      <c r="BD499" t="s">
        <v>44</v>
      </c>
    </row>
    <row r="500" spans="1:56">
      <c r="A500">
        <v>30601</v>
      </c>
      <c r="B500" t="s">
        <v>517</v>
      </c>
      <c r="C500">
        <v>722</v>
      </c>
      <c r="D500" t="s">
        <v>299</v>
      </c>
      <c r="E500" t="s">
        <v>300</v>
      </c>
      <c r="F500">
        <v>0.86799999999999999</v>
      </c>
      <c r="G500">
        <v>62.49</v>
      </c>
      <c r="H500">
        <v>0.81599999999999995</v>
      </c>
      <c r="I500">
        <v>58.75</v>
      </c>
      <c r="J500">
        <v>0.79900000000000004</v>
      </c>
      <c r="K500">
        <v>57.52</v>
      </c>
      <c r="L500">
        <v>0.76500000000000001</v>
      </c>
      <c r="M500">
        <v>55.08</v>
      </c>
      <c r="N500">
        <v>0.748</v>
      </c>
      <c r="O500">
        <v>53.85</v>
      </c>
      <c r="P500">
        <v>72</v>
      </c>
      <c r="Q500">
        <v>0.86799999999999999</v>
      </c>
      <c r="R500">
        <v>62.49</v>
      </c>
      <c r="S500">
        <v>0.81599999999999995</v>
      </c>
      <c r="T500">
        <v>58.75</v>
      </c>
      <c r="U500">
        <v>0.79900000000000004</v>
      </c>
      <c r="V500">
        <v>57.52</v>
      </c>
      <c r="W500">
        <v>0.76500000000000001</v>
      </c>
      <c r="X500">
        <v>55.08</v>
      </c>
      <c r="Y500">
        <v>0.748</v>
      </c>
      <c r="Z500">
        <v>53.85</v>
      </c>
      <c r="AB500">
        <v>202226</v>
      </c>
      <c r="AC500">
        <v>202326</v>
      </c>
      <c r="BC500" t="s">
        <v>43</v>
      </c>
      <c r="BD500" t="s">
        <v>44</v>
      </c>
    </row>
    <row r="501" spans="1:56">
      <c r="A501">
        <v>56209</v>
      </c>
      <c r="B501" t="s">
        <v>178</v>
      </c>
      <c r="C501">
        <v>722</v>
      </c>
      <c r="D501" t="s">
        <v>299</v>
      </c>
      <c r="E501" t="s">
        <v>300</v>
      </c>
      <c r="F501">
        <v>1.194</v>
      </c>
      <c r="G501">
        <v>85.96</v>
      </c>
      <c r="H501">
        <v>1.123</v>
      </c>
      <c r="I501">
        <v>80.849999999999994</v>
      </c>
      <c r="J501">
        <v>1.099</v>
      </c>
      <c r="K501">
        <v>79.12</v>
      </c>
      <c r="L501">
        <v>1.0529999999999999</v>
      </c>
      <c r="M501">
        <v>75.81</v>
      </c>
      <c r="N501">
        <v>1.03</v>
      </c>
      <c r="O501">
        <v>74.16</v>
      </c>
      <c r="P501">
        <v>72</v>
      </c>
      <c r="Q501">
        <v>1.194</v>
      </c>
      <c r="R501">
        <v>85.96</v>
      </c>
      <c r="S501">
        <v>1.123</v>
      </c>
      <c r="T501">
        <v>80.849999999999994</v>
      </c>
      <c r="U501">
        <v>1.099</v>
      </c>
      <c r="V501">
        <v>79.12</v>
      </c>
      <c r="W501">
        <v>1.0529999999999999</v>
      </c>
      <c r="X501">
        <v>75.81</v>
      </c>
      <c r="Y501">
        <v>1.03</v>
      </c>
      <c r="Z501">
        <v>74.16</v>
      </c>
      <c r="AB501">
        <v>202226</v>
      </c>
      <c r="AC501">
        <v>202326</v>
      </c>
      <c r="BC501" t="s">
        <v>43</v>
      </c>
      <c r="BD501" t="s">
        <v>44</v>
      </c>
    </row>
    <row r="502" spans="1:56">
      <c r="A502">
        <v>61615</v>
      </c>
      <c r="B502" t="s">
        <v>518</v>
      </c>
      <c r="C502">
        <v>722</v>
      </c>
      <c r="D502" t="s">
        <v>299</v>
      </c>
      <c r="E502" t="s">
        <v>300</v>
      </c>
      <c r="F502">
        <v>1.2250000000000001</v>
      </c>
      <c r="G502">
        <v>88.2</v>
      </c>
      <c r="H502">
        <v>1.151</v>
      </c>
      <c r="I502">
        <v>82.87</v>
      </c>
      <c r="J502">
        <v>1.127</v>
      </c>
      <c r="K502">
        <v>81.14</v>
      </c>
      <c r="L502">
        <v>1.08</v>
      </c>
      <c r="M502">
        <v>77.760000000000005</v>
      </c>
      <c r="N502">
        <v>1.0569999999999999</v>
      </c>
      <c r="O502">
        <v>76.099999999999994</v>
      </c>
      <c r="P502">
        <v>72</v>
      </c>
      <c r="Q502">
        <v>1.2250000000000001</v>
      </c>
      <c r="R502">
        <v>88.2</v>
      </c>
      <c r="S502">
        <v>1.151</v>
      </c>
      <c r="T502">
        <v>82.87</v>
      </c>
      <c r="U502">
        <v>1.127</v>
      </c>
      <c r="V502">
        <v>81.14</v>
      </c>
      <c r="W502">
        <v>1.08</v>
      </c>
      <c r="X502">
        <v>77.760000000000005</v>
      </c>
      <c r="Y502">
        <v>1.0569999999999999</v>
      </c>
      <c r="Z502">
        <v>76.099999999999994</v>
      </c>
      <c r="AB502">
        <v>202226</v>
      </c>
      <c r="AC502">
        <v>202326</v>
      </c>
      <c r="BC502" t="s">
        <v>43</v>
      </c>
      <c r="BD502" t="s">
        <v>44</v>
      </c>
    </row>
    <row r="503" spans="1:56">
      <c r="A503">
        <v>92417</v>
      </c>
      <c r="B503" t="s">
        <v>519</v>
      </c>
      <c r="C503">
        <v>722</v>
      </c>
      <c r="D503" t="s">
        <v>299</v>
      </c>
      <c r="E503" t="s">
        <v>300</v>
      </c>
      <c r="F503">
        <v>1.2250000000000001</v>
      </c>
      <c r="G503">
        <v>88.2</v>
      </c>
      <c r="H503">
        <v>1.151</v>
      </c>
      <c r="I503">
        <v>82.87</v>
      </c>
      <c r="J503">
        <v>1.127</v>
      </c>
      <c r="K503">
        <v>81.14</v>
      </c>
      <c r="L503">
        <v>1.08</v>
      </c>
      <c r="M503">
        <v>77.760000000000005</v>
      </c>
      <c r="N503">
        <v>1.0569999999999999</v>
      </c>
      <c r="O503">
        <v>76.099999999999994</v>
      </c>
      <c r="P503">
        <v>72</v>
      </c>
      <c r="Q503">
        <v>1.2250000000000001</v>
      </c>
      <c r="R503">
        <v>88.2</v>
      </c>
      <c r="S503">
        <v>1.151</v>
      </c>
      <c r="T503">
        <v>82.87</v>
      </c>
      <c r="U503">
        <v>1.127</v>
      </c>
      <c r="V503">
        <v>81.14</v>
      </c>
      <c r="W503">
        <v>1.08</v>
      </c>
      <c r="X503">
        <v>77.760000000000005</v>
      </c>
      <c r="Y503">
        <v>1.0569999999999999</v>
      </c>
      <c r="Z503">
        <v>76.099999999999994</v>
      </c>
      <c r="AB503">
        <v>202226</v>
      </c>
      <c r="AC503">
        <v>202326</v>
      </c>
      <c r="AO503" t="s">
        <v>39</v>
      </c>
      <c r="AP503" t="s">
        <v>40</v>
      </c>
      <c r="BC503" t="s">
        <v>43</v>
      </c>
      <c r="BD503" t="s">
        <v>44</v>
      </c>
    </row>
    <row r="504" spans="1:56">
      <c r="A504">
        <v>86097</v>
      </c>
      <c r="B504" t="s">
        <v>520</v>
      </c>
      <c r="C504">
        <v>722</v>
      </c>
      <c r="D504" t="s">
        <v>299</v>
      </c>
      <c r="E504" t="s">
        <v>300</v>
      </c>
      <c r="F504">
        <v>1.0900000000000001</v>
      </c>
      <c r="G504">
        <v>78.48</v>
      </c>
      <c r="H504">
        <v>1.036</v>
      </c>
      <c r="I504">
        <v>74.59</v>
      </c>
      <c r="J504">
        <v>1.018</v>
      </c>
      <c r="K504">
        <v>73.290000000000006</v>
      </c>
      <c r="L504">
        <v>0.98</v>
      </c>
      <c r="M504">
        <v>70.56</v>
      </c>
      <c r="N504">
        <v>0.96299999999999997</v>
      </c>
      <c r="O504">
        <v>69.33</v>
      </c>
      <c r="P504">
        <v>72</v>
      </c>
      <c r="Q504">
        <v>1.0900000000000001</v>
      </c>
      <c r="R504">
        <v>78.48</v>
      </c>
      <c r="S504">
        <v>1.036</v>
      </c>
      <c r="T504">
        <v>74.59</v>
      </c>
      <c r="U504">
        <v>1.018</v>
      </c>
      <c r="V504">
        <v>73.290000000000006</v>
      </c>
      <c r="W504">
        <v>0.98</v>
      </c>
      <c r="X504">
        <v>70.56</v>
      </c>
      <c r="Y504">
        <v>0.96299999999999997</v>
      </c>
      <c r="Z504">
        <v>69.33</v>
      </c>
      <c r="AB504">
        <v>202226</v>
      </c>
      <c r="AC504">
        <v>202326</v>
      </c>
      <c r="AG504" t="s">
        <v>54</v>
      </c>
      <c r="AH504" t="s">
        <v>55</v>
      </c>
      <c r="AO504" t="s">
        <v>39</v>
      </c>
      <c r="AP504" t="s">
        <v>40</v>
      </c>
      <c r="BC504" t="s">
        <v>43</v>
      </c>
      <c r="BD504" t="s">
        <v>44</v>
      </c>
    </row>
    <row r="505" spans="1:56">
      <c r="A505">
        <v>90423</v>
      </c>
      <c r="B505" t="s">
        <v>521</v>
      </c>
      <c r="C505">
        <v>722</v>
      </c>
      <c r="D505" t="s">
        <v>299</v>
      </c>
      <c r="E505" t="s">
        <v>300</v>
      </c>
      <c r="F505">
        <v>0.82699999999999996</v>
      </c>
      <c r="G505">
        <v>59.54</v>
      </c>
      <c r="H505">
        <v>0.77700000000000002</v>
      </c>
      <c r="I505">
        <v>55.94</v>
      </c>
      <c r="J505">
        <v>0.76100000000000001</v>
      </c>
      <c r="K505">
        <v>54.79</v>
      </c>
      <c r="L505">
        <v>0.72899999999999998</v>
      </c>
      <c r="M505">
        <v>52.48</v>
      </c>
      <c r="N505">
        <v>0.71299999999999997</v>
      </c>
      <c r="O505">
        <v>51.33</v>
      </c>
      <c r="P505">
        <v>72</v>
      </c>
      <c r="Q505">
        <v>0.82699999999999996</v>
      </c>
      <c r="R505">
        <v>59.54</v>
      </c>
      <c r="S505">
        <v>0.77700000000000002</v>
      </c>
      <c r="T505">
        <v>55.94</v>
      </c>
      <c r="U505">
        <v>0.76100000000000001</v>
      </c>
      <c r="V505">
        <v>54.79</v>
      </c>
      <c r="W505">
        <v>0.72899999999999998</v>
      </c>
      <c r="X505">
        <v>52.48</v>
      </c>
      <c r="Y505">
        <v>0.71299999999999997</v>
      </c>
      <c r="Z505">
        <v>51.33</v>
      </c>
      <c r="AB505">
        <v>202226</v>
      </c>
      <c r="AC505">
        <v>202326</v>
      </c>
      <c r="AO505" t="s">
        <v>39</v>
      </c>
      <c r="AP505" t="s">
        <v>40</v>
      </c>
      <c r="AW505" t="s">
        <v>301</v>
      </c>
      <c r="AX505" t="s">
        <v>302</v>
      </c>
      <c r="BC505" t="s">
        <v>43</v>
      </c>
      <c r="BD505" t="s">
        <v>44</v>
      </c>
    </row>
    <row r="506" spans="1:56">
      <c r="A506">
        <v>75531</v>
      </c>
      <c r="B506" t="s">
        <v>522</v>
      </c>
      <c r="C506">
        <v>722</v>
      </c>
      <c r="D506" t="s">
        <v>299</v>
      </c>
      <c r="E506" t="s">
        <v>300</v>
      </c>
      <c r="F506">
        <v>0.82699999999999996</v>
      </c>
      <c r="G506">
        <v>59.54</v>
      </c>
      <c r="H506">
        <v>0.77700000000000002</v>
      </c>
      <c r="I506">
        <v>55.94</v>
      </c>
      <c r="J506">
        <v>0.76100000000000001</v>
      </c>
      <c r="K506">
        <v>54.79</v>
      </c>
      <c r="L506">
        <v>0.72899999999999998</v>
      </c>
      <c r="M506">
        <v>52.48</v>
      </c>
      <c r="N506">
        <v>0.71299999999999997</v>
      </c>
      <c r="O506">
        <v>51.33</v>
      </c>
      <c r="P506">
        <v>72</v>
      </c>
      <c r="Q506">
        <v>0.82699999999999996</v>
      </c>
      <c r="R506">
        <v>59.54</v>
      </c>
      <c r="S506">
        <v>0.77700000000000002</v>
      </c>
      <c r="T506">
        <v>55.94</v>
      </c>
      <c r="U506">
        <v>0.76100000000000001</v>
      </c>
      <c r="V506">
        <v>54.79</v>
      </c>
      <c r="W506">
        <v>0.72899999999999998</v>
      </c>
      <c r="X506">
        <v>52.48</v>
      </c>
      <c r="Y506">
        <v>0.71299999999999997</v>
      </c>
      <c r="Z506">
        <v>51.33</v>
      </c>
      <c r="AB506">
        <v>202226</v>
      </c>
      <c r="AC506">
        <v>202326</v>
      </c>
      <c r="AO506" t="s">
        <v>39</v>
      </c>
      <c r="AP506" t="s">
        <v>40</v>
      </c>
      <c r="AW506" t="s">
        <v>301</v>
      </c>
      <c r="AX506" t="s">
        <v>302</v>
      </c>
      <c r="BC506" t="s">
        <v>43</v>
      </c>
      <c r="BD506" t="s">
        <v>44</v>
      </c>
    </row>
    <row r="507" spans="1:56">
      <c r="A507">
        <v>40196</v>
      </c>
      <c r="B507" t="s">
        <v>523</v>
      </c>
      <c r="C507">
        <v>722</v>
      </c>
      <c r="D507" t="s">
        <v>299</v>
      </c>
      <c r="E507" t="s">
        <v>300</v>
      </c>
      <c r="F507">
        <v>0.89800000000000002</v>
      </c>
      <c r="G507">
        <v>64.650000000000006</v>
      </c>
      <c r="H507">
        <v>0.84499999999999997</v>
      </c>
      <c r="I507">
        <v>60.84</v>
      </c>
      <c r="J507">
        <v>0.82699999999999996</v>
      </c>
      <c r="K507">
        <v>59.54</v>
      </c>
      <c r="L507">
        <v>0.79300000000000004</v>
      </c>
      <c r="M507">
        <v>57.09</v>
      </c>
      <c r="N507">
        <v>0.77500000000000002</v>
      </c>
      <c r="O507">
        <v>55.8</v>
      </c>
      <c r="P507">
        <v>72</v>
      </c>
      <c r="Q507">
        <v>0.89800000000000002</v>
      </c>
      <c r="R507">
        <v>64.650000000000006</v>
      </c>
      <c r="S507">
        <v>0.84499999999999997</v>
      </c>
      <c r="T507">
        <v>60.84</v>
      </c>
      <c r="U507">
        <v>0.82699999999999996</v>
      </c>
      <c r="V507">
        <v>59.54</v>
      </c>
      <c r="W507">
        <v>0.79300000000000004</v>
      </c>
      <c r="X507">
        <v>57.09</v>
      </c>
      <c r="Y507">
        <v>0.77500000000000002</v>
      </c>
      <c r="Z507">
        <v>55.8</v>
      </c>
      <c r="AB507">
        <v>202226</v>
      </c>
      <c r="AC507">
        <v>202326</v>
      </c>
      <c r="AO507" t="s">
        <v>39</v>
      </c>
      <c r="AP507" t="s">
        <v>40</v>
      </c>
      <c r="AQ507" t="s">
        <v>41</v>
      </c>
      <c r="AR507" t="s">
        <v>42</v>
      </c>
      <c r="BC507" t="s">
        <v>43</v>
      </c>
      <c r="BD507" t="s">
        <v>44</v>
      </c>
    </row>
    <row r="508" spans="1:56">
      <c r="A508">
        <v>88528</v>
      </c>
      <c r="B508" t="s">
        <v>524</v>
      </c>
      <c r="C508">
        <v>722</v>
      </c>
      <c r="D508" t="s">
        <v>299</v>
      </c>
      <c r="E508" t="s">
        <v>300</v>
      </c>
      <c r="F508">
        <v>0.82699999999999996</v>
      </c>
      <c r="G508">
        <v>59.54</v>
      </c>
      <c r="H508">
        <v>0.77700000000000002</v>
      </c>
      <c r="I508">
        <v>55.94</v>
      </c>
      <c r="J508">
        <v>0.76100000000000001</v>
      </c>
      <c r="K508">
        <v>54.79</v>
      </c>
      <c r="L508">
        <v>0.72899999999999998</v>
      </c>
      <c r="M508">
        <v>52.48</v>
      </c>
      <c r="N508">
        <v>0.71299999999999997</v>
      </c>
      <c r="O508">
        <v>51.33</v>
      </c>
      <c r="P508">
        <v>72</v>
      </c>
      <c r="Q508">
        <v>0.82699999999999996</v>
      </c>
      <c r="R508">
        <v>59.54</v>
      </c>
      <c r="S508">
        <v>0.77700000000000002</v>
      </c>
      <c r="T508">
        <v>55.94</v>
      </c>
      <c r="U508">
        <v>0.76100000000000001</v>
      </c>
      <c r="V508">
        <v>54.79</v>
      </c>
      <c r="W508">
        <v>0.72899999999999998</v>
      </c>
      <c r="X508">
        <v>52.48</v>
      </c>
      <c r="Y508">
        <v>0.71299999999999997</v>
      </c>
      <c r="Z508">
        <v>51.33</v>
      </c>
      <c r="AB508">
        <v>202226</v>
      </c>
      <c r="AC508">
        <v>202326</v>
      </c>
      <c r="AO508" t="s">
        <v>39</v>
      </c>
      <c r="AP508" t="s">
        <v>40</v>
      </c>
      <c r="BC508" t="s">
        <v>43</v>
      </c>
      <c r="BD508" t="s">
        <v>44</v>
      </c>
    </row>
    <row r="509" spans="1:56">
      <c r="A509">
        <v>6028</v>
      </c>
      <c r="B509" t="s">
        <v>525</v>
      </c>
      <c r="C509">
        <v>722</v>
      </c>
      <c r="D509" t="s">
        <v>299</v>
      </c>
      <c r="E509" t="s">
        <v>300</v>
      </c>
      <c r="F509">
        <v>0.82699999999999996</v>
      </c>
      <c r="G509">
        <v>59.54</v>
      </c>
      <c r="H509">
        <v>0.77700000000000002</v>
      </c>
      <c r="I509">
        <v>55.94</v>
      </c>
      <c r="J509">
        <v>0.76100000000000001</v>
      </c>
      <c r="K509">
        <v>54.79</v>
      </c>
      <c r="L509">
        <v>0.72899999999999998</v>
      </c>
      <c r="M509">
        <v>52.48</v>
      </c>
      <c r="N509">
        <v>0.71299999999999997</v>
      </c>
      <c r="O509">
        <v>51.33</v>
      </c>
      <c r="P509">
        <v>72</v>
      </c>
      <c r="Q509">
        <v>0.82699999999999996</v>
      </c>
      <c r="R509">
        <v>59.54</v>
      </c>
      <c r="S509">
        <v>0.77700000000000002</v>
      </c>
      <c r="T509">
        <v>55.94</v>
      </c>
      <c r="U509">
        <v>0.76100000000000001</v>
      </c>
      <c r="V509">
        <v>54.79</v>
      </c>
      <c r="W509">
        <v>0.72899999999999998</v>
      </c>
      <c r="X509">
        <v>52.48</v>
      </c>
      <c r="Y509">
        <v>0.71299999999999997</v>
      </c>
      <c r="Z509">
        <v>51.33</v>
      </c>
      <c r="AB509">
        <v>202226</v>
      </c>
      <c r="AC509">
        <v>202326</v>
      </c>
      <c r="AO509" t="s">
        <v>39</v>
      </c>
      <c r="AP509" t="s">
        <v>40</v>
      </c>
      <c r="BC509" t="s">
        <v>43</v>
      </c>
      <c r="BD509" t="s">
        <v>44</v>
      </c>
    </row>
    <row r="510" spans="1:56">
      <c r="A510">
        <v>84465</v>
      </c>
      <c r="B510" t="s">
        <v>526</v>
      </c>
      <c r="C510">
        <v>722</v>
      </c>
      <c r="D510" t="s">
        <v>299</v>
      </c>
      <c r="E510" t="s">
        <v>300</v>
      </c>
      <c r="F510">
        <v>1.0640000000000001</v>
      </c>
      <c r="G510">
        <v>76.599999999999994</v>
      </c>
      <c r="H510">
        <v>1.0109999999999999</v>
      </c>
      <c r="I510">
        <v>72.790000000000006</v>
      </c>
      <c r="J510">
        <v>0.99299999999999999</v>
      </c>
      <c r="K510">
        <v>71.489999999999995</v>
      </c>
      <c r="L510">
        <v>0.95499999999999996</v>
      </c>
      <c r="M510">
        <v>68.760000000000005</v>
      </c>
      <c r="N510">
        <v>0.93799999999999994</v>
      </c>
      <c r="O510">
        <v>67.53</v>
      </c>
      <c r="P510">
        <v>72</v>
      </c>
      <c r="Q510">
        <v>1.0640000000000001</v>
      </c>
      <c r="R510">
        <v>76.599999999999994</v>
      </c>
      <c r="S510">
        <v>1.0109999999999999</v>
      </c>
      <c r="T510">
        <v>72.790000000000006</v>
      </c>
      <c r="U510">
        <v>0.99299999999999999</v>
      </c>
      <c r="V510">
        <v>71.489999999999995</v>
      </c>
      <c r="W510">
        <v>0.95499999999999996</v>
      </c>
      <c r="X510">
        <v>68.760000000000005</v>
      </c>
      <c r="Y510">
        <v>0.93799999999999994</v>
      </c>
      <c r="Z510">
        <v>67.53</v>
      </c>
      <c r="AB510">
        <v>202226</v>
      </c>
      <c r="AC510">
        <v>202326</v>
      </c>
      <c r="AG510" t="s">
        <v>54</v>
      </c>
      <c r="AH510" t="s">
        <v>55</v>
      </c>
      <c r="AO510" t="s">
        <v>39</v>
      </c>
      <c r="AP510" t="s">
        <v>40</v>
      </c>
      <c r="BC510" t="s">
        <v>43</v>
      </c>
      <c r="BD510" t="s">
        <v>44</v>
      </c>
    </row>
    <row r="511" spans="1:56">
      <c r="A511">
        <v>79024</v>
      </c>
      <c r="B511" t="s">
        <v>527</v>
      </c>
      <c r="C511">
        <v>722</v>
      </c>
      <c r="D511" t="s">
        <v>299</v>
      </c>
      <c r="E511" t="s">
        <v>300</v>
      </c>
      <c r="F511">
        <v>1.115</v>
      </c>
      <c r="G511">
        <v>80.28</v>
      </c>
      <c r="H511">
        <v>1.0620000000000001</v>
      </c>
      <c r="I511">
        <v>76.459999999999994</v>
      </c>
      <c r="J511">
        <v>1.044</v>
      </c>
      <c r="K511">
        <v>75.16</v>
      </c>
      <c r="L511">
        <v>1.0049999999999999</v>
      </c>
      <c r="M511">
        <v>72.36</v>
      </c>
      <c r="N511">
        <v>0.98799999999999999</v>
      </c>
      <c r="O511">
        <v>71.13</v>
      </c>
      <c r="P511">
        <v>72</v>
      </c>
      <c r="Q511">
        <v>1.115</v>
      </c>
      <c r="R511">
        <v>80.28</v>
      </c>
      <c r="S511">
        <v>1.0620000000000001</v>
      </c>
      <c r="T511">
        <v>76.459999999999994</v>
      </c>
      <c r="U511">
        <v>1.044</v>
      </c>
      <c r="V511">
        <v>75.16</v>
      </c>
      <c r="W511">
        <v>1.0049999999999999</v>
      </c>
      <c r="X511">
        <v>72.36</v>
      </c>
      <c r="Y511">
        <v>0.98799999999999999</v>
      </c>
      <c r="Z511">
        <v>71.13</v>
      </c>
      <c r="AB511">
        <v>202226</v>
      </c>
      <c r="AC511">
        <v>202326</v>
      </c>
      <c r="AG511" t="s">
        <v>54</v>
      </c>
      <c r="AH511" t="s">
        <v>55</v>
      </c>
      <c r="AO511" t="s">
        <v>39</v>
      </c>
      <c r="AP511" t="s">
        <v>40</v>
      </c>
      <c r="BC511" t="s">
        <v>43</v>
      </c>
      <c r="BD511" t="s">
        <v>44</v>
      </c>
    </row>
    <row r="512" spans="1:56">
      <c r="A512">
        <v>54309</v>
      </c>
      <c r="B512" t="s">
        <v>528</v>
      </c>
      <c r="C512">
        <v>722</v>
      </c>
      <c r="D512" t="s">
        <v>299</v>
      </c>
      <c r="E512" t="s">
        <v>300</v>
      </c>
      <c r="F512">
        <v>0.89800000000000002</v>
      </c>
      <c r="G512">
        <v>64.650000000000006</v>
      </c>
      <c r="H512">
        <v>0.84499999999999997</v>
      </c>
      <c r="I512">
        <v>60.84</v>
      </c>
      <c r="J512">
        <v>0.82699999999999996</v>
      </c>
      <c r="K512">
        <v>59.54</v>
      </c>
      <c r="L512">
        <v>0.79300000000000004</v>
      </c>
      <c r="M512">
        <v>57.09</v>
      </c>
      <c r="N512">
        <v>0.77500000000000002</v>
      </c>
      <c r="O512">
        <v>55.8</v>
      </c>
      <c r="P512">
        <v>72</v>
      </c>
      <c r="Q512">
        <v>0.89800000000000002</v>
      </c>
      <c r="R512">
        <v>64.650000000000006</v>
      </c>
      <c r="S512">
        <v>0.84499999999999997</v>
      </c>
      <c r="T512">
        <v>60.84</v>
      </c>
      <c r="U512">
        <v>0.82699999999999996</v>
      </c>
      <c r="V512">
        <v>59.54</v>
      </c>
      <c r="W512">
        <v>0.79300000000000004</v>
      </c>
      <c r="X512">
        <v>57.09</v>
      </c>
      <c r="Y512">
        <v>0.77500000000000002</v>
      </c>
      <c r="Z512">
        <v>55.8</v>
      </c>
      <c r="AB512">
        <v>202226</v>
      </c>
      <c r="AC512">
        <v>202326</v>
      </c>
      <c r="AM512" t="s">
        <v>71</v>
      </c>
      <c r="AN512" t="s">
        <v>72</v>
      </c>
      <c r="BC512" t="s">
        <v>43</v>
      </c>
      <c r="BD512" t="s">
        <v>44</v>
      </c>
    </row>
    <row r="513" spans="1:56">
      <c r="A513">
        <v>92303</v>
      </c>
      <c r="B513" t="s">
        <v>529</v>
      </c>
      <c r="C513">
        <v>722</v>
      </c>
      <c r="D513" t="s">
        <v>299</v>
      </c>
      <c r="E513" t="s">
        <v>300</v>
      </c>
      <c r="F513">
        <v>1.115</v>
      </c>
      <c r="G513">
        <v>80.28</v>
      </c>
      <c r="H513">
        <v>1.0620000000000001</v>
      </c>
      <c r="I513">
        <v>76.459999999999994</v>
      </c>
      <c r="J513">
        <v>1.044</v>
      </c>
      <c r="K513">
        <v>75.16</v>
      </c>
      <c r="L513">
        <v>1.0049999999999999</v>
      </c>
      <c r="M513">
        <v>72.36</v>
      </c>
      <c r="N513">
        <v>0.98799999999999999</v>
      </c>
      <c r="O513">
        <v>71.13</v>
      </c>
      <c r="P513">
        <v>72</v>
      </c>
      <c r="Q513">
        <v>1.115</v>
      </c>
      <c r="R513">
        <v>80.28</v>
      </c>
      <c r="S513">
        <v>1.0620000000000001</v>
      </c>
      <c r="T513">
        <v>76.459999999999994</v>
      </c>
      <c r="U513">
        <v>1.044</v>
      </c>
      <c r="V513">
        <v>75.16</v>
      </c>
      <c r="W513">
        <v>1.0049999999999999</v>
      </c>
      <c r="X513">
        <v>72.36</v>
      </c>
      <c r="Y513">
        <v>0.98799999999999999</v>
      </c>
      <c r="Z513">
        <v>71.13</v>
      </c>
      <c r="AB513">
        <v>202226</v>
      </c>
      <c r="AC513">
        <v>202326</v>
      </c>
      <c r="AG513" t="s">
        <v>54</v>
      </c>
      <c r="AH513" t="s">
        <v>55</v>
      </c>
      <c r="AO513" t="s">
        <v>39</v>
      </c>
      <c r="AP513" t="s">
        <v>40</v>
      </c>
      <c r="BC513" t="s">
        <v>43</v>
      </c>
      <c r="BD513" t="s">
        <v>44</v>
      </c>
    </row>
    <row r="514" spans="1:56">
      <c r="A514">
        <v>84464</v>
      </c>
      <c r="B514" t="s">
        <v>530</v>
      </c>
      <c r="C514">
        <v>722</v>
      </c>
      <c r="D514" t="s">
        <v>299</v>
      </c>
      <c r="E514" t="s">
        <v>300</v>
      </c>
      <c r="F514">
        <v>1.0640000000000001</v>
      </c>
      <c r="G514">
        <v>76.599999999999994</v>
      </c>
      <c r="H514">
        <v>1.0109999999999999</v>
      </c>
      <c r="I514">
        <v>72.790000000000006</v>
      </c>
      <c r="J514">
        <v>0.99299999999999999</v>
      </c>
      <c r="K514">
        <v>71.489999999999995</v>
      </c>
      <c r="L514">
        <v>0.95499999999999996</v>
      </c>
      <c r="M514">
        <v>68.760000000000005</v>
      </c>
      <c r="N514">
        <v>0.93799999999999994</v>
      </c>
      <c r="O514">
        <v>67.53</v>
      </c>
      <c r="P514">
        <v>72</v>
      </c>
      <c r="Q514">
        <v>1.0640000000000001</v>
      </c>
      <c r="R514">
        <v>76.599999999999994</v>
      </c>
      <c r="S514">
        <v>1.0109999999999999</v>
      </c>
      <c r="T514">
        <v>72.790000000000006</v>
      </c>
      <c r="U514">
        <v>0.99299999999999999</v>
      </c>
      <c r="V514">
        <v>71.489999999999995</v>
      </c>
      <c r="W514">
        <v>0.95499999999999996</v>
      </c>
      <c r="X514">
        <v>68.760000000000005</v>
      </c>
      <c r="Y514">
        <v>0.93799999999999994</v>
      </c>
      <c r="Z514">
        <v>67.53</v>
      </c>
      <c r="AB514">
        <v>202226</v>
      </c>
      <c r="AC514">
        <v>202326</v>
      </c>
      <c r="AG514" t="s">
        <v>54</v>
      </c>
      <c r="AH514" t="s">
        <v>55</v>
      </c>
      <c r="AO514" t="s">
        <v>39</v>
      </c>
      <c r="AP514" t="s">
        <v>40</v>
      </c>
      <c r="BC514" t="s">
        <v>43</v>
      </c>
      <c r="BD514" t="s">
        <v>44</v>
      </c>
    </row>
    <row r="515" spans="1:56">
      <c r="A515">
        <v>59889</v>
      </c>
      <c r="B515" t="s">
        <v>531</v>
      </c>
      <c r="C515">
        <v>722</v>
      </c>
      <c r="D515" t="s">
        <v>299</v>
      </c>
      <c r="E515" t="s">
        <v>300</v>
      </c>
      <c r="F515">
        <v>0.89800000000000002</v>
      </c>
      <c r="G515">
        <v>64.650000000000006</v>
      </c>
      <c r="H515">
        <v>0.84499999999999997</v>
      </c>
      <c r="I515">
        <v>60.84</v>
      </c>
      <c r="J515">
        <v>0.82699999999999996</v>
      </c>
      <c r="K515">
        <v>59.54</v>
      </c>
      <c r="L515">
        <v>0.79300000000000004</v>
      </c>
      <c r="M515">
        <v>57.09</v>
      </c>
      <c r="N515">
        <v>0.77500000000000002</v>
      </c>
      <c r="O515">
        <v>55.8</v>
      </c>
      <c r="P515">
        <v>72</v>
      </c>
      <c r="Q515">
        <v>0.89800000000000002</v>
      </c>
      <c r="R515">
        <v>64.650000000000006</v>
      </c>
      <c r="S515">
        <v>0.84499999999999997</v>
      </c>
      <c r="T515">
        <v>60.84</v>
      </c>
      <c r="U515">
        <v>0.82699999999999996</v>
      </c>
      <c r="V515">
        <v>59.54</v>
      </c>
      <c r="W515">
        <v>0.79300000000000004</v>
      </c>
      <c r="X515">
        <v>57.09</v>
      </c>
      <c r="Y515">
        <v>0.77500000000000002</v>
      </c>
      <c r="Z515">
        <v>55.8</v>
      </c>
      <c r="AB515">
        <v>202226</v>
      </c>
      <c r="AC515">
        <v>202326</v>
      </c>
      <c r="AO515" t="s">
        <v>39</v>
      </c>
      <c r="AP515" t="s">
        <v>40</v>
      </c>
      <c r="BC515" t="s">
        <v>43</v>
      </c>
      <c r="BD515" t="s">
        <v>44</v>
      </c>
    </row>
    <row r="516" spans="1:56">
      <c r="A516">
        <v>30649</v>
      </c>
      <c r="B516" t="s">
        <v>532</v>
      </c>
      <c r="C516">
        <v>722</v>
      </c>
      <c r="D516" t="s">
        <v>299</v>
      </c>
      <c r="E516" t="s">
        <v>300</v>
      </c>
      <c r="F516">
        <v>0.89800000000000002</v>
      </c>
      <c r="G516">
        <v>64.650000000000006</v>
      </c>
      <c r="H516">
        <v>0.84499999999999997</v>
      </c>
      <c r="I516">
        <v>60.84</v>
      </c>
      <c r="J516">
        <v>0.82699999999999996</v>
      </c>
      <c r="K516">
        <v>59.54</v>
      </c>
      <c r="L516">
        <v>0.79300000000000004</v>
      </c>
      <c r="M516">
        <v>57.09</v>
      </c>
      <c r="N516">
        <v>0.77500000000000002</v>
      </c>
      <c r="O516">
        <v>55.8</v>
      </c>
      <c r="P516">
        <v>72</v>
      </c>
      <c r="Q516">
        <v>0.89800000000000002</v>
      </c>
      <c r="R516">
        <v>64.650000000000006</v>
      </c>
      <c r="S516">
        <v>0.84499999999999997</v>
      </c>
      <c r="T516">
        <v>60.84</v>
      </c>
      <c r="U516">
        <v>0.82699999999999996</v>
      </c>
      <c r="V516">
        <v>59.54</v>
      </c>
      <c r="W516">
        <v>0.79300000000000004</v>
      </c>
      <c r="X516">
        <v>57.09</v>
      </c>
      <c r="Y516">
        <v>0.77500000000000002</v>
      </c>
      <c r="Z516">
        <v>55.8</v>
      </c>
      <c r="AB516">
        <v>202226</v>
      </c>
      <c r="AC516">
        <v>202326</v>
      </c>
      <c r="AM516" t="s">
        <v>71</v>
      </c>
      <c r="AN516" t="s">
        <v>72</v>
      </c>
      <c r="AO516" t="s">
        <v>39</v>
      </c>
      <c r="AP516" t="s">
        <v>40</v>
      </c>
      <c r="BC516" t="s">
        <v>43</v>
      </c>
      <c r="BD516" t="s">
        <v>44</v>
      </c>
    </row>
    <row r="517" spans="1:56">
      <c r="A517">
        <v>70088</v>
      </c>
      <c r="B517" t="s">
        <v>533</v>
      </c>
      <c r="C517">
        <v>722</v>
      </c>
      <c r="D517" t="s">
        <v>299</v>
      </c>
      <c r="E517" t="s">
        <v>300</v>
      </c>
      <c r="F517">
        <v>0.89800000000000002</v>
      </c>
      <c r="G517">
        <v>64.650000000000006</v>
      </c>
      <c r="H517">
        <v>0.84499999999999997</v>
      </c>
      <c r="I517">
        <v>60.84</v>
      </c>
      <c r="J517">
        <v>0.82699999999999996</v>
      </c>
      <c r="K517">
        <v>59.54</v>
      </c>
      <c r="L517">
        <v>0.79300000000000004</v>
      </c>
      <c r="M517">
        <v>57.09</v>
      </c>
      <c r="N517">
        <v>0.77500000000000002</v>
      </c>
      <c r="O517">
        <v>55.8</v>
      </c>
      <c r="P517">
        <v>72</v>
      </c>
      <c r="Q517">
        <v>0.89800000000000002</v>
      </c>
      <c r="R517">
        <v>64.650000000000006</v>
      </c>
      <c r="S517">
        <v>0.84499999999999997</v>
      </c>
      <c r="T517">
        <v>60.84</v>
      </c>
      <c r="U517">
        <v>0.82699999999999996</v>
      </c>
      <c r="V517">
        <v>59.54</v>
      </c>
      <c r="W517">
        <v>0.79300000000000004</v>
      </c>
      <c r="X517">
        <v>57.09</v>
      </c>
      <c r="Y517">
        <v>0.77500000000000002</v>
      </c>
      <c r="Z517">
        <v>55.8</v>
      </c>
      <c r="AB517">
        <v>202226</v>
      </c>
      <c r="AC517">
        <v>202326</v>
      </c>
      <c r="AM517" t="s">
        <v>71</v>
      </c>
      <c r="AN517" t="s">
        <v>72</v>
      </c>
      <c r="AO517" t="s">
        <v>39</v>
      </c>
      <c r="AP517" t="s">
        <v>40</v>
      </c>
      <c r="BC517" t="s">
        <v>43</v>
      </c>
      <c r="BD517" t="s">
        <v>44</v>
      </c>
    </row>
    <row r="518" spans="1:56">
      <c r="A518">
        <v>58179</v>
      </c>
      <c r="B518" t="s">
        <v>534</v>
      </c>
      <c r="C518">
        <v>722</v>
      </c>
      <c r="D518" t="s">
        <v>299</v>
      </c>
      <c r="E518" t="s">
        <v>300</v>
      </c>
      <c r="F518">
        <v>0.89800000000000002</v>
      </c>
      <c r="G518">
        <v>64.650000000000006</v>
      </c>
      <c r="H518">
        <v>0.84499999999999997</v>
      </c>
      <c r="I518">
        <v>60.84</v>
      </c>
      <c r="J518">
        <v>0.82699999999999996</v>
      </c>
      <c r="K518">
        <v>59.54</v>
      </c>
      <c r="L518">
        <v>0.79300000000000004</v>
      </c>
      <c r="M518">
        <v>57.09</v>
      </c>
      <c r="N518">
        <v>0.77500000000000002</v>
      </c>
      <c r="O518">
        <v>55.8</v>
      </c>
      <c r="P518">
        <v>72</v>
      </c>
      <c r="Q518">
        <v>0.89800000000000002</v>
      </c>
      <c r="R518">
        <v>64.650000000000006</v>
      </c>
      <c r="S518">
        <v>0.84499999999999997</v>
      </c>
      <c r="T518">
        <v>60.84</v>
      </c>
      <c r="U518">
        <v>0.82699999999999996</v>
      </c>
      <c r="V518">
        <v>59.54</v>
      </c>
      <c r="W518">
        <v>0.79300000000000004</v>
      </c>
      <c r="X518">
        <v>57.09</v>
      </c>
      <c r="Y518">
        <v>0.77500000000000002</v>
      </c>
      <c r="Z518">
        <v>55.8</v>
      </c>
      <c r="AB518">
        <v>202226</v>
      </c>
      <c r="AC518">
        <v>202326</v>
      </c>
      <c r="AM518" t="s">
        <v>71</v>
      </c>
      <c r="AN518" t="s">
        <v>72</v>
      </c>
      <c r="BC518" t="s">
        <v>43</v>
      </c>
      <c r="BD518" t="s">
        <v>44</v>
      </c>
    </row>
    <row r="519" spans="1:56">
      <c r="A519">
        <v>54313</v>
      </c>
      <c r="B519" t="s">
        <v>535</v>
      </c>
      <c r="C519">
        <v>722</v>
      </c>
      <c r="D519" t="s">
        <v>299</v>
      </c>
      <c r="E519" t="s">
        <v>300</v>
      </c>
      <c r="F519">
        <v>0.89800000000000002</v>
      </c>
      <c r="G519">
        <v>64.650000000000006</v>
      </c>
      <c r="H519">
        <v>0.84499999999999997</v>
      </c>
      <c r="I519">
        <v>60.84</v>
      </c>
      <c r="J519">
        <v>0.82699999999999996</v>
      </c>
      <c r="K519">
        <v>59.54</v>
      </c>
      <c r="L519">
        <v>0.79300000000000004</v>
      </c>
      <c r="M519">
        <v>57.09</v>
      </c>
      <c r="N519">
        <v>0.77500000000000002</v>
      </c>
      <c r="O519">
        <v>55.8</v>
      </c>
      <c r="P519">
        <v>72</v>
      </c>
      <c r="Q519">
        <v>0.89800000000000002</v>
      </c>
      <c r="R519">
        <v>64.650000000000006</v>
      </c>
      <c r="S519">
        <v>0.84499999999999997</v>
      </c>
      <c r="T519">
        <v>60.84</v>
      </c>
      <c r="U519">
        <v>0.82699999999999996</v>
      </c>
      <c r="V519">
        <v>59.54</v>
      </c>
      <c r="W519">
        <v>0.79300000000000004</v>
      </c>
      <c r="X519">
        <v>57.09</v>
      </c>
      <c r="Y519">
        <v>0.77500000000000002</v>
      </c>
      <c r="Z519">
        <v>55.8</v>
      </c>
      <c r="AB519">
        <v>202226</v>
      </c>
      <c r="AC519">
        <v>202326</v>
      </c>
      <c r="AM519" t="s">
        <v>71</v>
      </c>
      <c r="AN519" t="s">
        <v>72</v>
      </c>
      <c r="BC519" t="s">
        <v>43</v>
      </c>
      <c r="BD519" t="s">
        <v>44</v>
      </c>
    </row>
    <row r="520" spans="1:56">
      <c r="A520">
        <v>53593</v>
      </c>
      <c r="B520" t="s">
        <v>536</v>
      </c>
      <c r="C520">
        <v>722</v>
      </c>
      <c r="D520" t="s">
        <v>299</v>
      </c>
      <c r="E520" t="s">
        <v>300</v>
      </c>
      <c r="F520">
        <v>0.76600000000000001</v>
      </c>
      <c r="G520">
        <v>55.15</v>
      </c>
      <c r="H520">
        <v>0.72</v>
      </c>
      <c r="I520">
        <v>51.84</v>
      </c>
      <c r="J520">
        <v>0.70499999999999996</v>
      </c>
      <c r="K520">
        <v>50.76</v>
      </c>
      <c r="L520">
        <v>0.67500000000000004</v>
      </c>
      <c r="M520">
        <v>48.6</v>
      </c>
      <c r="N520">
        <v>0.66</v>
      </c>
      <c r="O520">
        <v>47.52</v>
      </c>
      <c r="P520">
        <v>72</v>
      </c>
      <c r="Q520">
        <v>0.76600000000000001</v>
      </c>
      <c r="R520">
        <v>55.15</v>
      </c>
      <c r="S520">
        <v>0.72</v>
      </c>
      <c r="T520">
        <v>51.84</v>
      </c>
      <c r="U520">
        <v>0.70499999999999996</v>
      </c>
      <c r="V520">
        <v>50.76</v>
      </c>
      <c r="W520">
        <v>0.67500000000000004</v>
      </c>
      <c r="X520">
        <v>48.6</v>
      </c>
      <c r="Y520">
        <v>0.66</v>
      </c>
      <c r="Z520">
        <v>47.52</v>
      </c>
      <c r="AB520">
        <v>202226</v>
      </c>
      <c r="AC520">
        <v>202326</v>
      </c>
      <c r="AM520" t="s">
        <v>71</v>
      </c>
      <c r="AN520" t="s">
        <v>72</v>
      </c>
      <c r="BC520" t="s">
        <v>43</v>
      </c>
      <c r="BD520" t="s">
        <v>44</v>
      </c>
    </row>
    <row r="521" spans="1:56">
      <c r="A521">
        <v>60355</v>
      </c>
      <c r="B521" t="s">
        <v>537</v>
      </c>
      <c r="C521">
        <v>722</v>
      </c>
      <c r="D521" t="s">
        <v>299</v>
      </c>
      <c r="E521" t="s">
        <v>300</v>
      </c>
      <c r="F521">
        <v>0.76600000000000001</v>
      </c>
      <c r="G521">
        <v>55.15</v>
      </c>
      <c r="H521">
        <v>0.72</v>
      </c>
      <c r="I521">
        <v>51.84</v>
      </c>
      <c r="J521">
        <v>0.70499999999999996</v>
      </c>
      <c r="K521">
        <v>50.76</v>
      </c>
      <c r="L521">
        <v>0.67500000000000004</v>
      </c>
      <c r="M521">
        <v>48.6</v>
      </c>
      <c r="N521">
        <v>0.66</v>
      </c>
      <c r="O521">
        <v>47.52</v>
      </c>
      <c r="P521">
        <v>72</v>
      </c>
      <c r="Q521">
        <v>0.76600000000000001</v>
      </c>
      <c r="R521">
        <v>55.15</v>
      </c>
      <c r="S521">
        <v>0.72</v>
      </c>
      <c r="T521">
        <v>51.84</v>
      </c>
      <c r="U521">
        <v>0.70499999999999996</v>
      </c>
      <c r="V521">
        <v>50.76</v>
      </c>
      <c r="W521">
        <v>0.67500000000000004</v>
      </c>
      <c r="X521">
        <v>48.6</v>
      </c>
      <c r="Y521">
        <v>0.66</v>
      </c>
      <c r="Z521">
        <v>47.52</v>
      </c>
      <c r="AB521">
        <v>202226</v>
      </c>
      <c r="AC521">
        <v>202326</v>
      </c>
      <c r="AM521" t="s">
        <v>71</v>
      </c>
      <c r="AN521" t="s">
        <v>72</v>
      </c>
      <c r="BC521" t="s">
        <v>43</v>
      </c>
      <c r="BD521" t="s">
        <v>44</v>
      </c>
    </row>
    <row r="522" spans="1:56">
      <c r="A522">
        <v>58959</v>
      </c>
      <c r="B522" t="s">
        <v>538</v>
      </c>
      <c r="C522">
        <v>722</v>
      </c>
      <c r="D522" t="s">
        <v>299</v>
      </c>
      <c r="E522" t="s">
        <v>300</v>
      </c>
      <c r="F522">
        <v>0.76600000000000001</v>
      </c>
      <c r="G522">
        <v>55.15</v>
      </c>
      <c r="H522">
        <v>0.72</v>
      </c>
      <c r="I522">
        <v>51.84</v>
      </c>
      <c r="J522">
        <v>0.70499999999999996</v>
      </c>
      <c r="K522">
        <v>50.76</v>
      </c>
      <c r="L522">
        <v>0.67500000000000004</v>
      </c>
      <c r="M522">
        <v>48.6</v>
      </c>
      <c r="N522">
        <v>0.66</v>
      </c>
      <c r="O522">
        <v>47.52</v>
      </c>
      <c r="P522">
        <v>72</v>
      </c>
      <c r="Q522">
        <v>0.76600000000000001</v>
      </c>
      <c r="R522">
        <v>55.15</v>
      </c>
      <c r="S522">
        <v>0.72</v>
      </c>
      <c r="T522">
        <v>51.84</v>
      </c>
      <c r="U522">
        <v>0.70499999999999996</v>
      </c>
      <c r="V522">
        <v>50.76</v>
      </c>
      <c r="W522">
        <v>0.67500000000000004</v>
      </c>
      <c r="X522">
        <v>48.6</v>
      </c>
      <c r="Y522">
        <v>0.66</v>
      </c>
      <c r="Z522">
        <v>47.52</v>
      </c>
      <c r="AB522">
        <v>202226</v>
      </c>
      <c r="AC522">
        <v>202326</v>
      </c>
      <c r="BC522" t="s">
        <v>43</v>
      </c>
      <c r="BD522" t="s">
        <v>44</v>
      </c>
    </row>
    <row r="523" spans="1:56">
      <c r="A523">
        <v>81227</v>
      </c>
      <c r="B523" t="s">
        <v>539</v>
      </c>
      <c r="C523">
        <v>722</v>
      </c>
      <c r="D523" t="s">
        <v>299</v>
      </c>
      <c r="E523" t="s">
        <v>300</v>
      </c>
      <c r="F523">
        <v>2.891</v>
      </c>
      <c r="G523">
        <v>208.15</v>
      </c>
      <c r="H523">
        <v>2.7360000000000002</v>
      </c>
      <c r="I523">
        <v>196.99</v>
      </c>
      <c r="J523">
        <v>2.6850000000000001</v>
      </c>
      <c r="K523">
        <v>193.32</v>
      </c>
      <c r="L523">
        <v>2.58</v>
      </c>
      <c r="M523">
        <v>185.76</v>
      </c>
      <c r="N523">
        <v>2.5299999999999998</v>
      </c>
      <c r="O523">
        <v>182.16</v>
      </c>
      <c r="P523">
        <v>72</v>
      </c>
      <c r="Q523">
        <v>2.891</v>
      </c>
      <c r="R523">
        <v>208.15</v>
      </c>
      <c r="S523">
        <v>2.7360000000000002</v>
      </c>
      <c r="T523">
        <v>196.99</v>
      </c>
      <c r="U523">
        <v>2.6850000000000001</v>
      </c>
      <c r="V523">
        <v>193.32</v>
      </c>
      <c r="W523">
        <v>2.58</v>
      </c>
      <c r="X523">
        <v>185.76</v>
      </c>
      <c r="Y523">
        <v>2.5299999999999998</v>
      </c>
      <c r="Z523">
        <v>182.16</v>
      </c>
      <c r="AB523">
        <v>202226</v>
      </c>
      <c r="AC523">
        <v>202326</v>
      </c>
      <c r="AG523" t="s">
        <v>54</v>
      </c>
      <c r="AH523" t="s">
        <v>55</v>
      </c>
      <c r="AO523" t="s">
        <v>39</v>
      </c>
      <c r="AP523" t="s">
        <v>40</v>
      </c>
      <c r="BC523" t="s">
        <v>43</v>
      </c>
      <c r="BD523" t="s">
        <v>44</v>
      </c>
    </row>
    <row r="524" spans="1:56">
      <c r="A524">
        <v>79401</v>
      </c>
      <c r="B524" t="s">
        <v>540</v>
      </c>
      <c r="C524">
        <v>722</v>
      </c>
      <c r="D524" t="s">
        <v>299</v>
      </c>
      <c r="E524" t="s">
        <v>300</v>
      </c>
      <c r="F524">
        <v>2.891</v>
      </c>
      <c r="G524">
        <v>208.15</v>
      </c>
      <c r="H524">
        <v>2.7360000000000002</v>
      </c>
      <c r="I524">
        <v>196.99</v>
      </c>
      <c r="J524">
        <v>2.6850000000000001</v>
      </c>
      <c r="K524">
        <v>193.32</v>
      </c>
      <c r="L524">
        <v>2.58</v>
      </c>
      <c r="M524">
        <v>185.76</v>
      </c>
      <c r="N524">
        <v>2.5299999999999998</v>
      </c>
      <c r="O524">
        <v>182.16</v>
      </c>
      <c r="P524">
        <v>72</v>
      </c>
      <c r="Q524">
        <v>2.891</v>
      </c>
      <c r="R524">
        <v>208.15</v>
      </c>
      <c r="S524">
        <v>2.7360000000000002</v>
      </c>
      <c r="T524">
        <v>196.99</v>
      </c>
      <c r="U524">
        <v>2.6850000000000001</v>
      </c>
      <c r="V524">
        <v>193.32</v>
      </c>
      <c r="W524">
        <v>2.58</v>
      </c>
      <c r="X524">
        <v>185.76</v>
      </c>
      <c r="Y524">
        <v>2.5299999999999998</v>
      </c>
      <c r="Z524">
        <v>182.16</v>
      </c>
      <c r="AB524">
        <v>202226</v>
      </c>
      <c r="AC524">
        <v>202326</v>
      </c>
      <c r="AG524" t="s">
        <v>54</v>
      </c>
      <c r="AH524" t="s">
        <v>55</v>
      </c>
      <c r="AO524" t="s">
        <v>39</v>
      </c>
      <c r="AP524" t="s">
        <v>40</v>
      </c>
      <c r="BC524" t="s">
        <v>43</v>
      </c>
      <c r="BD524" t="s">
        <v>44</v>
      </c>
    </row>
    <row r="525" spans="1:56">
      <c r="A525">
        <v>96686</v>
      </c>
      <c r="B525" t="s">
        <v>541</v>
      </c>
      <c r="C525">
        <v>722</v>
      </c>
      <c r="D525" t="s">
        <v>299</v>
      </c>
      <c r="E525" t="s">
        <v>300</v>
      </c>
      <c r="F525">
        <v>2.891</v>
      </c>
      <c r="G525">
        <v>208.15</v>
      </c>
      <c r="H525">
        <v>2.7360000000000002</v>
      </c>
      <c r="I525">
        <v>196.99</v>
      </c>
      <c r="J525">
        <v>2.6850000000000001</v>
      </c>
      <c r="K525">
        <v>193.32</v>
      </c>
      <c r="L525">
        <v>2.58</v>
      </c>
      <c r="M525">
        <v>185.76</v>
      </c>
      <c r="N525">
        <v>2.5299999999999998</v>
      </c>
      <c r="O525">
        <v>182.16</v>
      </c>
      <c r="P525">
        <v>72</v>
      </c>
      <c r="Q525">
        <v>2.891</v>
      </c>
      <c r="R525">
        <v>208.15</v>
      </c>
      <c r="S525">
        <v>2.7360000000000002</v>
      </c>
      <c r="T525">
        <v>196.99</v>
      </c>
      <c r="U525">
        <v>2.6850000000000001</v>
      </c>
      <c r="V525">
        <v>193.32</v>
      </c>
      <c r="W525">
        <v>2.58</v>
      </c>
      <c r="X525">
        <v>185.76</v>
      </c>
      <c r="Y525">
        <v>2.5299999999999998</v>
      </c>
      <c r="Z525">
        <v>182.16</v>
      </c>
      <c r="AB525">
        <v>202226</v>
      </c>
      <c r="AC525">
        <v>202326</v>
      </c>
      <c r="AE525" t="s">
        <v>52</v>
      </c>
      <c r="AF525" t="s">
        <v>53</v>
      </c>
      <c r="AG525" t="s">
        <v>54</v>
      </c>
      <c r="AH525" t="s">
        <v>55</v>
      </c>
      <c r="AO525" t="s">
        <v>39</v>
      </c>
      <c r="AP525" t="s">
        <v>40</v>
      </c>
      <c r="BC525" t="s">
        <v>43</v>
      </c>
      <c r="BD525" t="s">
        <v>44</v>
      </c>
    </row>
    <row r="526" spans="1:56">
      <c r="A526">
        <v>85978</v>
      </c>
      <c r="B526" t="s">
        <v>542</v>
      </c>
      <c r="C526">
        <v>722</v>
      </c>
      <c r="D526" t="s">
        <v>299</v>
      </c>
      <c r="E526" t="s">
        <v>300</v>
      </c>
      <c r="F526">
        <v>2.891</v>
      </c>
      <c r="G526">
        <v>208.15</v>
      </c>
      <c r="H526">
        <v>2.7360000000000002</v>
      </c>
      <c r="I526">
        <v>196.99</v>
      </c>
      <c r="J526">
        <v>2.6850000000000001</v>
      </c>
      <c r="K526">
        <v>193.32</v>
      </c>
      <c r="L526">
        <v>2.58</v>
      </c>
      <c r="M526">
        <v>185.76</v>
      </c>
      <c r="N526">
        <v>2.5299999999999998</v>
      </c>
      <c r="O526">
        <v>182.16</v>
      </c>
      <c r="P526">
        <v>72</v>
      </c>
      <c r="Q526">
        <v>2.891</v>
      </c>
      <c r="R526">
        <v>208.15</v>
      </c>
      <c r="S526">
        <v>2.7360000000000002</v>
      </c>
      <c r="T526">
        <v>196.99</v>
      </c>
      <c r="U526">
        <v>2.6850000000000001</v>
      </c>
      <c r="V526">
        <v>193.32</v>
      </c>
      <c r="W526">
        <v>2.58</v>
      </c>
      <c r="X526">
        <v>185.76</v>
      </c>
      <c r="Y526">
        <v>2.5299999999999998</v>
      </c>
      <c r="Z526">
        <v>182.16</v>
      </c>
      <c r="AB526">
        <v>202226</v>
      </c>
      <c r="AC526">
        <v>202326</v>
      </c>
      <c r="AG526" t="s">
        <v>54</v>
      </c>
      <c r="AH526" t="s">
        <v>55</v>
      </c>
      <c r="AO526" t="s">
        <v>39</v>
      </c>
      <c r="AP526" t="s">
        <v>40</v>
      </c>
      <c r="BC526" t="s">
        <v>43</v>
      </c>
      <c r="BD526" t="s">
        <v>44</v>
      </c>
    </row>
    <row r="527" spans="1:56">
      <c r="A527">
        <v>84585</v>
      </c>
      <c r="B527" t="s">
        <v>543</v>
      </c>
      <c r="C527">
        <v>722</v>
      </c>
      <c r="D527" t="s">
        <v>299</v>
      </c>
      <c r="E527" t="s">
        <v>300</v>
      </c>
      <c r="F527">
        <v>2.891</v>
      </c>
      <c r="G527">
        <v>208.15</v>
      </c>
      <c r="H527">
        <v>2.7360000000000002</v>
      </c>
      <c r="I527">
        <v>196.99</v>
      </c>
      <c r="J527">
        <v>2.6850000000000001</v>
      </c>
      <c r="K527">
        <v>193.32</v>
      </c>
      <c r="L527">
        <v>2.58</v>
      </c>
      <c r="M527">
        <v>185.76</v>
      </c>
      <c r="N527">
        <v>2.5299999999999998</v>
      </c>
      <c r="O527">
        <v>182.16</v>
      </c>
      <c r="P527">
        <v>72</v>
      </c>
      <c r="Q527">
        <v>2.891</v>
      </c>
      <c r="R527">
        <v>208.15</v>
      </c>
      <c r="S527">
        <v>2.7360000000000002</v>
      </c>
      <c r="T527">
        <v>196.99</v>
      </c>
      <c r="U527">
        <v>2.6850000000000001</v>
      </c>
      <c r="V527">
        <v>193.32</v>
      </c>
      <c r="W527">
        <v>2.58</v>
      </c>
      <c r="X527">
        <v>185.76</v>
      </c>
      <c r="Y527">
        <v>2.5299999999999998</v>
      </c>
      <c r="Z527">
        <v>182.16</v>
      </c>
      <c r="AB527">
        <v>202226</v>
      </c>
      <c r="AC527">
        <v>202326</v>
      </c>
      <c r="AG527" t="s">
        <v>54</v>
      </c>
      <c r="AH527" t="s">
        <v>55</v>
      </c>
      <c r="AO527" t="s">
        <v>39</v>
      </c>
      <c r="AP527" t="s">
        <v>40</v>
      </c>
      <c r="BC527" t="s">
        <v>43</v>
      </c>
      <c r="BD527" t="s">
        <v>44</v>
      </c>
    </row>
    <row r="528" spans="1:56">
      <c r="A528">
        <v>68848</v>
      </c>
      <c r="B528" t="s">
        <v>544</v>
      </c>
      <c r="C528">
        <v>722</v>
      </c>
      <c r="D528" t="s">
        <v>299</v>
      </c>
      <c r="E528" t="s">
        <v>300</v>
      </c>
      <c r="F528">
        <v>2.827</v>
      </c>
      <c r="G528">
        <v>203.54</v>
      </c>
      <c r="H528">
        <v>2.673</v>
      </c>
      <c r="I528">
        <v>192.45</v>
      </c>
      <c r="J528">
        <v>2.6219999999999999</v>
      </c>
      <c r="K528">
        <v>188.78</v>
      </c>
      <c r="L528">
        <v>2.5179999999999998</v>
      </c>
      <c r="M528">
        <v>181.29</v>
      </c>
      <c r="N528">
        <v>2.468</v>
      </c>
      <c r="O528">
        <v>177.69</v>
      </c>
      <c r="P528">
        <v>72</v>
      </c>
      <c r="Q528">
        <v>2.827</v>
      </c>
      <c r="R528">
        <v>203.54</v>
      </c>
      <c r="S528">
        <v>2.673</v>
      </c>
      <c r="T528">
        <v>192.45</v>
      </c>
      <c r="U528">
        <v>2.6219999999999999</v>
      </c>
      <c r="V528">
        <v>188.78</v>
      </c>
      <c r="W528">
        <v>2.5179999999999998</v>
      </c>
      <c r="X528">
        <v>181.29</v>
      </c>
      <c r="Y528">
        <v>2.468</v>
      </c>
      <c r="Z528">
        <v>177.69</v>
      </c>
      <c r="AB528">
        <v>202226</v>
      </c>
      <c r="AC528">
        <v>202326</v>
      </c>
      <c r="AG528" t="s">
        <v>54</v>
      </c>
      <c r="AH528" t="s">
        <v>55</v>
      </c>
      <c r="AO528" t="s">
        <v>39</v>
      </c>
      <c r="AP528" t="s">
        <v>40</v>
      </c>
      <c r="BC528" t="s">
        <v>43</v>
      </c>
      <c r="BD528" t="s">
        <v>44</v>
      </c>
    </row>
    <row r="529" spans="1:56">
      <c r="A529">
        <v>86253</v>
      </c>
      <c r="B529" t="s">
        <v>545</v>
      </c>
      <c r="C529">
        <v>722</v>
      </c>
      <c r="D529" t="s">
        <v>299</v>
      </c>
      <c r="E529" t="s">
        <v>300</v>
      </c>
      <c r="F529">
        <v>2.516</v>
      </c>
      <c r="G529">
        <v>181.15</v>
      </c>
      <c r="H529">
        <v>2.3730000000000002</v>
      </c>
      <c r="I529">
        <v>170.85</v>
      </c>
      <c r="J529">
        <v>2.3239999999999998</v>
      </c>
      <c r="K529">
        <v>167.32</v>
      </c>
      <c r="L529">
        <v>2.2320000000000002</v>
      </c>
      <c r="M529">
        <v>160.69999999999999</v>
      </c>
      <c r="N529">
        <v>2.1840000000000002</v>
      </c>
      <c r="O529">
        <v>157.24</v>
      </c>
      <c r="P529">
        <v>72</v>
      </c>
      <c r="Q529">
        <v>2.516</v>
      </c>
      <c r="R529">
        <v>181.15</v>
      </c>
      <c r="S529">
        <v>2.3730000000000002</v>
      </c>
      <c r="T529">
        <v>170.85</v>
      </c>
      <c r="U529">
        <v>2.3239999999999998</v>
      </c>
      <c r="V529">
        <v>167.32</v>
      </c>
      <c r="W529">
        <v>2.2320000000000002</v>
      </c>
      <c r="X529">
        <v>160.69999999999999</v>
      </c>
      <c r="Y529">
        <v>2.1840000000000002</v>
      </c>
      <c r="Z529">
        <v>157.24</v>
      </c>
      <c r="AB529">
        <v>202226</v>
      </c>
      <c r="AC529">
        <v>202326</v>
      </c>
      <c r="AG529" t="s">
        <v>54</v>
      </c>
      <c r="AH529" t="s">
        <v>55</v>
      </c>
      <c r="AO529" t="s">
        <v>39</v>
      </c>
      <c r="AP529" t="s">
        <v>40</v>
      </c>
      <c r="BC529" t="s">
        <v>43</v>
      </c>
      <c r="BD529" t="s">
        <v>44</v>
      </c>
    </row>
    <row r="530" spans="1:56">
      <c r="A530">
        <v>82741</v>
      </c>
      <c r="B530" t="s">
        <v>546</v>
      </c>
      <c r="C530">
        <v>722</v>
      </c>
      <c r="D530" t="s">
        <v>299</v>
      </c>
      <c r="E530" t="s">
        <v>300</v>
      </c>
      <c r="F530">
        <v>2.516</v>
      </c>
      <c r="G530">
        <v>181.15</v>
      </c>
      <c r="H530">
        <v>2.3730000000000002</v>
      </c>
      <c r="I530">
        <v>170.85</v>
      </c>
      <c r="J530">
        <v>2.3239999999999998</v>
      </c>
      <c r="K530">
        <v>167.32</v>
      </c>
      <c r="L530">
        <v>2.2320000000000002</v>
      </c>
      <c r="M530">
        <v>160.69999999999999</v>
      </c>
      <c r="N530">
        <v>2.1840000000000002</v>
      </c>
      <c r="O530">
        <v>157.24</v>
      </c>
      <c r="P530">
        <v>72</v>
      </c>
      <c r="Q530">
        <v>2.516</v>
      </c>
      <c r="R530">
        <v>181.15</v>
      </c>
      <c r="S530">
        <v>2.3730000000000002</v>
      </c>
      <c r="T530">
        <v>170.85</v>
      </c>
      <c r="U530">
        <v>2.3239999999999998</v>
      </c>
      <c r="V530">
        <v>167.32</v>
      </c>
      <c r="W530">
        <v>2.2320000000000002</v>
      </c>
      <c r="X530">
        <v>160.69999999999999</v>
      </c>
      <c r="Y530">
        <v>2.1840000000000002</v>
      </c>
      <c r="Z530">
        <v>157.24</v>
      </c>
      <c r="AB530">
        <v>202226</v>
      </c>
      <c r="AC530">
        <v>202326</v>
      </c>
      <c r="AG530" t="s">
        <v>54</v>
      </c>
      <c r="AH530" t="s">
        <v>55</v>
      </c>
      <c r="AO530" t="s">
        <v>39</v>
      </c>
      <c r="AP530" t="s">
        <v>40</v>
      </c>
      <c r="BC530" t="s">
        <v>43</v>
      </c>
      <c r="BD530" t="s">
        <v>44</v>
      </c>
    </row>
    <row r="531" spans="1:56">
      <c r="A531">
        <v>86256</v>
      </c>
      <c r="B531" t="s">
        <v>547</v>
      </c>
      <c r="C531">
        <v>722</v>
      </c>
      <c r="D531" t="s">
        <v>299</v>
      </c>
      <c r="E531" t="s">
        <v>300</v>
      </c>
      <c r="F531">
        <v>2.516</v>
      </c>
      <c r="G531">
        <v>181.15</v>
      </c>
      <c r="H531">
        <v>2.3730000000000002</v>
      </c>
      <c r="I531">
        <v>170.85</v>
      </c>
      <c r="J531">
        <v>2.3239999999999998</v>
      </c>
      <c r="K531">
        <v>167.32</v>
      </c>
      <c r="L531">
        <v>2.2320000000000002</v>
      </c>
      <c r="M531">
        <v>160.69999999999999</v>
      </c>
      <c r="N531">
        <v>2.1840000000000002</v>
      </c>
      <c r="O531">
        <v>157.24</v>
      </c>
      <c r="P531">
        <v>72</v>
      </c>
      <c r="Q531">
        <v>2.516</v>
      </c>
      <c r="R531">
        <v>181.15</v>
      </c>
      <c r="S531">
        <v>2.3730000000000002</v>
      </c>
      <c r="T531">
        <v>170.85</v>
      </c>
      <c r="U531">
        <v>2.3239999999999998</v>
      </c>
      <c r="V531">
        <v>167.32</v>
      </c>
      <c r="W531">
        <v>2.2320000000000002</v>
      </c>
      <c r="X531">
        <v>160.69999999999999</v>
      </c>
      <c r="Y531">
        <v>2.1840000000000002</v>
      </c>
      <c r="Z531">
        <v>157.24</v>
      </c>
      <c r="AB531">
        <v>202226</v>
      </c>
      <c r="AC531">
        <v>202326</v>
      </c>
      <c r="AG531" t="s">
        <v>54</v>
      </c>
      <c r="AH531" t="s">
        <v>55</v>
      </c>
      <c r="AO531" t="s">
        <v>39</v>
      </c>
      <c r="AP531" t="s">
        <v>40</v>
      </c>
      <c r="BC531" t="s">
        <v>43</v>
      </c>
      <c r="BD531" t="s">
        <v>44</v>
      </c>
    </row>
    <row r="532" spans="1:56">
      <c r="A532">
        <v>85030</v>
      </c>
      <c r="B532" t="s">
        <v>548</v>
      </c>
      <c r="C532">
        <v>722</v>
      </c>
      <c r="D532" t="s">
        <v>299</v>
      </c>
      <c r="E532" t="s">
        <v>300</v>
      </c>
      <c r="F532">
        <v>2.516</v>
      </c>
      <c r="G532">
        <v>181.15</v>
      </c>
      <c r="H532">
        <v>2.3730000000000002</v>
      </c>
      <c r="I532">
        <v>170.85</v>
      </c>
      <c r="J532">
        <v>2.3239999999999998</v>
      </c>
      <c r="K532">
        <v>167.32</v>
      </c>
      <c r="L532">
        <v>2.2320000000000002</v>
      </c>
      <c r="M532">
        <v>160.69999999999999</v>
      </c>
      <c r="N532">
        <v>2.1840000000000002</v>
      </c>
      <c r="O532">
        <v>157.24</v>
      </c>
      <c r="P532">
        <v>72</v>
      </c>
      <c r="Q532">
        <v>2.516</v>
      </c>
      <c r="R532">
        <v>181.15</v>
      </c>
      <c r="S532">
        <v>2.3730000000000002</v>
      </c>
      <c r="T532">
        <v>170.85</v>
      </c>
      <c r="U532">
        <v>2.3239999999999998</v>
      </c>
      <c r="V532">
        <v>167.32</v>
      </c>
      <c r="W532">
        <v>2.2320000000000002</v>
      </c>
      <c r="X532">
        <v>160.69999999999999</v>
      </c>
      <c r="Y532">
        <v>2.1840000000000002</v>
      </c>
      <c r="Z532">
        <v>157.24</v>
      </c>
      <c r="AB532">
        <v>202226</v>
      </c>
      <c r="AC532">
        <v>202326</v>
      </c>
      <c r="AG532" t="s">
        <v>54</v>
      </c>
      <c r="AH532" t="s">
        <v>55</v>
      </c>
      <c r="AO532" t="s">
        <v>39</v>
      </c>
      <c r="AP532" t="s">
        <v>40</v>
      </c>
      <c r="BC532" t="s">
        <v>43</v>
      </c>
      <c r="BD532" t="s">
        <v>44</v>
      </c>
    </row>
    <row r="533" spans="1:56">
      <c r="A533">
        <v>82742</v>
      </c>
      <c r="B533" t="s">
        <v>549</v>
      </c>
      <c r="C533">
        <v>722</v>
      </c>
      <c r="D533" t="s">
        <v>299</v>
      </c>
      <c r="E533" t="s">
        <v>300</v>
      </c>
      <c r="F533">
        <v>2.516</v>
      </c>
      <c r="G533">
        <v>181.15</v>
      </c>
      <c r="H533">
        <v>2.3730000000000002</v>
      </c>
      <c r="I533">
        <v>170.85</v>
      </c>
      <c r="J533">
        <v>2.3239999999999998</v>
      </c>
      <c r="K533">
        <v>167.32</v>
      </c>
      <c r="L533">
        <v>2.2320000000000002</v>
      </c>
      <c r="M533">
        <v>160.69999999999999</v>
      </c>
      <c r="N533">
        <v>2.1840000000000002</v>
      </c>
      <c r="O533">
        <v>157.24</v>
      </c>
      <c r="P533">
        <v>72</v>
      </c>
      <c r="Q533">
        <v>2.516</v>
      </c>
      <c r="R533">
        <v>181.15</v>
      </c>
      <c r="S533">
        <v>2.3730000000000002</v>
      </c>
      <c r="T533">
        <v>170.85</v>
      </c>
      <c r="U533">
        <v>2.3239999999999998</v>
      </c>
      <c r="V533">
        <v>167.32</v>
      </c>
      <c r="W533">
        <v>2.2320000000000002</v>
      </c>
      <c r="X533">
        <v>160.69999999999999</v>
      </c>
      <c r="Y533">
        <v>2.1840000000000002</v>
      </c>
      <c r="Z533">
        <v>157.24</v>
      </c>
      <c r="AB533">
        <v>202226</v>
      </c>
      <c r="AC533">
        <v>202326</v>
      </c>
      <c r="AG533" t="s">
        <v>54</v>
      </c>
      <c r="AH533" t="s">
        <v>55</v>
      </c>
      <c r="AO533" t="s">
        <v>39</v>
      </c>
      <c r="AP533" t="s">
        <v>40</v>
      </c>
      <c r="BC533" t="s">
        <v>43</v>
      </c>
      <c r="BD533" t="s">
        <v>44</v>
      </c>
    </row>
    <row r="534" spans="1:56">
      <c r="A534">
        <v>73433</v>
      </c>
      <c r="B534" t="s">
        <v>550</v>
      </c>
      <c r="C534">
        <v>722</v>
      </c>
      <c r="D534" t="s">
        <v>299</v>
      </c>
      <c r="E534" t="s">
        <v>300</v>
      </c>
      <c r="F534">
        <v>2.827</v>
      </c>
      <c r="G534">
        <v>203.54</v>
      </c>
      <c r="H534">
        <v>2.673</v>
      </c>
      <c r="I534">
        <v>192.45</v>
      </c>
      <c r="J534">
        <v>2.6219999999999999</v>
      </c>
      <c r="K534">
        <v>188.78</v>
      </c>
      <c r="L534">
        <v>2.5179999999999998</v>
      </c>
      <c r="M534">
        <v>181.29</v>
      </c>
      <c r="N534">
        <v>2.468</v>
      </c>
      <c r="O534">
        <v>177.69</v>
      </c>
      <c r="P534">
        <v>72</v>
      </c>
      <c r="Q534">
        <v>2.827</v>
      </c>
      <c r="R534">
        <v>203.54</v>
      </c>
      <c r="S534">
        <v>2.673</v>
      </c>
      <c r="T534">
        <v>192.45</v>
      </c>
      <c r="U534">
        <v>2.6219999999999999</v>
      </c>
      <c r="V534">
        <v>188.78</v>
      </c>
      <c r="W534">
        <v>2.5179999999999998</v>
      </c>
      <c r="X534">
        <v>181.29</v>
      </c>
      <c r="Y534">
        <v>2.468</v>
      </c>
      <c r="Z534">
        <v>177.69</v>
      </c>
      <c r="AB534">
        <v>202226</v>
      </c>
      <c r="AC534">
        <v>202326</v>
      </c>
      <c r="AG534" t="s">
        <v>54</v>
      </c>
      <c r="AH534" t="s">
        <v>55</v>
      </c>
      <c r="AO534" t="s">
        <v>39</v>
      </c>
      <c r="AP534" t="s">
        <v>40</v>
      </c>
      <c r="BC534" t="s">
        <v>43</v>
      </c>
      <c r="BD534" t="s">
        <v>44</v>
      </c>
    </row>
    <row r="535" spans="1:56">
      <c r="A535">
        <v>84524</v>
      </c>
      <c r="B535" t="s">
        <v>551</v>
      </c>
      <c r="C535">
        <v>722</v>
      </c>
      <c r="D535" t="s">
        <v>299</v>
      </c>
      <c r="E535" t="s">
        <v>300</v>
      </c>
      <c r="F535">
        <v>2.891</v>
      </c>
      <c r="G535">
        <v>208.15</v>
      </c>
      <c r="H535">
        <v>2.7360000000000002</v>
      </c>
      <c r="I535">
        <v>196.99</v>
      </c>
      <c r="J535">
        <v>2.6850000000000001</v>
      </c>
      <c r="K535">
        <v>193.32</v>
      </c>
      <c r="L535">
        <v>2.58</v>
      </c>
      <c r="M535">
        <v>185.76</v>
      </c>
      <c r="N535">
        <v>2.5299999999999998</v>
      </c>
      <c r="O535">
        <v>182.16</v>
      </c>
      <c r="P535">
        <v>72</v>
      </c>
      <c r="Q535">
        <v>2.891</v>
      </c>
      <c r="R535">
        <v>208.15</v>
      </c>
      <c r="S535">
        <v>2.7360000000000002</v>
      </c>
      <c r="T535">
        <v>196.99</v>
      </c>
      <c r="U535">
        <v>2.6850000000000001</v>
      </c>
      <c r="V535">
        <v>193.32</v>
      </c>
      <c r="W535">
        <v>2.58</v>
      </c>
      <c r="X535">
        <v>185.76</v>
      </c>
      <c r="Y535">
        <v>2.5299999999999998</v>
      </c>
      <c r="Z535">
        <v>182.16</v>
      </c>
      <c r="AB535">
        <v>202226</v>
      </c>
      <c r="AC535">
        <v>202326</v>
      </c>
      <c r="AG535" t="s">
        <v>54</v>
      </c>
      <c r="AH535" t="s">
        <v>55</v>
      </c>
      <c r="AO535" t="s">
        <v>39</v>
      </c>
      <c r="AP535" t="s">
        <v>40</v>
      </c>
      <c r="BC535" t="s">
        <v>43</v>
      </c>
      <c r="BD535" t="s">
        <v>44</v>
      </c>
    </row>
    <row r="536" spans="1:56">
      <c r="A536">
        <v>84586</v>
      </c>
      <c r="B536" t="s">
        <v>552</v>
      </c>
      <c r="C536">
        <v>722</v>
      </c>
      <c r="D536" t="s">
        <v>299</v>
      </c>
      <c r="E536" t="s">
        <v>300</v>
      </c>
      <c r="F536">
        <v>2.891</v>
      </c>
      <c r="G536">
        <v>208.15</v>
      </c>
      <c r="H536">
        <v>2.7360000000000002</v>
      </c>
      <c r="I536">
        <v>196.99</v>
      </c>
      <c r="J536">
        <v>2.6850000000000001</v>
      </c>
      <c r="K536">
        <v>193.32</v>
      </c>
      <c r="L536">
        <v>2.58</v>
      </c>
      <c r="M536">
        <v>185.76</v>
      </c>
      <c r="N536">
        <v>2.5299999999999998</v>
      </c>
      <c r="O536">
        <v>182.16</v>
      </c>
      <c r="P536">
        <v>72</v>
      </c>
      <c r="Q536">
        <v>2.891</v>
      </c>
      <c r="R536">
        <v>208.15</v>
      </c>
      <c r="S536">
        <v>2.7360000000000002</v>
      </c>
      <c r="T536">
        <v>196.99</v>
      </c>
      <c r="U536">
        <v>2.6850000000000001</v>
      </c>
      <c r="V536">
        <v>193.32</v>
      </c>
      <c r="W536">
        <v>2.58</v>
      </c>
      <c r="X536">
        <v>185.76</v>
      </c>
      <c r="Y536">
        <v>2.5299999999999998</v>
      </c>
      <c r="Z536">
        <v>182.16</v>
      </c>
      <c r="AB536">
        <v>202226</v>
      </c>
      <c r="AC536">
        <v>202326</v>
      </c>
      <c r="AG536" t="s">
        <v>54</v>
      </c>
      <c r="AH536" t="s">
        <v>55</v>
      </c>
      <c r="AO536" t="s">
        <v>39</v>
      </c>
      <c r="AP536" t="s">
        <v>40</v>
      </c>
      <c r="BC536" t="s">
        <v>43</v>
      </c>
      <c r="BD536" t="s">
        <v>44</v>
      </c>
    </row>
    <row r="537" spans="1:56">
      <c r="A537">
        <v>86898</v>
      </c>
      <c r="B537" t="s">
        <v>553</v>
      </c>
      <c r="C537">
        <v>722</v>
      </c>
      <c r="D537" t="s">
        <v>299</v>
      </c>
      <c r="E537" t="s">
        <v>300</v>
      </c>
      <c r="F537">
        <v>2.891</v>
      </c>
      <c r="G537">
        <v>208.15</v>
      </c>
      <c r="H537">
        <v>2.7360000000000002</v>
      </c>
      <c r="I537">
        <v>196.99</v>
      </c>
      <c r="J537">
        <v>2.6850000000000001</v>
      </c>
      <c r="K537">
        <v>193.32</v>
      </c>
      <c r="L537">
        <v>2.58</v>
      </c>
      <c r="M537">
        <v>185.76</v>
      </c>
      <c r="N537">
        <v>2.5299999999999998</v>
      </c>
      <c r="O537">
        <v>182.16</v>
      </c>
      <c r="P537">
        <v>72</v>
      </c>
      <c r="Q537">
        <v>2.891</v>
      </c>
      <c r="R537">
        <v>208.15</v>
      </c>
      <c r="S537">
        <v>2.7360000000000002</v>
      </c>
      <c r="T537">
        <v>196.99</v>
      </c>
      <c r="U537">
        <v>2.6850000000000001</v>
      </c>
      <c r="V537">
        <v>193.32</v>
      </c>
      <c r="W537">
        <v>2.58</v>
      </c>
      <c r="X537">
        <v>185.76</v>
      </c>
      <c r="Y537">
        <v>2.5299999999999998</v>
      </c>
      <c r="Z537">
        <v>182.16</v>
      </c>
      <c r="AB537">
        <v>202226</v>
      </c>
      <c r="AC537">
        <v>202326</v>
      </c>
      <c r="AG537" t="s">
        <v>54</v>
      </c>
      <c r="AH537" t="s">
        <v>55</v>
      </c>
      <c r="AO537" t="s">
        <v>39</v>
      </c>
      <c r="AP537" t="s">
        <v>40</v>
      </c>
      <c r="BC537" t="s">
        <v>43</v>
      </c>
      <c r="BD537" t="s">
        <v>44</v>
      </c>
    </row>
    <row r="538" spans="1:56">
      <c r="A538">
        <v>89152</v>
      </c>
      <c r="B538" t="s">
        <v>554</v>
      </c>
      <c r="C538">
        <v>722</v>
      </c>
      <c r="D538" t="s">
        <v>299</v>
      </c>
      <c r="E538" t="s">
        <v>300</v>
      </c>
      <c r="F538">
        <v>2.891</v>
      </c>
      <c r="G538">
        <v>208.15</v>
      </c>
      <c r="H538">
        <v>2.7360000000000002</v>
      </c>
      <c r="I538">
        <v>196.99</v>
      </c>
      <c r="J538">
        <v>2.6850000000000001</v>
      </c>
      <c r="K538">
        <v>193.32</v>
      </c>
      <c r="L538">
        <v>2.58</v>
      </c>
      <c r="M538">
        <v>185.76</v>
      </c>
      <c r="N538">
        <v>2.5299999999999998</v>
      </c>
      <c r="O538">
        <v>182.16</v>
      </c>
      <c r="P538">
        <v>72</v>
      </c>
      <c r="Q538">
        <v>2.891</v>
      </c>
      <c r="R538">
        <v>208.15</v>
      </c>
      <c r="S538">
        <v>2.7360000000000002</v>
      </c>
      <c r="T538">
        <v>196.99</v>
      </c>
      <c r="U538">
        <v>2.6850000000000001</v>
      </c>
      <c r="V538">
        <v>193.32</v>
      </c>
      <c r="W538">
        <v>2.58</v>
      </c>
      <c r="X538">
        <v>185.76</v>
      </c>
      <c r="Y538">
        <v>2.5299999999999998</v>
      </c>
      <c r="Z538">
        <v>182.16</v>
      </c>
      <c r="AB538">
        <v>202226</v>
      </c>
      <c r="AC538">
        <v>202326</v>
      </c>
      <c r="AG538" t="s">
        <v>54</v>
      </c>
      <c r="AH538" t="s">
        <v>55</v>
      </c>
      <c r="AO538" t="s">
        <v>39</v>
      </c>
      <c r="AP538" t="s">
        <v>40</v>
      </c>
      <c r="BC538" t="s">
        <v>43</v>
      </c>
      <c r="BD538" t="s">
        <v>44</v>
      </c>
    </row>
    <row r="539" spans="1:56">
      <c r="A539">
        <v>75799</v>
      </c>
      <c r="B539" t="s">
        <v>555</v>
      </c>
      <c r="C539">
        <v>722</v>
      </c>
      <c r="D539" t="s">
        <v>299</v>
      </c>
      <c r="E539" t="s">
        <v>300</v>
      </c>
      <c r="F539">
        <v>2.891</v>
      </c>
      <c r="G539">
        <v>208.15</v>
      </c>
      <c r="H539">
        <v>2.7360000000000002</v>
      </c>
      <c r="I539">
        <v>196.99</v>
      </c>
      <c r="J539">
        <v>2.6850000000000001</v>
      </c>
      <c r="K539">
        <v>193.32</v>
      </c>
      <c r="L539">
        <v>2.58</v>
      </c>
      <c r="M539">
        <v>185.76</v>
      </c>
      <c r="N539">
        <v>2.5299999999999998</v>
      </c>
      <c r="O539">
        <v>182.16</v>
      </c>
      <c r="P539">
        <v>72</v>
      </c>
      <c r="Q539">
        <v>2.891</v>
      </c>
      <c r="R539">
        <v>208.15</v>
      </c>
      <c r="S539">
        <v>2.7360000000000002</v>
      </c>
      <c r="T539">
        <v>196.99</v>
      </c>
      <c r="U539">
        <v>2.6850000000000001</v>
      </c>
      <c r="V539">
        <v>193.32</v>
      </c>
      <c r="W539">
        <v>2.58</v>
      </c>
      <c r="X539">
        <v>185.76</v>
      </c>
      <c r="Y539">
        <v>2.5299999999999998</v>
      </c>
      <c r="Z539">
        <v>182.16</v>
      </c>
      <c r="AB539">
        <v>202226</v>
      </c>
      <c r="AC539">
        <v>202326</v>
      </c>
      <c r="AG539" t="s">
        <v>54</v>
      </c>
      <c r="AH539" t="s">
        <v>55</v>
      </c>
      <c r="BC539" t="s">
        <v>43</v>
      </c>
      <c r="BD539" t="s">
        <v>44</v>
      </c>
    </row>
    <row r="540" spans="1:56">
      <c r="A540">
        <v>79447</v>
      </c>
      <c r="B540" t="s">
        <v>556</v>
      </c>
      <c r="C540">
        <v>722</v>
      </c>
      <c r="D540" t="s">
        <v>299</v>
      </c>
      <c r="E540" t="s">
        <v>300</v>
      </c>
      <c r="F540">
        <v>2.891</v>
      </c>
      <c r="G540">
        <v>208.15</v>
      </c>
      <c r="H540">
        <v>2.7360000000000002</v>
      </c>
      <c r="I540">
        <v>196.99</v>
      </c>
      <c r="J540">
        <v>2.6850000000000001</v>
      </c>
      <c r="K540">
        <v>193.32</v>
      </c>
      <c r="L540">
        <v>2.58</v>
      </c>
      <c r="M540">
        <v>185.76</v>
      </c>
      <c r="N540">
        <v>2.5299999999999998</v>
      </c>
      <c r="O540">
        <v>182.16</v>
      </c>
      <c r="P540">
        <v>72</v>
      </c>
      <c r="Q540">
        <v>2.891</v>
      </c>
      <c r="R540">
        <v>208.15</v>
      </c>
      <c r="S540">
        <v>2.7360000000000002</v>
      </c>
      <c r="T540">
        <v>196.99</v>
      </c>
      <c r="U540">
        <v>2.6850000000000001</v>
      </c>
      <c r="V540">
        <v>193.32</v>
      </c>
      <c r="W540">
        <v>2.58</v>
      </c>
      <c r="X540">
        <v>185.76</v>
      </c>
      <c r="Y540">
        <v>2.5299999999999998</v>
      </c>
      <c r="Z540">
        <v>182.16</v>
      </c>
      <c r="AB540">
        <v>202226</v>
      </c>
      <c r="AC540">
        <v>202326</v>
      </c>
      <c r="AG540" t="s">
        <v>54</v>
      </c>
      <c r="AH540" t="s">
        <v>55</v>
      </c>
      <c r="AO540" t="s">
        <v>39</v>
      </c>
      <c r="AP540" t="s">
        <v>40</v>
      </c>
      <c r="BC540" t="s">
        <v>43</v>
      </c>
      <c r="BD540" t="s">
        <v>44</v>
      </c>
    </row>
    <row r="541" spans="1:56">
      <c r="A541">
        <v>68850</v>
      </c>
      <c r="B541" t="s">
        <v>557</v>
      </c>
      <c r="C541">
        <v>722</v>
      </c>
      <c r="D541" t="s">
        <v>299</v>
      </c>
      <c r="E541" t="s">
        <v>300</v>
      </c>
      <c r="F541">
        <v>2.891</v>
      </c>
      <c r="G541">
        <v>208.15</v>
      </c>
      <c r="H541">
        <v>2.7360000000000002</v>
      </c>
      <c r="I541">
        <v>196.99</v>
      </c>
      <c r="J541">
        <v>2.6850000000000001</v>
      </c>
      <c r="K541">
        <v>193.32</v>
      </c>
      <c r="L541">
        <v>2.58</v>
      </c>
      <c r="M541">
        <v>185.76</v>
      </c>
      <c r="N541">
        <v>2.5299999999999998</v>
      </c>
      <c r="O541">
        <v>182.16</v>
      </c>
      <c r="P541">
        <v>72</v>
      </c>
      <c r="Q541">
        <v>2.891</v>
      </c>
      <c r="R541">
        <v>208.15</v>
      </c>
      <c r="S541">
        <v>2.7360000000000002</v>
      </c>
      <c r="T541">
        <v>196.99</v>
      </c>
      <c r="U541">
        <v>2.6850000000000001</v>
      </c>
      <c r="V541">
        <v>193.32</v>
      </c>
      <c r="W541">
        <v>2.58</v>
      </c>
      <c r="X541">
        <v>185.76</v>
      </c>
      <c r="Y541">
        <v>2.5299999999999998</v>
      </c>
      <c r="Z541">
        <v>182.16</v>
      </c>
      <c r="AB541">
        <v>202226</v>
      </c>
      <c r="AC541">
        <v>202326</v>
      </c>
      <c r="AG541" t="s">
        <v>54</v>
      </c>
      <c r="AH541" t="s">
        <v>55</v>
      </c>
      <c r="BC541" t="s">
        <v>43</v>
      </c>
      <c r="BD541" t="s">
        <v>44</v>
      </c>
    </row>
    <row r="542" spans="1:56">
      <c r="A542">
        <v>68852</v>
      </c>
      <c r="B542" t="s">
        <v>558</v>
      </c>
      <c r="C542">
        <v>722</v>
      </c>
      <c r="D542" t="s">
        <v>299</v>
      </c>
      <c r="E542" t="s">
        <v>300</v>
      </c>
      <c r="F542">
        <v>2.891</v>
      </c>
      <c r="G542">
        <v>208.15</v>
      </c>
      <c r="H542">
        <v>2.7360000000000002</v>
      </c>
      <c r="I542">
        <v>196.99</v>
      </c>
      <c r="J542">
        <v>2.6850000000000001</v>
      </c>
      <c r="K542">
        <v>193.32</v>
      </c>
      <c r="L542">
        <v>2.58</v>
      </c>
      <c r="M542">
        <v>185.76</v>
      </c>
      <c r="N542">
        <v>2.5299999999999998</v>
      </c>
      <c r="O542">
        <v>182.16</v>
      </c>
      <c r="P542">
        <v>72</v>
      </c>
      <c r="Q542">
        <v>2.891</v>
      </c>
      <c r="R542">
        <v>208.15</v>
      </c>
      <c r="S542">
        <v>2.7360000000000002</v>
      </c>
      <c r="T542">
        <v>196.99</v>
      </c>
      <c r="U542">
        <v>2.6850000000000001</v>
      </c>
      <c r="V542">
        <v>193.32</v>
      </c>
      <c r="W542">
        <v>2.58</v>
      </c>
      <c r="X542">
        <v>185.76</v>
      </c>
      <c r="Y542">
        <v>2.5299999999999998</v>
      </c>
      <c r="Z542">
        <v>182.16</v>
      </c>
      <c r="AB542">
        <v>202226</v>
      </c>
      <c r="AC542">
        <v>202326</v>
      </c>
      <c r="AG542" t="s">
        <v>54</v>
      </c>
      <c r="AH542" t="s">
        <v>55</v>
      </c>
      <c r="AO542" t="s">
        <v>39</v>
      </c>
      <c r="AP542" t="s">
        <v>40</v>
      </c>
      <c r="BC542" t="s">
        <v>43</v>
      </c>
      <c r="BD542" t="s">
        <v>44</v>
      </c>
    </row>
    <row r="543" spans="1:56">
      <c r="A543">
        <v>72762</v>
      </c>
      <c r="B543" t="s">
        <v>559</v>
      </c>
      <c r="C543">
        <v>722</v>
      </c>
      <c r="D543" t="s">
        <v>299</v>
      </c>
      <c r="E543" t="s">
        <v>300</v>
      </c>
      <c r="F543">
        <v>1.113</v>
      </c>
      <c r="G543">
        <v>80.13</v>
      </c>
      <c r="H543">
        <v>1.046</v>
      </c>
      <c r="I543">
        <v>75.31</v>
      </c>
      <c r="J543">
        <v>1.0229999999999999</v>
      </c>
      <c r="K543">
        <v>73.650000000000006</v>
      </c>
      <c r="L543">
        <v>0.98199999999999998</v>
      </c>
      <c r="M543">
        <v>70.7</v>
      </c>
      <c r="N543">
        <v>0.95899999999999996</v>
      </c>
      <c r="O543">
        <v>69.040000000000006</v>
      </c>
      <c r="P543">
        <v>72</v>
      </c>
      <c r="Q543">
        <v>1.113</v>
      </c>
      <c r="R543">
        <v>80.13</v>
      </c>
      <c r="S543">
        <v>1.046</v>
      </c>
      <c r="T543">
        <v>75.31</v>
      </c>
      <c r="U543">
        <v>1.0229999999999999</v>
      </c>
      <c r="V543">
        <v>73.650000000000006</v>
      </c>
      <c r="W543">
        <v>0.98199999999999998</v>
      </c>
      <c r="X543">
        <v>70.7</v>
      </c>
      <c r="Y543">
        <v>0.95899999999999996</v>
      </c>
      <c r="Z543">
        <v>69.040000000000006</v>
      </c>
      <c r="AB543">
        <v>202226</v>
      </c>
      <c r="AC543">
        <v>202326</v>
      </c>
      <c r="AO543" t="s">
        <v>39</v>
      </c>
      <c r="AP543" t="s">
        <v>40</v>
      </c>
      <c r="BC543" t="s">
        <v>43</v>
      </c>
      <c r="BD543" t="s">
        <v>44</v>
      </c>
    </row>
    <row r="544" spans="1:56">
      <c r="A544">
        <v>75801</v>
      </c>
      <c r="B544" t="s">
        <v>560</v>
      </c>
      <c r="C544">
        <v>722</v>
      </c>
      <c r="D544" t="s">
        <v>299</v>
      </c>
      <c r="E544" t="s">
        <v>300</v>
      </c>
      <c r="F544">
        <v>2.891</v>
      </c>
      <c r="G544">
        <v>208.15</v>
      </c>
      <c r="H544">
        <v>2.7360000000000002</v>
      </c>
      <c r="I544">
        <v>196.99</v>
      </c>
      <c r="J544">
        <v>2.6850000000000001</v>
      </c>
      <c r="K544">
        <v>193.32</v>
      </c>
      <c r="L544">
        <v>2.58</v>
      </c>
      <c r="M544">
        <v>185.76</v>
      </c>
      <c r="N544">
        <v>2.5299999999999998</v>
      </c>
      <c r="O544">
        <v>182.16</v>
      </c>
      <c r="P544">
        <v>72</v>
      </c>
      <c r="Q544">
        <v>2.891</v>
      </c>
      <c r="R544">
        <v>208.15</v>
      </c>
      <c r="S544">
        <v>2.7360000000000002</v>
      </c>
      <c r="T544">
        <v>196.99</v>
      </c>
      <c r="U544">
        <v>2.6850000000000001</v>
      </c>
      <c r="V544">
        <v>193.32</v>
      </c>
      <c r="W544">
        <v>2.58</v>
      </c>
      <c r="X544">
        <v>185.76</v>
      </c>
      <c r="Y544">
        <v>2.5299999999999998</v>
      </c>
      <c r="Z544">
        <v>182.16</v>
      </c>
      <c r="AB544">
        <v>202226</v>
      </c>
      <c r="AC544">
        <v>202326</v>
      </c>
      <c r="AG544" t="s">
        <v>54</v>
      </c>
      <c r="AH544" t="s">
        <v>55</v>
      </c>
      <c r="BC544" t="s">
        <v>43</v>
      </c>
      <c r="BD544" t="s">
        <v>44</v>
      </c>
    </row>
    <row r="545" spans="1:56">
      <c r="A545">
        <v>66890</v>
      </c>
      <c r="B545" t="s">
        <v>561</v>
      </c>
      <c r="C545">
        <v>722</v>
      </c>
      <c r="D545" t="s">
        <v>299</v>
      </c>
      <c r="E545" t="s">
        <v>300</v>
      </c>
      <c r="F545">
        <v>2.891</v>
      </c>
      <c r="G545">
        <v>208.15</v>
      </c>
      <c r="H545">
        <v>2.7360000000000002</v>
      </c>
      <c r="I545">
        <v>196.99</v>
      </c>
      <c r="J545">
        <v>2.6850000000000001</v>
      </c>
      <c r="K545">
        <v>193.32</v>
      </c>
      <c r="L545">
        <v>2.58</v>
      </c>
      <c r="M545">
        <v>185.76</v>
      </c>
      <c r="N545">
        <v>2.5299999999999998</v>
      </c>
      <c r="O545">
        <v>182.16</v>
      </c>
      <c r="P545">
        <v>72</v>
      </c>
      <c r="Q545">
        <v>2.891</v>
      </c>
      <c r="R545">
        <v>208.15</v>
      </c>
      <c r="S545">
        <v>2.7360000000000002</v>
      </c>
      <c r="T545">
        <v>196.99</v>
      </c>
      <c r="U545">
        <v>2.6850000000000001</v>
      </c>
      <c r="V545">
        <v>193.32</v>
      </c>
      <c r="W545">
        <v>2.58</v>
      </c>
      <c r="X545">
        <v>185.76</v>
      </c>
      <c r="Y545">
        <v>2.5299999999999998</v>
      </c>
      <c r="Z545">
        <v>182.16</v>
      </c>
      <c r="AB545">
        <v>202226</v>
      </c>
      <c r="AC545">
        <v>202326</v>
      </c>
      <c r="AG545" t="s">
        <v>54</v>
      </c>
      <c r="AH545" t="s">
        <v>55</v>
      </c>
      <c r="BC545" t="s">
        <v>43</v>
      </c>
      <c r="BD545" t="s">
        <v>44</v>
      </c>
    </row>
    <row r="546" spans="1:56">
      <c r="A546">
        <v>5950</v>
      </c>
      <c r="B546" t="s">
        <v>562</v>
      </c>
      <c r="C546">
        <v>722</v>
      </c>
      <c r="D546" t="s">
        <v>299</v>
      </c>
      <c r="E546" t="s">
        <v>300</v>
      </c>
      <c r="F546">
        <v>0.77600000000000002</v>
      </c>
      <c r="G546">
        <v>55.87</v>
      </c>
      <c r="H546">
        <v>0.73</v>
      </c>
      <c r="I546">
        <v>52.56</v>
      </c>
      <c r="J546">
        <v>0.71299999999999997</v>
      </c>
      <c r="K546">
        <v>51.33</v>
      </c>
      <c r="L546">
        <v>0.68400000000000005</v>
      </c>
      <c r="M546">
        <v>49.24</v>
      </c>
      <c r="N546">
        <v>0.66900000000000004</v>
      </c>
      <c r="O546">
        <v>48.16</v>
      </c>
      <c r="P546">
        <v>72</v>
      </c>
      <c r="Q546">
        <v>0.77600000000000002</v>
      </c>
      <c r="R546">
        <v>55.87</v>
      </c>
      <c r="S546">
        <v>0.73</v>
      </c>
      <c r="T546">
        <v>52.56</v>
      </c>
      <c r="U546">
        <v>0.71299999999999997</v>
      </c>
      <c r="V546">
        <v>51.33</v>
      </c>
      <c r="W546">
        <v>0.68400000000000005</v>
      </c>
      <c r="X546">
        <v>49.24</v>
      </c>
      <c r="Y546">
        <v>0.66900000000000004</v>
      </c>
      <c r="Z546">
        <v>48.16</v>
      </c>
      <c r="AB546">
        <v>202226</v>
      </c>
      <c r="AC546">
        <v>202326</v>
      </c>
      <c r="AO546" t="s">
        <v>39</v>
      </c>
      <c r="AP546" t="s">
        <v>40</v>
      </c>
      <c r="BC546" t="s">
        <v>43</v>
      </c>
      <c r="BD546" t="s">
        <v>44</v>
      </c>
    </row>
    <row r="547" spans="1:56">
      <c r="A547">
        <v>84841</v>
      </c>
      <c r="B547" t="s">
        <v>563</v>
      </c>
      <c r="C547">
        <v>722</v>
      </c>
      <c r="D547" t="s">
        <v>299</v>
      </c>
      <c r="E547" t="s">
        <v>300</v>
      </c>
      <c r="F547">
        <v>2.891</v>
      </c>
      <c r="G547">
        <v>208.15</v>
      </c>
      <c r="H547">
        <v>2.7360000000000002</v>
      </c>
      <c r="I547">
        <v>196.99</v>
      </c>
      <c r="J547">
        <v>2.6850000000000001</v>
      </c>
      <c r="K547">
        <v>193.32</v>
      </c>
      <c r="L547">
        <v>2.58</v>
      </c>
      <c r="M547">
        <v>185.76</v>
      </c>
      <c r="N547">
        <v>2.5299999999999998</v>
      </c>
      <c r="O547">
        <v>182.16</v>
      </c>
      <c r="P547">
        <v>72</v>
      </c>
      <c r="Q547">
        <v>2.891</v>
      </c>
      <c r="R547">
        <v>208.15</v>
      </c>
      <c r="S547">
        <v>2.7360000000000002</v>
      </c>
      <c r="T547">
        <v>196.99</v>
      </c>
      <c r="U547">
        <v>2.6850000000000001</v>
      </c>
      <c r="V547">
        <v>193.32</v>
      </c>
      <c r="W547">
        <v>2.58</v>
      </c>
      <c r="X547">
        <v>185.76</v>
      </c>
      <c r="Y547">
        <v>2.5299999999999998</v>
      </c>
      <c r="Z547">
        <v>182.16</v>
      </c>
      <c r="AB547">
        <v>202226</v>
      </c>
      <c r="AC547">
        <v>202326</v>
      </c>
      <c r="AG547" t="s">
        <v>54</v>
      </c>
      <c r="AH547" t="s">
        <v>55</v>
      </c>
      <c r="AO547" t="s">
        <v>39</v>
      </c>
      <c r="AP547" t="s">
        <v>40</v>
      </c>
      <c r="BC547" t="s">
        <v>43</v>
      </c>
      <c r="BD547" t="s">
        <v>44</v>
      </c>
    </row>
    <row r="548" spans="1:56">
      <c r="A548">
        <v>70442</v>
      </c>
      <c r="B548" t="s">
        <v>564</v>
      </c>
      <c r="C548">
        <v>722</v>
      </c>
      <c r="D548" t="s">
        <v>299</v>
      </c>
      <c r="E548" t="s">
        <v>300</v>
      </c>
      <c r="F548">
        <v>2.891</v>
      </c>
      <c r="G548">
        <v>208.15</v>
      </c>
      <c r="H548">
        <v>2.7360000000000002</v>
      </c>
      <c r="I548">
        <v>196.99</v>
      </c>
      <c r="J548">
        <v>2.6850000000000001</v>
      </c>
      <c r="K548">
        <v>193.32</v>
      </c>
      <c r="L548">
        <v>2.58</v>
      </c>
      <c r="M548">
        <v>185.76</v>
      </c>
      <c r="N548">
        <v>2.5299999999999998</v>
      </c>
      <c r="O548">
        <v>182.16</v>
      </c>
      <c r="P548">
        <v>72</v>
      </c>
      <c r="Q548">
        <v>2.891</v>
      </c>
      <c r="R548">
        <v>208.15</v>
      </c>
      <c r="S548">
        <v>2.7360000000000002</v>
      </c>
      <c r="T548">
        <v>196.99</v>
      </c>
      <c r="U548">
        <v>2.6850000000000001</v>
      </c>
      <c r="V548">
        <v>193.32</v>
      </c>
      <c r="W548">
        <v>2.58</v>
      </c>
      <c r="X548">
        <v>185.76</v>
      </c>
      <c r="Y548">
        <v>2.5299999999999998</v>
      </c>
      <c r="Z548">
        <v>182.16</v>
      </c>
      <c r="AB548">
        <v>202226</v>
      </c>
      <c r="AC548">
        <v>202326</v>
      </c>
      <c r="AG548" t="s">
        <v>54</v>
      </c>
      <c r="AH548" t="s">
        <v>55</v>
      </c>
      <c r="BC548" t="s">
        <v>43</v>
      </c>
      <c r="BD548" t="s">
        <v>44</v>
      </c>
    </row>
    <row r="549" spans="1:56">
      <c r="A549">
        <v>55476</v>
      </c>
      <c r="B549" t="s">
        <v>565</v>
      </c>
      <c r="C549">
        <v>722</v>
      </c>
      <c r="D549" t="s">
        <v>299</v>
      </c>
      <c r="E549" t="s">
        <v>300</v>
      </c>
      <c r="F549">
        <v>2.891</v>
      </c>
      <c r="G549">
        <v>208.15</v>
      </c>
      <c r="H549">
        <v>2.7360000000000002</v>
      </c>
      <c r="I549">
        <v>196.99</v>
      </c>
      <c r="J549">
        <v>2.6850000000000001</v>
      </c>
      <c r="K549">
        <v>193.32</v>
      </c>
      <c r="L549">
        <v>2.58</v>
      </c>
      <c r="M549">
        <v>185.76</v>
      </c>
      <c r="N549">
        <v>2.5299999999999998</v>
      </c>
      <c r="O549">
        <v>182.16</v>
      </c>
      <c r="P549">
        <v>72</v>
      </c>
      <c r="Q549">
        <v>2.891</v>
      </c>
      <c r="R549">
        <v>208.15</v>
      </c>
      <c r="S549">
        <v>2.7360000000000002</v>
      </c>
      <c r="T549">
        <v>196.99</v>
      </c>
      <c r="U549">
        <v>2.6850000000000001</v>
      </c>
      <c r="V549">
        <v>193.32</v>
      </c>
      <c r="W549">
        <v>2.58</v>
      </c>
      <c r="X549">
        <v>185.76</v>
      </c>
      <c r="Y549">
        <v>2.5299999999999998</v>
      </c>
      <c r="Z549">
        <v>182.16</v>
      </c>
      <c r="AB549">
        <v>202226</v>
      </c>
      <c r="AC549">
        <v>202326</v>
      </c>
      <c r="AG549" t="s">
        <v>54</v>
      </c>
      <c r="AH549" t="s">
        <v>55</v>
      </c>
      <c r="AO549" t="s">
        <v>39</v>
      </c>
      <c r="AP549" t="s">
        <v>40</v>
      </c>
      <c r="BC549" t="s">
        <v>43</v>
      </c>
      <c r="BD549" t="s">
        <v>44</v>
      </c>
    </row>
    <row r="550" spans="1:56">
      <c r="A550">
        <v>84587</v>
      </c>
      <c r="B550" t="s">
        <v>566</v>
      </c>
      <c r="C550">
        <v>722</v>
      </c>
      <c r="D550" t="s">
        <v>299</v>
      </c>
      <c r="E550" t="s">
        <v>300</v>
      </c>
      <c r="F550">
        <v>2.891</v>
      </c>
      <c r="G550">
        <v>208.15</v>
      </c>
      <c r="H550">
        <v>2.7360000000000002</v>
      </c>
      <c r="I550">
        <v>196.99</v>
      </c>
      <c r="J550">
        <v>2.6850000000000001</v>
      </c>
      <c r="K550">
        <v>193.32</v>
      </c>
      <c r="L550">
        <v>2.58</v>
      </c>
      <c r="M550">
        <v>185.76</v>
      </c>
      <c r="N550">
        <v>2.5299999999999998</v>
      </c>
      <c r="O550">
        <v>182.16</v>
      </c>
      <c r="P550">
        <v>72</v>
      </c>
      <c r="Q550">
        <v>2.891</v>
      </c>
      <c r="R550">
        <v>208.15</v>
      </c>
      <c r="S550">
        <v>2.7360000000000002</v>
      </c>
      <c r="T550">
        <v>196.99</v>
      </c>
      <c r="U550">
        <v>2.6850000000000001</v>
      </c>
      <c r="V550">
        <v>193.32</v>
      </c>
      <c r="W550">
        <v>2.58</v>
      </c>
      <c r="X550">
        <v>185.76</v>
      </c>
      <c r="Y550">
        <v>2.5299999999999998</v>
      </c>
      <c r="Z550">
        <v>182.16</v>
      </c>
      <c r="AB550">
        <v>202226</v>
      </c>
      <c r="AC550">
        <v>202326</v>
      </c>
      <c r="AG550" t="s">
        <v>54</v>
      </c>
      <c r="AH550" t="s">
        <v>55</v>
      </c>
      <c r="AO550" t="s">
        <v>39</v>
      </c>
      <c r="AP550" t="s">
        <v>40</v>
      </c>
      <c r="BC550" t="s">
        <v>43</v>
      </c>
      <c r="BD550" t="s">
        <v>44</v>
      </c>
    </row>
    <row r="551" spans="1:56">
      <c r="A551">
        <v>84636</v>
      </c>
      <c r="B551" t="s">
        <v>567</v>
      </c>
      <c r="C551">
        <v>722</v>
      </c>
      <c r="D551" t="s">
        <v>299</v>
      </c>
      <c r="E551" t="s">
        <v>300</v>
      </c>
      <c r="F551">
        <v>2.891</v>
      </c>
      <c r="G551">
        <v>208.15</v>
      </c>
      <c r="H551">
        <v>2.7360000000000002</v>
      </c>
      <c r="I551">
        <v>196.99</v>
      </c>
      <c r="J551">
        <v>2.6850000000000001</v>
      </c>
      <c r="K551">
        <v>193.32</v>
      </c>
      <c r="L551">
        <v>2.58</v>
      </c>
      <c r="M551">
        <v>185.76</v>
      </c>
      <c r="N551">
        <v>2.5299999999999998</v>
      </c>
      <c r="O551">
        <v>182.16</v>
      </c>
      <c r="P551">
        <v>72</v>
      </c>
      <c r="Q551">
        <v>2.891</v>
      </c>
      <c r="R551">
        <v>208.15</v>
      </c>
      <c r="S551">
        <v>2.7360000000000002</v>
      </c>
      <c r="T551">
        <v>196.99</v>
      </c>
      <c r="U551">
        <v>2.6850000000000001</v>
      </c>
      <c r="V551">
        <v>193.32</v>
      </c>
      <c r="W551">
        <v>2.58</v>
      </c>
      <c r="X551">
        <v>185.76</v>
      </c>
      <c r="Y551">
        <v>2.5299999999999998</v>
      </c>
      <c r="Z551">
        <v>182.16</v>
      </c>
      <c r="AB551">
        <v>202226</v>
      </c>
      <c r="AC551">
        <v>202326</v>
      </c>
      <c r="AG551" t="s">
        <v>54</v>
      </c>
      <c r="AH551" t="s">
        <v>55</v>
      </c>
      <c r="AO551" t="s">
        <v>39</v>
      </c>
      <c r="AP551" t="s">
        <v>40</v>
      </c>
      <c r="BC551" t="s">
        <v>43</v>
      </c>
      <c r="BD551" t="s">
        <v>44</v>
      </c>
    </row>
    <row r="552" spans="1:56">
      <c r="A552">
        <v>84590</v>
      </c>
      <c r="B552" t="s">
        <v>568</v>
      </c>
      <c r="C552">
        <v>722</v>
      </c>
      <c r="D552" t="s">
        <v>299</v>
      </c>
      <c r="E552" t="s">
        <v>300</v>
      </c>
      <c r="F552">
        <v>2.891</v>
      </c>
      <c r="G552">
        <v>208.15</v>
      </c>
      <c r="H552">
        <v>2.7360000000000002</v>
      </c>
      <c r="I552">
        <v>196.99</v>
      </c>
      <c r="J552">
        <v>2.6850000000000001</v>
      </c>
      <c r="K552">
        <v>193.32</v>
      </c>
      <c r="L552">
        <v>2.58</v>
      </c>
      <c r="M552">
        <v>185.76</v>
      </c>
      <c r="N552">
        <v>2.5299999999999998</v>
      </c>
      <c r="O552">
        <v>182.16</v>
      </c>
      <c r="P552">
        <v>72</v>
      </c>
      <c r="Q552">
        <v>2.891</v>
      </c>
      <c r="R552">
        <v>208.15</v>
      </c>
      <c r="S552">
        <v>2.7360000000000002</v>
      </c>
      <c r="T552">
        <v>196.99</v>
      </c>
      <c r="U552">
        <v>2.6850000000000001</v>
      </c>
      <c r="V552">
        <v>193.32</v>
      </c>
      <c r="W552">
        <v>2.58</v>
      </c>
      <c r="X552">
        <v>185.76</v>
      </c>
      <c r="Y552">
        <v>2.5299999999999998</v>
      </c>
      <c r="Z552">
        <v>182.16</v>
      </c>
      <c r="AB552">
        <v>202226</v>
      </c>
      <c r="AC552">
        <v>202326</v>
      </c>
      <c r="AG552" t="s">
        <v>54</v>
      </c>
      <c r="AH552" t="s">
        <v>55</v>
      </c>
      <c r="AO552" t="s">
        <v>39</v>
      </c>
      <c r="AP552" t="s">
        <v>40</v>
      </c>
      <c r="BC552" t="s">
        <v>43</v>
      </c>
      <c r="BD552" t="s">
        <v>44</v>
      </c>
    </row>
    <row r="553" spans="1:56">
      <c r="A553">
        <v>79405</v>
      </c>
      <c r="B553" t="s">
        <v>569</v>
      </c>
      <c r="C553">
        <v>722</v>
      </c>
      <c r="D553" t="s">
        <v>299</v>
      </c>
      <c r="E553" t="s">
        <v>300</v>
      </c>
      <c r="F553">
        <v>2.891</v>
      </c>
      <c r="G553">
        <v>208.15</v>
      </c>
      <c r="H553">
        <v>2.7360000000000002</v>
      </c>
      <c r="I553">
        <v>196.99</v>
      </c>
      <c r="J553">
        <v>2.6850000000000001</v>
      </c>
      <c r="K553">
        <v>193.32</v>
      </c>
      <c r="L553">
        <v>2.58</v>
      </c>
      <c r="M553">
        <v>185.76</v>
      </c>
      <c r="N553">
        <v>2.5299999999999998</v>
      </c>
      <c r="O553">
        <v>182.16</v>
      </c>
      <c r="P553">
        <v>72</v>
      </c>
      <c r="Q553">
        <v>2.891</v>
      </c>
      <c r="R553">
        <v>208.15</v>
      </c>
      <c r="S553">
        <v>2.7360000000000002</v>
      </c>
      <c r="T553">
        <v>196.99</v>
      </c>
      <c r="U553">
        <v>2.6850000000000001</v>
      </c>
      <c r="V553">
        <v>193.32</v>
      </c>
      <c r="W553">
        <v>2.58</v>
      </c>
      <c r="X553">
        <v>185.76</v>
      </c>
      <c r="Y553">
        <v>2.5299999999999998</v>
      </c>
      <c r="Z553">
        <v>182.16</v>
      </c>
      <c r="AB553">
        <v>202226</v>
      </c>
      <c r="AC553">
        <v>202326</v>
      </c>
      <c r="AG553" t="s">
        <v>54</v>
      </c>
      <c r="AH553" t="s">
        <v>55</v>
      </c>
      <c r="AO553" t="s">
        <v>39</v>
      </c>
      <c r="AP553" t="s">
        <v>40</v>
      </c>
      <c r="BC553" t="s">
        <v>43</v>
      </c>
      <c r="BD553" t="s">
        <v>44</v>
      </c>
    </row>
    <row r="554" spans="1:56">
      <c r="A554">
        <v>72065</v>
      </c>
      <c r="B554" t="s">
        <v>570</v>
      </c>
      <c r="C554">
        <v>722</v>
      </c>
      <c r="D554" t="s">
        <v>299</v>
      </c>
      <c r="E554" t="s">
        <v>300</v>
      </c>
      <c r="F554">
        <v>1.7350000000000001</v>
      </c>
      <c r="G554">
        <v>124.92</v>
      </c>
      <c r="H554">
        <v>1.631</v>
      </c>
      <c r="I554">
        <v>117.43</v>
      </c>
      <c r="J554">
        <v>1.5960000000000001</v>
      </c>
      <c r="K554">
        <v>114.91</v>
      </c>
      <c r="L554">
        <v>1.53</v>
      </c>
      <c r="M554">
        <v>110.16</v>
      </c>
      <c r="N554">
        <v>1.4970000000000001</v>
      </c>
      <c r="O554">
        <v>107.78</v>
      </c>
      <c r="P554">
        <v>72</v>
      </c>
      <c r="Q554">
        <v>1.7350000000000001</v>
      </c>
      <c r="R554">
        <v>124.92</v>
      </c>
      <c r="S554">
        <v>1.631</v>
      </c>
      <c r="T554">
        <v>117.43</v>
      </c>
      <c r="U554">
        <v>1.5960000000000001</v>
      </c>
      <c r="V554">
        <v>114.91</v>
      </c>
      <c r="W554">
        <v>1.53</v>
      </c>
      <c r="X554">
        <v>110.16</v>
      </c>
      <c r="Y554">
        <v>1.4970000000000001</v>
      </c>
      <c r="Z554">
        <v>107.78</v>
      </c>
      <c r="AB554">
        <v>202226</v>
      </c>
      <c r="AC554">
        <v>202326</v>
      </c>
      <c r="AO554" t="s">
        <v>39</v>
      </c>
      <c r="AP554" t="s">
        <v>40</v>
      </c>
      <c r="AW554" t="s">
        <v>301</v>
      </c>
      <c r="AX554" t="s">
        <v>302</v>
      </c>
      <c r="BC554" t="s">
        <v>43</v>
      </c>
      <c r="BD554" t="s">
        <v>44</v>
      </c>
    </row>
    <row r="555" spans="1:56">
      <c r="A555">
        <v>68662</v>
      </c>
      <c r="B555" t="s">
        <v>571</v>
      </c>
      <c r="C555">
        <v>722</v>
      </c>
      <c r="D555" t="s">
        <v>299</v>
      </c>
      <c r="E555" t="s">
        <v>300</v>
      </c>
      <c r="F555">
        <v>1.7350000000000001</v>
      </c>
      <c r="G555">
        <v>124.92</v>
      </c>
      <c r="H555">
        <v>1.631</v>
      </c>
      <c r="I555">
        <v>117.43</v>
      </c>
      <c r="J555">
        <v>1.5960000000000001</v>
      </c>
      <c r="K555">
        <v>114.91</v>
      </c>
      <c r="L555">
        <v>1.53</v>
      </c>
      <c r="M555">
        <v>110.16</v>
      </c>
      <c r="N555">
        <v>1.4970000000000001</v>
      </c>
      <c r="O555">
        <v>107.78</v>
      </c>
      <c r="P555">
        <v>72</v>
      </c>
      <c r="Q555">
        <v>1.7350000000000001</v>
      </c>
      <c r="R555">
        <v>124.92</v>
      </c>
      <c r="S555">
        <v>1.631</v>
      </c>
      <c r="T555">
        <v>117.43</v>
      </c>
      <c r="U555">
        <v>1.5960000000000001</v>
      </c>
      <c r="V555">
        <v>114.91</v>
      </c>
      <c r="W555">
        <v>1.53</v>
      </c>
      <c r="X555">
        <v>110.16</v>
      </c>
      <c r="Y555">
        <v>1.4970000000000001</v>
      </c>
      <c r="Z555">
        <v>107.78</v>
      </c>
      <c r="AB555">
        <v>202226</v>
      </c>
      <c r="AC555">
        <v>202326</v>
      </c>
      <c r="AO555" t="s">
        <v>39</v>
      </c>
      <c r="AP555" t="s">
        <v>40</v>
      </c>
      <c r="AW555" t="s">
        <v>301</v>
      </c>
      <c r="AX555" t="s">
        <v>302</v>
      </c>
      <c r="BC555" t="s">
        <v>43</v>
      </c>
      <c r="BD555" t="s">
        <v>44</v>
      </c>
    </row>
    <row r="556" spans="1:56">
      <c r="A556">
        <v>6574</v>
      </c>
      <c r="B556" t="s">
        <v>572</v>
      </c>
      <c r="C556">
        <v>722</v>
      </c>
      <c r="D556" t="s">
        <v>299</v>
      </c>
      <c r="E556" t="s">
        <v>300</v>
      </c>
      <c r="F556">
        <v>1.7350000000000001</v>
      </c>
      <c r="G556">
        <v>124.92</v>
      </c>
      <c r="H556">
        <v>1.631</v>
      </c>
      <c r="I556">
        <v>117.43</v>
      </c>
      <c r="J556">
        <v>1.5960000000000001</v>
      </c>
      <c r="K556">
        <v>114.91</v>
      </c>
      <c r="L556">
        <v>1.53</v>
      </c>
      <c r="M556">
        <v>110.16</v>
      </c>
      <c r="N556">
        <v>1.4970000000000001</v>
      </c>
      <c r="O556">
        <v>107.78</v>
      </c>
      <c r="P556">
        <v>72</v>
      </c>
      <c r="Q556">
        <v>1.7350000000000001</v>
      </c>
      <c r="R556">
        <v>124.92</v>
      </c>
      <c r="S556">
        <v>1.631</v>
      </c>
      <c r="T556">
        <v>117.43</v>
      </c>
      <c r="U556">
        <v>1.5960000000000001</v>
      </c>
      <c r="V556">
        <v>114.91</v>
      </c>
      <c r="W556">
        <v>1.53</v>
      </c>
      <c r="X556">
        <v>110.16</v>
      </c>
      <c r="Y556">
        <v>1.4970000000000001</v>
      </c>
      <c r="Z556">
        <v>107.78</v>
      </c>
      <c r="AB556">
        <v>202226</v>
      </c>
      <c r="AC556">
        <v>202326</v>
      </c>
      <c r="AO556" t="s">
        <v>39</v>
      </c>
      <c r="AP556" t="s">
        <v>40</v>
      </c>
      <c r="AW556" t="s">
        <v>301</v>
      </c>
      <c r="AX556" t="s">
        <v>302</v>
      </c>
      <c r="BC556" t="s">
        <v>43</v>
      </c>
      <c r="BD556" t="s">
        <v>44</v>
      </c>
    </row>
    <row r="557" spans="1:56">
      <c r="A557">
        <v>72066</v>
      </c>
      <c r="B557" t="s">
        <v>573</v>
      </c>
      <c r="C557">
        <v>722</v>
      </c>
      <c r="D557" t="s">
        <v>299</v>
      </c>
      <c r="E557" t="s">
        <v>300</v>
      </c>
      <c r="F557">
        <v>1.7350000000000001</v>
      </c>
      <c r="G557">
        <v>124.92</v>
      </c>
      <c r="H557">
        <v>1.631</v>
      </c>
      <c r="I557">
        <v>117.43</v>
      </c>
      <c r="J557">
        <v>1.5960000000000001</v>
      </c>
      <c r="K557">
        <v>114.91</v>
      </c>
      <c r="L557">
        <v>1.53</v>
      </c>
      <c r="M557">
        <v>110.16</v>
      </c>
      <c r="N557">
        <v>1.4970000000000001</v>
      </c>
      <c r="O557">
        <v>107.78</v>
      </c>
      <c r="P557">
        <v>72</v>
      </c>
      <c r="Q557">
        <v>1.7350000000000001</v>
      </c>
      <c r="R557">
        <v>124.92</v>
      </c>
      <c r="S557">
        <v>1.631</v>
      </c>
      <c r="T557">
        <v>117.43</v>
      </c>
      <c r="U557">
        <v>1.5960000000000001</v>
      </c>
      <c r="V557">
        <v>114.91</v>
      </c>
      <c r="W557">
        <v>1.53</v>
      </c>
      <c r="X557">
        <v>110.16</v>
      </c>
      <c r="Y557">
        <v>1.4970000000000001</v>
      </c>
      <c r="Z557">
        <v>107.78</v>
      </c>
      <c r="AB557">
        <v>202226</v>
      </c>
      <c r="AC557">
        <v>202326</v>
      </c>
      <c r="AO557" t="s">
        <v>39</v>
      </c>
      <c r="AP557" t="s">
        <v>40</v>
      </c>
      <c r="AW557" t="s">
        <v>301</v>
      </c>
      <c r="AX557" t="s">
        <v>302</v>
      </c>
      <c r="BC557" t="s">
        <v>43</v>
      </c>
      <c r="BD557" t="s">
        <v>44</v>
      </c>
    </row>
    <row r="558" spans="1:56">
      <c r="A558">
        <v>40197</v>
      </c>
      <c r="B558" t="s">
        <v>574</v>
      </c>
      <c r="C558">
        <v>722</v>
      </c>
      <c r="D558" t="s">
        <v>299</v>
      </c>
      <c r="E558" t="s">
        <v>300</v>
      </c>
      <c r="F558">
        <v>0.86799999999999999</v>
      </c>
      <c r="G558">
        <v>62.49</v>
      </c>
      <c r="H558">
        <v>0.81599999999999995</v>
      </c>
      <c r="I558">
        <v>58.75</v>
      </c>
      <c r="J558">
        <v>0.79900000000000004</v>
      </c>
      <c r="K558">
        <v>57.52</v>
      </c>
      <c r="L558">
        <v>0.76500000000000001</v>
      </c>
      <c r="M558">
        <v>55.08</v>
      </c>
      <c r="N558">
        <v>0.748</v>
      </c>
      <c r="O558">
        <v>53.85</v>
      </c>
      <c r="P558">
        <v>72</v>
      </c>
      <c r="Q558">
        <v>0.86799999999999999</v>
      </c>
      <c r="R558">
        <v>62.49</v>
      </c>
      <c r="S558">
        <v>0.81599999999999995</v>
      </c>
      <c r="T558">
        <v>58.75</v>
      </c>
      <c r="U558">
        <v>0.79900000000000004</v>
      </c>
      <c r="V558">
        <v>57.52</v>
      </c>
      <c r="W558">
        <v>0.76500000000000001</v>
      </c>
      <c r="X558">
        <v>55.08</v>
      </c>
      <c r="Y558">
        <v>0.748</v>
      </c>
      <c r="Z558">
        <v>53.85</v>
      </c>
      <c r="AB558">
        <v>202226</v>
      </c>
      <c r="AC558">
        <v>202326</v>
      </c>
      <c r="AO558" t="s">
        <v>39</v>
      </c>
      <c r="AP558" t="s">
        <v>40</v>
      </c>
      <c r="BC558" t="s">
        <v>43</v>
      </c>
      <c r="BD558" t="s">
        <v>44</v>
      </c>
    </row>
    <row r="559" spans="1:56">
      <c r="A559">
        <v>90031</v>
      </c>
      <c r="B559" t="s">
        <v>575</v>
      </c>
      <c r="C559">
        <v>722</v>
      </c>
      <c r="D559" t="s">
        <v>299</v>
      </c>
      <c r="E559" t="s">
        <v>300</v>
      </c>
      <c r="F559">
        <v>1.006</v>
      </c>
      <c r="G559">
        <v>72.430000000000007</v>
      </c>
      <c r="H559">
        <v>0.94899999999999995</v>
      </c>
      <c r="I559">
        <v>68.319999999999993</v>
      </c>
      <c r="J559">
        <v>0.93200000000000005</v>
      </c>
      <c r="K559">
        <v>67.099999999999994</v>
      </c>
      <c r="L559">
        <v>0.89400000000000002</v>
      </c>
      <c r="M559">
        <v>64.36</v>
      </c>
      <c r="N559">
        <v>0.877</v>
      </c>
      <c r="O559">
        <v>63.14</v>
      </c>
      <c r="P559">
        <v>72</v>
      </c>
      <c r="Q559">
        <v>1.006</v>
      </c>
      <c r="R559">
        <v>72.430000000000007</v>
      </c>
      <c r="S559">
        <v>0.94899999999999995</v>
      </c>
      <c r="T559">
        <v>68.319999999999993</v>
      </c>
      <c r="U559">
        <v>0.93200000000000005</v>
      </c>
      <c r="V559">
        <v>67.099999999999994</v>
      </c>
      <c r="W559">
        <v>0.89400000000000002</v>
      </c>
      <c r="X559">
        <v>64.36</v>
      </c>
      <c r="Y559">
        <v>0.877</v>
      </c>
      <c r="Z559">
        <v>63.14</v>
      </c>
      <c r="AB559">
        <v>202226</v>
      </c>
      <c r="AC559">
        <v>202326</v>
      </c>
      <c r="AG559" t="s">
        <v>54</v>
      </c>
      <c r="AH559" t="s">
        <v>55</v>
      </c>
      <c r="AO559" t="s">
        <v>39</v>
      </c>
      <c r="AP559" t="s">
        <v>40</v>
      </c>
      <c r="BC559" t="s">
        <v>43</v>
      </c>
      <c r="BD559" t="s">
        <v>44</v>
      </c>
    </row>
    <row r="560" spans="1:56">
      <c r="A560">
        <v>30307</v>
      </c>
      <c r="B560" t="s">
        <v>576</v>
      </c>
      <c r="C560">
        <v>722</v>
      </c>
      <c r="D560" t="s">
        <v>299</v>
      </c>
      <c r="E560" t="s">
        <v>300</v>
      </c>
      <c r="F560">
        <v>0.878</v>
      </c>
      <c r="G560">
        <v>63.21</v>
      </c>
      <c r="H560">
        <v>0.82599999999999996</v>
      </c>
      <c r="I560">
        <v>59.47</v>
      </c>
      <c r="J560">
        <v>0.80800000000000005</v>
      </c>
      <c r="K560">
        <v>58.17</v>
      </c>
      <c r="L560">
        <v>0.77400000000000002</v>
      </c>
      <c r="M560">
        <v>55.72</v>
      </c>
      <c r="N560">
        <v>0.75700000000000001</v>
      </c>
      <c r="O560">
        <v>54.5</v>
      </c>
      <c r="P560">
        <v>72</v>
      </c>
      <c r="Q560">
        <v>0.878</v>
      </c>
      <c r="R560">
        <v>63.21</v>
      </c>
      <c r="S560">
        <v>0.82599999999999996</v>
      </c>
      <c r="T560">
        <v>59.47</v>
      </c>
      <c r="U560">
        <v>0.80800000000000005</v>
      </c>
      <c r="V560">
        <v>58.17</v>
      </c>
      <c r="W560">
        <v>0.77400000000000002</v>
      </c>
      <c r="X560">
        <v>55.72</v>
      </c>
      <c r="Y560">
        <v>0.75700000000000001</v>
      </c>
      <c r="Z560">
        <v>54.5</v>
      </c>
      <c r="AB560">
        <v>202226</v>
      </c>
      <c r="AC560">
        <v>202326</v>
      </c>
      <c r="AO560" t="s">
        <v>39</v>
      </c>
      <c r="AP560" t="s">
        <v>40</v>
      </c>
      <c r="BC560" t="s">
        <v>43</v>
      </c>
      <c r="BD560" t="s">
        <v>44</v>
      </c>
    </row>
    <row r="561" spans="1:56">
      <c r="A561">
        <v>79708</v>
      </c>
      <c r="B561" t="s">
        <v>577</v>
      </c>
      <c r="C561">
        <v>722</v>
      </c>
      <c r="D561" t="s">
        <v>299</v>
      </c>
      <c r="E561" t="s">
        <v>300</v>
      </c>
      <c r="F561">
        <v>0.92900000000000005</v>
      </c>
      <c r="G561">
        <v>66.88</v>
      </c>
      <c r="H561">
        <v>0.873</v>
      </c>
      <c r="I561">
        <v>62.85</v>
      </c>
      <c r="J561">
        <v>0.85499999999999998</v>
      </c>
      <c r="K561">
        <v>61.56</v>
      </c>
      <c r="L561">
        <v>0.81899999999999995</v>
      </c>
      <c r="M561">
        <v>58.96</v>
      </c>
      <c r="N561">
        <v>0.80200000000000005</v>
      </c>
      <c r="O561">
        <v>57.74</v>
      </c>
      <c r="P561">
        <v>72</v>
      </c>
      <c r="Q561">
        <v>0.92900000000000005</v>
      </c>
      <c r="R561">
        <v>66.88</v>
      </c>
      <c r="S561">
        <v>0.873</v>
      </c>
      <c r="T561">
        <v>62.85</v>
      </c>
      <c r="U561">
        <v>0.85499999999999998</v>
      </c>
      <c r="V561">
        <v>61.56</v>
      </c>
      <c r="W561">
        <v>0.81899999999999995</v>
      </c>
      <c r="X561">
        <v>58.96</v>
      </c>
      <c r="Y561">
        <v>0.80200000000000005</v>
      </c>
      <c r="Z561">
        <v>57.74</v>
      </c>
      <c r="AB561">
        <v>202226</v>
      </c>
      <c r="AC561">
        <v>202326</v>
      </c>
      <c r="AG561" t="s">
        <v>54</v>
      </c>
      <c r="AH561" t="s">
        <v>55</v>
      </c>
      <c r="AO561" t="s">
        <v>39</v>
      </c>
      <c r="AP561" t="s">
        <v>40</v>
      </c>
      <c r="BC561" t="s">
        <v>43</v>
      </c>
      <c r="BD561" t="s">
        <v>44</v>
      </c>
    </row>
    <row r="562" spans="1:56">
      <c r="A562">
        <v>55800</v>
      </c>
      <c r="B562" t="s">
        <v>578</v>
      </c>
      <c r="C562">
        <v>722</v>
      </c>
      <c r="D562" t="s">
        <v>299</v>
      </c>
      <c r="E562" t="s">
        <v>300</v>
      </c>
      <c r="F562">
        <v>0.82699999999999996</v>
      </c>
      <c r="G562">
        <v>59.54</v>
      </c>
      <c r="H562">
        <v>0.77700000000000002</v>
      </c>
      <c r="I562">
        <v>55.94</v>
      </c>
      <c r="J562">
        <v>0.76100000000000001</v>
      </c>
      <c r="K562">
        <v>54.79</v>
      </c>
      <c r="L562">
        <v>0.72899999999999998</v>
      </c>
      <c r="M562">
        <v>52.48</v>
      </c>
      <c r="N562">
        <v>0.71299999999999997</v>
      </c>
      <c r="O562">
        <v>51.33</v>
      </c>
      <c r="P562">
        <v>72</v>
      </c>
      <c r="Q562">
        <v>0.82699999999999996</v>
      </c>
      <c r="R562">
        <v>59.54</v>
      </c>
      <c r="S562">
        <v>0.77700000000000002</v>
      </c>
      <c r="T562">
        <v>55.94</v>
      </c>
      <c r="U562">
        <v>0.76100000000000001</v>
      </c>
      <c r="V562">
        <v>54.79</v>
      </c>
      <c r="W562">
        <v>0.72899999999999998</v>
      </c>
      <c r="X562">
        <v>52.48</v>
      </c>
      <c r="Y562">
        <v>0.71299999999999997</v>
      </c>
      <c r="Z562">
        <v>51.33</v>
      </c>
      <c r="AB562">
        <v>202226</v>
      </c>
      <c r="AC562">
        <v>202326</v>
      </c>
      <c r="AO562" t="s">
        <v>39</v>
      </c>
      <c r="AP562" t="s">
        <v>40</v>
      </c>
      <c r="AQ562" t="s">
        <v>41</v>
      </c>
      <c r="AR562" t="s">
        <v>42</v>
      </c>
      <c r="AW562" t="s">
        <v>301</v>
      </c>
      <c r="AX562" t="s">
        <v>302</v>
      </c>
      <c r="BC562" t="s">
        <v>43</v>
      </c>
      <c r="BD562" t="s">
        <v>44</v>
      </c>
    </row>
    <row r="563" spans="1:56">
      <c r="A563">
        <v>30312</v>
      </c>
      <c r="B563" t="s">
        <v>579</v>
      </c>
      <c r="C563">
        <v>722</v>
      </c>
      <c r="D563" t="s">
        <v>299</v>
      </c>
      <c r="E563" t="s">
        <v>300</v>
      </c>
      <c r="F563">
        <v>0.75600000000000001</v>
      </c>
      <c r="G563">
        <v>54.43</v>
      </c>
      <c r="H563">
        <v>0.71</v>
      </c>
      <c r="I563">
        <v>51.12</v>
      </c>
      <c r="J563">
        <v>0.69599999999999995</v>
      </c>
      <c r="K563">
        <v>50.11</v>
      </c>
      <c r="L563">
        <v>0.66700000000000004</v>
      </c>
      <c r="M563">
        <v>48.02</v>
      </c>
      <c r="N563">
        <v>0.65200000000000002</v>
      </c>
      <c r="O563">
        <v>46.94</v>
      </c>
      <c r="P563">
        <v>72</v>
      </c>
      <c r="Q563">
        <v>0.75600000000000001</v>
      </c>
      <c r="R563">
        <v>54.43</v>
      </c>
      <c r="S563">
        <v>0.71</v>
      </c>
      <c r="T563">
        <v>51.12</v>
      </c>
      <c r="U563">
        <v>0.69599999999999995</v>
      </c>
      <c r="V563">
        <v>50.11</v>
      </c>
      <c r="W563">
        <v>0.66700000000000004</v>
      </c>
      <c r="X563">
        <v>48.02</v>
      </c>
      <c r="Y563">
        <v>0.65200000000000002</v>
      </c>
      <c r="Z563">
        <v>46.94</v>
      </c>
      <c r="AB563">
        <v>202226</v>
      </c>
      <c r="AC563">
        <v>202326</v>
      </c>
      <c r="AO563" t="s">
        <v>39</v>
      </c>
      <c r="AP563" t="s">
        <v>40</v>
      </c>
      <c r="BC563" t="s">
        <v>43</v>
      </c>
      <c r="BD563" t="s">
        <v>44</v>
      </c>
    </row>
    <row r="564" spans="1:56">
      <c r="A564">
        <v>30314</v>
      </c>
      <c r="B564" t="s">
        <v>580</v>
      </c>
      <c r="C564">
        <v>722</v>
      </c>
      <c r="D564" t="s">
        <v>299</v>
      </c>
      <c r="E564" t="s">
        <v>300</v>
      </c>
      <c r="F564">
        <v>0.75600000000000001</v>
      </c>
      <c r="G564">
        <v>54.43</v>
      </c>
      <c r="H564">
        <v>0.71</v>
      </c>
      <c r="I564">
        <v>51.12</v>
      </c>
      <c r="J564">
        <v>0.69599999999999995</v>
      </c>
      <c r="K564">
        <v>50.11</v>
      </c>
      <c r="L564">
        <v>0.66700000000000004</v>
      </c>
      <c r="M564">
        <v>48.02</v>
      </c>
      <c r="N564">
        <v>0.65200000000000002</v>
      </c>
      <c r="O564">
        <v>46.94</v>
      </c>
      <c r="P564">
        <v>72</v>
      </c>
      <c r="Q564">
        <v>0.75600000000000001</v>
      </c>
      <c r="R564">
        <v>54.43</v>
      </c>
      <c r="S564">
        <v>0.71</v>
      </c>
      <c r="T564">
        <v>51.12</v>
      </c>
      <c r="U564">
        <v>0.69599999999999995</v>
      </c>
      <c r="V564">
        <v>50.11</v>
      </c>
      <c r="W564">
        <v>0.66700000000000004</v>
      </c>
      <c r="X564">
        <v>48.02</v>
      </c>
      <c r="Y564">
        <v>0.65200000000000002</v>
      </c>
      <c r="Z564">
        <v>46.94</v>
      </c>
      <c r="AB564">
        <v>202226</v>
      </c>
      <c r="AC564">
        <v>202326</v>
      </c>
      <c r="AO564" t="s">
        <v>39</v>
      </c>
      <c r="AP564" t="s">
        <v>40</v>
      </c>
      <c r="AW564" t="s">
        <v>301</v>
      </c>
      <c r="AX564" t="s">
        <v>302</v>
      </c>
      <c r="BC564" t="s">
        <v>43</v>
      </c>
      <c r="BD564" t="s">
        <v>44</v>
      </c>
    </row>
    <row r="565" spans="1:56">
      <c r="A565">
        <v>62944</v>
      </c>
      <c r="B565" t="s">
        <v>581</v>
      </c>
      <c r="C565">
        <v>722</v>
      </c>
      <c r="D565" t="s">
        <v>299</v>
      </c>
      <c r="E565" t="s">
        <v>300</v>
      </c>
      <c r="F565">
        <v>0.75600000000000001</v>
      </c>
      <c r="G565">
        <v>54.43</v>
      </c>
      <c r="H565">
        <v>0.71</v>
      </c>
      <c r="I565">
        <v>51.12</v>
      </c>
      <c r="J565">
        <v>0.69599999999999995</v>
      </c>
      <c r="K565">
        <v>50.11</v>
      </c>
      <c r="L565">
        <v>0.66700000000000004</v>
      </c>
      <c r="M565">
        <v>48.02</v>
      </c>
      <c r="N565">
        <v>0.65200000000000002</v>
      </c>
      <c r="O565">
        <v>46.94</v>
      </c>
      <c r="P565">
        <v>72</v>
      </c>
      <c r="Q565">
        <v>0.75600000000000001</v>
      </c>
      <c r="R565">
        <v>54.43</v>
      </c>
      <c r="S565">
        <v>0.71</v>
      </c>
      <c r="T565">
        <v>51.12</v>
      </c>
      <c r="U565">
        <v>0.69599999999999995</v>
      </c>
      <c r="V565">
        <v>50.11</v>
      </c>
      <c r="W565">
        <v>0.66700000000000004</v>
      </c>
      <c r="X565">
        <v>48.02</v>
      </c>
      <c r="Y565">
        <v>0.65200000000000002</v>
      </c>
      <c r="Z565">
        <v>46.94</v>
      </c>
      <c r="AB565">
        <v>202226</v>
      </c>
      <c r="AC565">
        <v>202326</v>
      </c>
      <c r="AG565" t="s">
        <v>54</v>
      </c>
      <c r="AH565" t="s">
        <v>55</v>
      </c>
      <c r="AO565" t="s">
        <v>39</v>
      </c>
      <c r="AP565" t="s">
        <v>40</v>
      </c>
      <c r="AW565" t="s">
        <v>301</v>
      </c>
      <c r="AX565" t="s">
        <v>302</v>
      </c>
      <c r="BC565" t="s">
        <v>43</v>
      </c>
      <c r="BD565" t="s">
        <v>44</v>
      </c>
    </row>
    <row r="566" spans="1:56">
      <c r="A566">
        <v>30315</v>
      </c>
      <c r="B566" t="s">
        <v>582</v>
      </c>
      <c r="C566">
        <v>722</v>
      </c>
      <c r="D566" t="s">
        <v>299</v>
      </c>
      <c r="E566" t="s">
        <v>300</v>
      </c>
      <c r="F566">
        <v>0.75600000000000001</v>
      </c>
      <c r="G566">
        <v>54.43</v>
      </c>
      <c r="H566">
        <v>0.71</v>
      </c>
      <c r="I566">
        <v>51.12</v>
      </c>
      <c r="J566">
        <v>0.69599999999999995</v>
      </c>
      <c r="K566">
        <v>50.11</v>
      </c>
      <c r="L566">
        <v>0.66700000000000004</v>
      </c>
      <c r="M566">
        <v>48.02</v>
      </c>
      <c r="N566">
        <v>0.65200000000000002</v>
      </c>
      <c r="O566">
        <v>46.94</v>
      </c>
      <c r="P566">
        <v>72</v>
      </c>
      <c r="Q566">
        <v>0.75600000000000001</v>
      </c>
      <c r="R566">
        <v>54.43</v>
      </c>
      <c r="S566">
        <v>0.71</v>
      </c>
      <c r="T566">
        <v>51.12</v>
      </c>
      <c r="U566">
        <v>0.69599999999999995</v>
      </c>
      <c r="V566">
        <v>50.11</v>
      </c>
      <c r="W566">
        <v>0.66700000000000004</v>
      </c>
      <c r="X566">
        <v>48.02</v>
      </c>
      <c r="Y566">
        <v>0.65200000000000002</v>
      </c>
      <c r="Z566">
        <v>46.94</v>
      </c>
      <c r="AB566">
        <v>202226</v>
      </c>
      <c r="AC566">
        <v>202326</v>
      </c>
      <c r="AO566" t="s">
        <v>39</v>
      </c>
      <c r="AP566" t="s">
        <v>40</v>
      </c>
      <c r="AW566" t="s">
        <v>301</v>
      </c>
      <c r="AX566" t="s">
        <v>302</v>
      </c>
      <c r="BC566" t="s">
        <v>43</v>
      </c>
      <c r="BD566" t="s">
        <v>44</v>
      </c>
    </row>
    <row r="567" spans="1:56">
      <c r="A567">
        <v>69152</v>
      </c>
      <c r="B567" t="s">
        <v>583</v>
      </c>
      <c r="C567">
        <v>722</v>
      </c>
      <c r="D567" t="s">
        <v>299</v>
      </c>
      <c r="E567" t="s">
        <v>300</v>
      </c>
      <c r="F567">
        <v>0.78600000000000003</v>
      </c>
      <c r="G567">
        <v>56.59</v>
      </c>
      <c r="H567">
        <v>0.73899999999999999</v>
      </c>
      <c r="I567">
        <v>53.2</v>
      </c>
      <c r="J567">
        <v>0.72399999999999998</v>
      </c>
      <c r="K567">
        <v>52.12</v>
      </c>
      <c r="L567">
        <v>0.69299999999999995</v>
      </c>
      <c r="M567">
        <v>49.89</v>
      </c>
      <c r="N567">
        <v>0.67800000000000005</v>
      </c>
      <c r="O567">
        <v>48.81</v>
      </c>
      <c r="P567">
        <v>72</v>
      </c>
      <c r="Q567">
        <v>0.78600000000000003</v>
      </c>
      <c r="R567">
        <v>56.59</v>
      </c>
      <c r="S567">
        <v>0.73899999999999999</v>
      </c>
      <c r="T567">
        <v>53.2</v>
      </c>
      <c r="U567">
        <v>0.72399999999999998</v>
      </c>
      <c r="V567">
        <v>52.12</v>
      </c>
      <c r="W567">
        <v>0.69299999999999995</v>
      </c>
      <c r="X567">
        <v>49.89</v>
      </c>
      <c r="Y567">
        <v>0.67800000000000005</v>
      </c>
      <c r="Z567">
        <v>48.81</v>
      </c>
      <c r="AB567">
        <v>202226</v>
      </c>
      <c r="AC567">
        <v>202326</v>
      </c>
      <c r="AO567" t="s">
        <v>39</v>
      </c>
      <c r="AP567" t="s">
        <v>40</v>
      </c>
      <c r="BC567" t="s">
        <v>43</v>
      </c>
      <c r="BD567" t="s">
        <v>44</v>
      </c>
    </row>
    <row r="568" spans="1:56">
      <c r="A568">
        <v>5747</v>
      </c>
      <c r="B568" t="s">
        <v>584</v>
      </c>
      <c r="C568">
        <v>722</v>
      </c>
      <c r="D568" t="s">
        <v>299</v>
      </c>
      <c r="E568" t="s">
        <v>300</v>
      </c>
      <c r="F568">
        <v>0.77600000000000002</v>
      </c>
      <c r="G568">
        <v>55.87</v>
      </c>
      <c r="H568">
        <v>0.73</v>
      </c>
      <c r="I568">
        <v>52.56</v>
      </c>
      <c r="J568">
        <v>0.71299999999999997</v>
      </c>
      <c r="K568">
        <v>51.33</v>
      </c>
      <c r="L568">
        <v>0.68400000000000005</v>
      </c>
      <c r="M568">
        <v>49.24</v>
      </c>
      <c r="N568">
        <v>0.66900000000000004</v>
      </c>
      <c r="O568">
        <v>48.16</v>
      </c>
      <c r="P568">
        <v>72</v>
      </c>
      <c r="Q568">
        <v>0.77600000000000002</v>
      </c>
      <c r="R568">
        <v>55.87</v>
      </c>
      <c r="S568">
        <v>0.73</v>
      </c>
      <c r="T568">
        <v>52.56</v>
      </c>
      <c r="U568">
        <v>0.71299999999999997</v>
      </c>
      <c r="V568">
        <v>51.33</v>
      </c>
      <c r="W568">
        <v>0.68400000000000005</v>
      </c>
      <c r="X568">
        <v>49.24</v>
      </c>
      <c r="Y568">
        <v>0.66900000000000004</v>
      </c>
      <c r="Z568">
        <v>48.16</v>
      </c>
      <c r="AB568">
        <v>202226</v>
      </c>
      <c r="AC568">
        <v>202326</v>
      </c>
      <c r="AO568" t="s">
        <v>39</v>
      </c>
      <c r="AP568" t="s">
        <v>40</v>
      </c>
      <c r="AQ568" t="s">
        <v>41</v>
      </c>
      <c r="AR568" t="s">
        <v>42</v>
      </c>
      <c r="BC568" t="s">
        <v>43</v>
      </c>
      <c r="BD568" t="s">
        <v>44</v>
      </c>
    </row>
    <row r="569" spans="1:56">
      <c r="A569">
        <v>94430</v>
      </c>
      <c r="B569" t="s">
        <v>585</v>
      </c>
      <c r="C569">
        <v>722</v>
      </c>
      <c r="D569" t="s">
        <v>299</v>
      </c>
      <c r="E569" t="s">
        <v>300</v>
      </c>
      <c r="F569">
        <v>1.4319999999999999</v>
      </c>
      <c r="G569">
        <v>103.1</v>
      </c>
      <c r="H569">
        <v>1.365</v>
      </c>
      <c r="I569">
        <v>98.28</v>
      </c>
      <c r="J569">
        <v>1.3420000000000001</v>
      </c>
      <c r="K569">
        <v>96.62</v>
      </c>
      <c r="L569">
        <v>1.294</v>
      </c>
      <c r="M569">
        <v>93.16</v>
      </c>
      <c r="N569">
        <v>1.272</v>
      </c>
      <c r="O569">
        <v>91.58</v>
      </c>
      <c r="P569">
        <v>72</v>
      </c>
      <c r="Q569">
        <v>1.4319999999999999</v>
      </c>
      <c r="R569">
        <v>103.1</v>
      </c>
      <c r="S569">
        <v>1.365</v>
      </c>
      <c r="T569">
        <v>98.28</v>
      </c>
      <c r="U569">
        <v>1.3420000000000001</v>
      </c>
      <c r="V569">
        <v>96.62</v>
      </c>
      <c r="W569">
        <v>1.294</v>
      </c>
      <c r="X569">
        <v>93.16</v>
      </c>
      <c r="Y569">
        <v>1.272</v>
      </c>
      <c r="Z569">
        <v>91.58</v>
      </c>
      <c r="AB569">
        <v>202226</v>
      </c>
      <c r="AC569">
        <v>202326</v>
      </c>
      <c r="AE569" t="s">
        <v>52</v>
      </c>
      <c r="AF569" t="s">
        <v>53</v>
      </c>
      <c r="AG569" t="s">
        <v>54</v>
      </c>
      <c r="AH569" t="s">
        <v>55</v>
      </c>
      <c r="AO569" t="s">
        <v>39</v>
      </c>
      <c r="AP569" t="s">
        <v>40</v>
      </c>
      <c r="BC569" t="s">
        <v>43</v>
      </c>
      <c r="BD569" t="s">
        <v>44</v>
      </c>
    </row>
    <row r="570" spans="1:56">
      <c r="A570">
        <v>30129</v>
      </c>
      <c r="B570" t="s">
        <v>586</v>
      </c>
      <c r="C570">
        <v>722</v>
      </c>
      <c r="D570" t="s">
        <v>299</v>
      </c>
      <c r="E570" t="s">
        <v>300</v>
      </c>
      <c r="F570">
        <v>0.93899999999999995</v>
      </c>
      <c r="G570">
        <v>67.599999999999994</v>
      </c>
      <c r="H570">
        <v>0.88300000000000001</v>
      </c>
      <c r="I570">
        <v>63.57</v>
      </c>
      <c r="J570">
        <v>0.86399999999999999</v>
      </c>
      <c r="K570">
        <v>62.2</v>
      </c>
      <c r="L570">
        <v>0.82799999999999996</v>
      </c>
      <c r="M570">
        <v>59.61</v>
      </c>
      <c r="N570">
        <v>0.81</v>
      </c>
      <c r="O570">
        <v>58.32</v>
      </c>
      <c r="P570">
        <v>72</v>
      </c>
      <c r="Q570">
        <v>0.93899999999999995</v>
      </c>
      <c r="R570">
        <v>67.599999999999994</v>
      </c>
      <c r="S570">
        <v>0.88300000000000001</v>
      </c>
      <c r="T570">
        <v>63.57</v>
      </c>
      <c r="U570">
        <v>0.86399999999999999</v>
      </c>
      <c r="V570">
        <v>62.2</v>
      </c>
      <c r="W570">
        <v>0.82799999999999996</v>
      </c>
      <c r="X570">
        <v>59.61</v>
      </c>
      <c r="Y570">
        <v>0.81</v>
      </c>
      <c r="Z570">
        <v>58.32</v>
      </c>
      <c r="AB570">
        <v>202226</v>
      </c>
      <c r="AC570">
        <v>202326</v>
      </c>
      <c r="AO570" t="s">
        <v>39</v>
      </c>
      <c r="AP570" t="s">
        <v>40</v>
      </c>
      <c r="BC570" t="s">
        <v>43</v>
      </c>
      <c r="BD570" t="s">
        <v>44</v>
      </c>
    </row>
    <row r="571" spans="1:56">
      <c r="A571">
        <v>40198</v>
      </c>
      <c r="B571" t="s">
        <v>587</v>
      </c>
      <c r="C571">
        <v>722</v>
      </c>
      <c r="D571" t="s">
        <v>299</v>
      </c>
      <c r="E571" t="s">
        <v>300</v>
      </c>
      <c r="F571">
        <v>0.77600000000000002</v>
      </c>
      <c r="G571">
        <v>55.87</v>
      </c>
      <c r="H571">
        <v>0.73</v>
      </c>
      <c r="I571">
        <v>52.56</v>
      </c>
      <c r="J571">
        <v>0.71299999999999997</v>
      </c>
      <c r="K571">
        <v>51.33</v>
      </c>
      <c r="L571">
        <v>0.68400000000000005</v>
      </c>
      <c r="M571">
        <v>49.24</v>
      </c>
      <c r="N571">
        <v>0.66900000000000004</v>
      </c>
      <c r="O571">
        <v>48.16</v>
      </c>
      <c r="P571">
        <v>72</v>
      </c>
      <c r="Q571">
        <v>0.77600000000000002</v>
      </c>
      <c r="R571">
        <v>55.87</v>
      </c>
      <c r="S571">
        <v>0.73</v>
      </c>
      <c r="T571">
        <v>52.56</v>
      </c>
      <c r="U571">
        <v>0.71299999999999997</v>
      </c>
      <c r="V571">
        <v>51.33</v>
      </c>
      <c r="W571">
        <v>0.68400000000000005</v>
      </c>
      <c r="X571">
        <v>49.24</v>
      </c>
      <c r="Y571">
        <v>0.66900000000000004</v>
      </c>
      <c r="Z571">
        <v>48.16</v>
      </c>
      <c r="AB571">
        <v>202226</v>
      </c>
      <c r="AC571">
        <v>202326</v>
      </c>
      <c r="AO571" t="s">
        <v>39</v>
      </c>
      <c r="AP571" t="s">
        <v>40</v>
      </c>
      <c r="AW571" t="s">
        <v>301</v>
      </c>
      <c r="AX571" t="s">
        <v>302</v>
      </c>
      <c r="BC571" t="s">
        <v>43</v>
      </c>
      <c r="BD571" t="s">
        <v>44</v>
      </c>
    </row>
    <row r="572" spans="1:56">
      <c r="A572">
        <v>90032</v>
      </c>
      <c r="B572" t="s">
        <v>588</v>
      </c>
      <c r="C572">
        <v>722</v>
      </c>
      <c r="D572" t="s">
        <v>299</v>
      </c>
      <c r="E572" t="s">
        <v>300</v>
      </c>
      <c r="F572">
        <v>1.1839999999999999</v>
      </c>
      <c r="G572">
        <v>85.24</v>
      </c>
      <c r="H572">
        <v>1.123</v>
      </c>
      <c r="I572">
        <v>80.849999999999994</v>
      </c>
      <c r="J572">
        <v>1.101</v>
      </c>
      <c r="K572">
        <v>79.27</v>
      </c>
      <c r="L572">
        <v>1.0589999999999999</v>
      </c>
      <c r="M572">
        <v>76.239999999999995</v>
      </c>
      <c r="N572">
        <v>1.0389999999999999</v>
      </c>
      <c r="O572">
        <v>74.8</v>
      </c>
      <c r="P572">
        <v>72</v>
      </c>
      <c r="Q572">
        <v>1.1839999999999999</v>
      </c>
      <c r="R572">
        <v>85.24</v>
      </c>
      <c r="S572">
        <v>1.123</v>
      </c>
      <c r="T572">
        <v>80.849999999999994</v>
      </c>
      <c r="U572">
        <v>1.101</v>
      </c>
      <c r="V572">
        <v>79.27</v>
      </c>
      <c r="W572">
        <v>1.0589999999999999</v>
      </c>
      <c r="X572">
        <v>76.239999999999995</v>
      </c>
      <c r="Y572">
        <v>1.0389999999999999</v>
      </c>
      <c r="Z572">
        <v>74.8</v>
      </c>
      <c r="AB572">
        <v>202226</v>
      </c>
      <c r="AC572">
        <v>202326</v>
      </c>
      <c r="AG572" t="s">
        <v>54</v>
      </c>
      <c r="AH572" t="s">
        <v>55</v>
      </c>
      <c r="AO572" t="s">
        <v>39</v>
      </c>
      <c r="AP572" t="s">
        <v>40</v>
      </c>
      <c r="BC572" t="s">
        <v>43</v>
      </c>
      <c r="BD572" t="s">
        <v>44</v>
      </c>
    </row>
    <row r="573" spans="1:56">
      <c r="A573">
        <v>64971</v>
      </c>
      <c r="B573" t="s">
        <v>589</v>
      </c>
      <c r="C573">
        <v>722</v>
      </c>
      <c r="D573" t="s">
        <v>299</v>
      </c>
      <c r="E573" t="s">
        <v>300</v>
      </c>
      <c r="F573">
        <v>0.82699999999999996</v>
      </c>
      <c r="G573">
        <v>59.54</v>
      </c>
      <c r="H573">
        <v>0.77700000000000002</v>
      </c>
      <c r="I573">
        <v>55.94</v>
      </c>
      <c r="J573">
        <v>0.76100000000000001</v>
      </c>
      <c r="K573">
        <v>54.79</v>
      </c>
      <c r="L573">
        <v>0.72899999999999998</v>
      </c>
      <c r="M573">
        <v>52.48</v>
      </c>
      <c r="N573">
        <v>0.71299999999999997</v>
      </c>
      <c r="O573">
        <v>51.33</v>
      </c>
      <c r="P573">
        <v>72</v>
      </c>
      <c r="Q573">
        <v>0.82699999999999996</v>
      </c>
      <c r="R573">
        <v>59.54</v>
      </c>
      <c r="S573">
        <v>0.77700000000000002</v>
      </c>
      <c r="T573">
        <v>55.94</v>
      </c>
      <c r="U573">
        <v>0.76100000000000001</v>
      </c>
      <c r="V573">
        <v>54.79</v>
      </c>
      <c r="W573">
        <v>0.72899999999999998</v>
      </c>
      <c r="X573">
        <v>52.48</v>
      </c>
      <c r="Y573">
        <v>0.71299999999999997</v>
      </c>
      <c r="Z573">
        <v>51.33</v>
      </c>
      <c r="AB573">
        <v>202226</v>
      </c>
      <c r="AC573">
        <v>202326</v>
      </c>
      <c r="BC573" t="s">
        <v>43</v>
      </c>
      <c r="BD573" t="s">
        <v>44</v>
      </c>
    </row>
    <row r="574" spans="1:56">
      <c r="A574">
        <v>90163</v>
      </c>
      <c r="B574" t="s">
        <v>590</v>
      </c>
      <c r="C574">
        <v>722</v>
      </c>
      <c r="D574" t="s">
        <v>299</v>
      </c>
      <c r="E574" t="s">
        <v>300</v>
      </c>
      <c r="F574">
        <v>0.82699999999999996</v>
      </c>
      <c r="G574">
        <v>59.54</v>
      </c>
      <c r="H574">
        <v>0.77700000000000002</v>
      </c>
      <c r="I574">
        <v>55.94</v>
      </c>
      <c r="J574">
        <v>0.76100000000000001</v>
      </c>
      <c r="K574">
        <v>54.79</v>
      </c>
      <c r="L574">
        <v>0.72899999999999998</v>
      </c>
      <c r="M574">
        <v>52.48</v>
      </c>
      <c r="N574">
        <v>0.71299999999999997</v>
      </c>
      <c r="O574">
        <v>51.33</v>
      </c>
      <c r="P574">
        <v>72</v>
      </c>
      <c r="Q574">
        <v>0.82699999999999996</v>
      </c>
      <c r="R574">
        <v>59.54</v>
      </c>
      <c r="S574">
        <v>0.77700000000000002</v>
      </c>
      <c r="T574">
        <v>55.94</v>
      </c>
      <c r="U574">
        <v>0.76100000000000001</v>
      </c>
      <c r="V574">
        <v>54.79</v>
      </c>
      <c r="W574">
        <v>0.72899999999999998</v>
      </c>
      <c r="X574">
        <v>52.48</v>
      </c>
      <c r="Y574">
        <v>0.71299999999999997</v>
      </c>
      <c r="Z574">
        <v>51.33</v>
      </c>
      <c r="AB574">
        <v>202226</v>
      </c>
      <c r="AC574">
        <v>202326</v>
      </c>
      <c r="AO574" t="s">
        <v>39</v>
      </c>
      <c r="AP574" t="s">
        <v>40</v>
      </c>
      <c r="BC574" t="s">
        <v>43</v>
      </c>
      <c r="BD574" t="s">
        <v>44</v>
      </c>
    </row>
    <row r="575" spans="1:56">
      <c r="A575">
        <v>73418</v>
      </c>
      <c r="B575" t="s">
        <v>591</v>
      </c>
      <c r="C575">
        <v>722</v>
      </c>
      <c r="D575" t="s">
        <v>299</v>
      </c>
      <c r="E575" t="s">
        <v>300</v>
      </c>
      <c r="F575">
        <v>0.82699999999999996</v>
      </c>
      <c r="G575">
        <v>59.54</v>
      </c>
      <c r="H575">
        <v>0.77700000000000002</v>
      </c>
      <c r="I575">
        <v>55.94</v>
      </c>
      <c r="J575">
        <v>0.76100000000000001</v>
      </c>
      <c r="K575">
        <v>54.79</v>
      </c>
      <c r="L575">
        <v>0.72899999999999998</v>
      </c>
      <c r="M575">
        <v>52.48</v>
      </c>
      <c r="N575">
        <v>0.71299999999999997</v>
      </c>
      <c r="O575">
        <v>51.33</v>
      </c>
      <c r="P575">
        <v>72</v>
      </c>
      <c r="Q575">
        <v>0.82699999999999996</v>
      </c>
      <c r="R575">
        <v>59.54</v>
      </c>
      <c r="S575">
        <v>0.77700000000000002</v>
      </c>
      <c r="T575">
        <v>55.94</v>
      </c>
      <c r="U575">
        <v>0.76100000000000001</v>
      </c>
      <c r="V575">
        <v>54.79</v>
      </c>
      <c r="W575">
        <v>0.72899999999999998</v>
      </c>
      <c r="X575">
        <v>52.48</v>
      </c>
      <c r="Y575">
        <v>0.71299999999999997</v>
      </c>
      <c r="Z575">
        <v>51.33</v>
      </c>
      <c r="AB575">
        <v>202226</v>
      </c>
      <c r="AC575">
        <v>202326</v>
      </c>
      <c r="AO575" t="s">
        <v>39</v>
      </c>
      <c r="AP575" t="s">
        <v>40</v>
      </c>
      <c r="BC575" t="s">
        <v>43</v>
      </c>
      <c r="BD575" t="s">
        <v>44</v>
      </c>
    </row>
    <row r="576" spans="1:56">
      <c r="A576">
        <v>60461</v>
      </c>
      <c r="B576" t="s">
        <v>592</v>
      </c>
      <c r="C576">
        <v>722</v>
      </c>
      <c r="D576" t="s">
        <v>299</v>
      </c>
      <c r="E576" t="s">
        <v>300</v>
      </c>
      <c r="F576">
        <v>0.82699999999999996</v>
      </c>
      <c r="G576">
        <v>59.54</v>
      </c>
      <c r="H576">
        <v>0.77700000000000002</v>
      </c>
      <c r="I576">
        <v>55.94</v>
      </c>
      <c r="J576">
        <v>0.76100000000000001</v>
      </c>
      <c r="K576">
        <v>54.79</v>
      </c>
      <c r="L576">
        <v>0.72899999999999998</v>
      </c>
      <c r="M576">
        <v>52.48</v>
      </c>
      <c r="N576">
        <v>0.71299999999999997</v>
      </c>
      <c r="O576">
        <v>51.33</v>
      </c>
      <c r="P576">
        <v>72</v>
      </c>
      <c r="Q576">
        <v>0.82699999999999996</v>
      </c>
      <c r="R576">
        <v>59.54</v>
      </c>
      <c r="S576">
        <v>0.77700000000000002</v>
      </c>
      <c r="T576">
        <v>55.94</v>
      </c>
      <c r="U576">
        <v>0.76100000000000001</v>
      </c>
      <c r="V576">
        <v>54.79</v>
      </c>
      <c r="W576">
        <v>0.72899999999999998</v>
      </c>
      <c r="X576">
        <v>52.48</v>
      </c>
      <c r="Y576">
        <v>0.71299999999999997</v>
      </c>
      <c r="Z576">
        <v>51.33</v>
      </c>
      <c r="AB576">
        <v>202226</v>
      </c>
      <c r="AC576">
        <v>202326</v>
      </c>
      <c r="AO576" t="s">
        <v>39</v>
      </c>
      <c r="AP576" t="s">
        <v>40</v>
      </c>
      <c r="BC576" t="s">
        <v>43</v>
      </c>
      <c r="BD576" t="s">
        <v>44</v>
      </c>
    </row>
    <row r="577" spans="1:56">
      <c r="A577">
        <v>30761</v>
      </c>
      <c r="B577" t="s">
        <v>593</v>
      </c>
      <c r="C577">
        <v>722</v>
      </c>
      <c r="D577" t="s">
        <v>299</v>
      </c>
      <c r="E577" t="s">
        <v>300</v>
      </c>
      <c r="F577">
        <v>0.80700000000000005</v>
      </c>
      <c r="G577">
        <v>58.1</v>
      </c>
      <c r="H577">
        <v>0.75800000000000001</v>
      </c>
      <c r="I577">
        <v>54.57</v>
      </c>
      <c r="J577">
        <v>0.74199999999999999</v>
      </c>
      <c r="K577">
        <v>53.42</v>
      </c>
      <c r="L577">
        <v>0.71199999999999997</v>
      </c>
      <c r="M577">
        <v>51.26</v>
      </c>
      <c r="N577">
        <v>0.69499999999999995</v>
      </c>
      <c r="O577">
        <v>50.04</v>
      </c>
      <c r="P577">
        <v>72</v>
      </c>
      <c r="Q577">
        <v>0.80700000000000005</v>
      </c>
      <c r="R577">
        <v>58.1</v>
      </c>
      <c r="S577">
        <v>0.75800000000000001</v>
      </c>
      <c r="T577">
        <v>54.57</v>
      </c>
      <c r="U577">
        <v>0.74199999999999999</v>
      </c>
      <c r="V577">
        <v>53.42</v>
      </c>
      <c r="W577">
        <v>0.71199999999999997</v>
      </c>
      <c r="X577">
        <v>51.26</v>
      </c>
      <c r="Y577">
        <v>0.69499999999999995</v>
      </c>
      <c r="Z577">
        <v>50.04</v>
      </c>
      <c r="AB577">
        <v>202226</v>
      </c>
      <c r="AC577">
        <v>202326</v>
      </c>
      <c r="AO577" t="s">
        <v>39</v>
      </c>
      <c r="AP577" t="s">
        <v>40</v>
      </c>
      <c r="AQ577" t="s">
        <v>41</v>
      </c>
      <c r="AR577" t="s">
        <v>42</v>
      </c>
      <c r="BC577" t="s">
        <v>43</v>
      </c>
      <c r="BD577" t="s">
        <v>44</v>
      </c>
    </row>
    <row r="578" spans="1:56">
      <c r="A578">
        <v>6051</v>
      </c>
      <c r="B578" t="s">
        <v>594</v>
      </c>
      <c r="C578">
        <v>722</v>
      </c>
      <c r="D578" t="s">
        <v>299</v>
      </c>
      <c r="E578" t="s">
        <v>300</v>
      </c>
      <c r="F578">
        <v>0.77600000000000002</v>
      </c>
      <c r="G578">
        <v>55.87</v>
      </c>
      <c r="H578">
        <v>0.73</v>
      </c>
      <c r="I578">
        <v>52.56</v>
      </c>
      <c r="J578">
        <v>0.71299999999999997</v>
      </c>
      <c r="K578">
        <v>51.33</v>
      </c>
      <c r="L578">
        <v>0.68400000000000005</v>
      </c>
      <c r="M578">
        <v>49.24</v>
      </c>
      <c r="N578">
        <v>0.66900000000000004</v>
      </c>
      <c r="O578">
        <v>48.16</v>
      </c>
      <c r="P578">
        <v>72</v>
      </c>
      <c r="Q578">
        <v>0.77600000000000002</v>
      </c>
      <c r="R578">
        <v>55.87</v>
      </c>
      <c r="S578">
        <v>0.73</v>
      </c>
      <c r="T578">
        <v>52.56</v>
      </c>
      <c r="U578">
        <v>0.71299999999999997</v>
      </c>
      <c r="V578">
        <v>51.33</v>
      </c>
      <c r="W578">
        <v>0.68400000000000005</v>
      </c>
      <c r="X578">
        <v>49.24</v>
      </c>
      <c r="Y578">
        <v>0.66900000000000004</v>
      </c>
      <c r="Z578">
        <v>48.16</v>
      </c>
      <c r="AB578">
        <v>202226</v>
      </c>
      <c r="AC578">
        <v>202326</v>
      </c>
      <c r="AO578" t="s">
        <v>39</v>
      </c>
      <c r="AP578" t="s">
        <v>40</v>
      </c>
      <c r="AQ578" t="s">
        <v>41</v>
      </c>
      <c r="AR578" t="s">
        <v>42</v>
      </c>
      <c r="BC578" t="s">
        <v>43</v>
      </c>
      <c r="BD578" t="s">
        <v>44</v>
      </c>
    </row>
    <row r="579" spans="1:56">
      <c r="A579">
        <v>84339</v>
      </c>
      <c r="B579" t="s">
        <v>595</v>
      </c>
      <c r="C579">
        <v>722</v>
      </c>
      <c r="D579" t="s">
        <v>299</v>
      </c>
      <c r="E579" t="s">
        <v>300</v>
      </c>
      <c r="F579">
        <v>2.0339999999999998</v>
      </c>
      <c r="G579">
        <v>146.44</v>
      </c>
      <c r="H579">
        <v>1.93</v>
      </c>
      <c r="I579">
        <v>138.96</v>
      </c>
      <c r="J579">
        <v>1.8959999999999999</v>
      </c>
      <c r="K579">
        <v>136.51</v>
      </c>
      <c r="L579">
        <v>1.825</v>
      </c>
      <c r="M579">
        <v>131.4</v>
      </c>
      <c r="N579">
        <v>1.792</v>
      </c>
      <c r="O579">
        <v>129.02000000000001</v>
      </c>
      <c r="P579">
        <v>72</v>
      </c>
      <c r="Q579">
        <v>2.0339999999999998</v>
      </c>
      <c r="R579">
        <v>146.44</v>
      </c>
      <c r="S579">
        <v>1.93</v>
      </c>
      <c r="T579">
        <v>138.96</v>
      </c>
      <c r="U579">
        <v>1.8959999999999999</v>
      </c>
      <c r="V579">
        <v>136.51</v>
      </c>
      <c r="W579">
        <v>1.825</v>
      </c>
      <c r="X579">
        <v>131.4</v>
      </c>
      <c r="Y579">
        <v>1.792</v>
      </c>
      <c r="Z579">
        <v>129.02000000000001</v>
      </c>
      <c r="AB579">
        <v>202226</v>
      </c>
      <c r="AC579">
        <v>202326</v>
      </c>
      <c r="AG579" t="s">
        <v>54</v>
      </c>
      <c r="AH579" t="s">
        <v>55</v>
      </c>
      <c r="AO579" t="s">
        <v>39</v>
      </c>
      <c r="AP579" t="s">
        <v>40</v>
      </c>
      <c r="BC579" t="s">
        <v>43</v>
      </c>
      <c r="BD579" t="s">
        <v>44</v>
      </c>
    </row>
    <row r="580" spans="1:56">
      <c r="A580">
        <v>91677</v>
      </c>
      <c r="B580" t="s">
        <v>596</v>
      </c>
      <c r="C580">
        <v>722</v>
      </c>
      <c r="D580" t="s">
        <v>299</v>
      </c>
      <c r="E580" t="s">
        <v>300</v>
      </c>
      <c r="F580">
        <v>1.0509999999999999</v>
      </c>
      <c r="G580">
        <v>75.67</v>
      </c>
      <c r="H580">
        <v>0.98899999999999999</v>
      </c>
      <c r="I580">
        <v>71.2</v>
      </c>
      <c r="J580">
        <v>0.96699999999999997</v>
      </c>
      <c r="K580">
        <v>69.62</v>
      </c>
      <c r="L580">
        <v>0.92800000000000005</v>
      </c>
      <c r="M580">
        <v>66.81</v>
      </c>
      <c r="N580">
        <v>0.90700000000000003</v>
      </c>
      <c r="O580">
        <v>65.3</v>
      </c>
      <c r="P580">
        <v>72</v>
      </c>
      <c r="Q580">
        <v>1.0509999999999999</v>
      </c>
      <c r="R580">
        <v>75.67</v>
      </c>
      <c r="S580">
        <v>0.98899999999999999</v>
      </c>
      <c r="T580">
        <v>71.2</v>
      </c>
      <c r="U580">
        <v>0.96699999999999997</v>
      </c>
      <c r="V580">
        <v>69.62</v>
      </c>
      <c r="W580">
        <v>0.92800000000000005</v>
      </c>
      <c r="X580">
        <v>66.81</v>
      </c>
      <c r="Y580">
        <v>0.90700000000000003</v>
      </c>
      <c r="Z580">
        <v>65.3</v>
      </c>
      <c r="AB580">
        <v>202226</v>
      </c>
      <c r="AC580">
        <v>202326</v>
      </c>
      <c r="AO580" t="s">
        <v>39</v>
      </c>
      <c r="AP580" t="s">
        <v>40</v>
      </c>
      <c r="AW580" t="s">
        <v>301</v>
      </c>
      <c r="AX580" t="s">
        <v>302</v>
      </c>
      <c r="BC580" t="s">
        <v>43</v>
      </c>
      <c r="BD580" t="s">
        <v>44</v>
      </c>
    </row>
    <row r="581" spans="1:56">
      <c r="A581">
        <v>91678</v>
      </c>
      <c r="B581" t="s">
        <v>597</v>
      </c>
      <c r="C581">
        <v>722</v>
      </c>
      <c r="D581" t="s">
        <v>299</v>
      </c>
      <c r="E581" t="s">
        <v>300</v>
      </c>
      <c r="F581">
        <v>1.0509999999999999</v>
      </c>
      <c r="G581">
        <v>75.67</v>
      </c>
      <c r="H581">
        <v>0.98899999999999999</v>
      </c>
      <c r="I581">
        <v>71.2</v>
      </c>
      <c r="J581">
        <v>0.96699999999999997</v>
      </c>
      <c r="K581">
        <v>69.62</v>
      </c>
      <c r="L581">
        <v>0.92800000000000005</v>
      </c>
      <c r="M581">
        <v>66.81</v>
      </c>
      <c r="N581">
        <v>0.90700000000000003</v>
      </c>
      <c r="O581">
        <v>65.3</v>
      </c>
      <c r="P581">
        <v>72</v>
      </c>
      <c r="Q581">
        <v>1.0509999999999999</v>
      </c>
      <c r="R581">
        <v>75.67</v>
      </c>
      <c r="S581">
        <v>0.98899999999999999</v>
      </c>
      <c r="T581">
        <v>71.2</v>
      </c>
      <c r="U581">
        <v>0.96699999999999997</v>
      </c>
      <c r="V581">
        <v>69.62</v>
      </c>
      <c r="W581">
        <v>0.92800000000000005</v>
      </c>
      <c r="X581">
        <v>66.81</v>
      </c>
      <c r="Y581">
        <v>0.90700000000000003</v>
      </c>
      <c r="Z581">
        <v>65.3</v>
      </c>
      <c r="AB581">
        <v>202226</v>
      </c>
      <c r="AC581">
        <v>202326</v>
      </c>
      <c r="AO581" t="s">
        <v>39</v>
      </c>
      <c r="AP581" t="s">
        <v>40</v>
      </c>
      <c r="AW581" t="s">
        <v>301</v>
      </c>
      <c r="AX581" t="s">
        <v>302</v>
      </c>
      <c r="BC581" t="s">
        <v>43</v>
      </c>
      <c r="BD581" t="s">
        <v>44</v>
      </c>
    </row>
    <row r="582" spans="1:56">
      <c r="A582">
        <v>30773</v>
      </c>
      <c r="B582" t="s">
        <v>598</v>
      </c>
      <c r="C582">
        <v>722</v>
      </c>
      <c r="D582" t="s">
        <v>299</v>
      </c>
      <c r="E582" t="s">
        <v>300</v>
      </c>
      <c r="F582">
        <v>0.75600000000000001</v>
      </c>
      <c r="G582">
        <v>54.43</v>
      </c>
      <c r="H582">
        <v>0.71</v>
      </c>
      <c r="I582">
        <v>51.12</v>
      </c>
      <c r="J582">
        <v>0.69599999999999995</v>
      </c>
      <c r="K582">
        <v>50.11</v>
      </c>
      <c r="L582">
        <v>0.66700000000000004</v>
      </c>
      <c r="M582">
        <v>48.02</v>
      </c>
      <c r="N582">
        <v>0.65200000000000002</v>
      </c>
      <c r="O582">
        <v>46.94</v>
      </c>
      <c r="P582">
        <v>72</v>
      </c>
      <c r="Q582">
        <v>0.75600000000000001</v>
      </c>
      <c r="R582">
        <v>54.43</v>
      </c>
      <c r="S582">
        <v>0.71</v>
      </c>
      <c r="T582">
        <v>51.12</v>
      </c>
      <c r="U582">
        <v>0.69599999999999995</v>
      </c>
      <c r="V582">
        <v>50.11</v>
      </c>
      <c r="W582">
        <v>0.66700000000000004</v>
      </c>
      <c r="X582">
        <v>48.02</v>
      </c>
      <c r="Y582">
        <v>0.65200000000000002</v>
      </c>
      <c r="Z582">
        <v>46.94</v>
      </c>
      <c r="AB582">
        <v>202226</v>
      </c>
      <c r="AC582">
        <v>202326</v>
      </c>
      <c r="AO582" t="s">
        <v>39</v>
      </c>
      <c r="AP582" t="s">
        <v>40</v>
      </c>
      <c r="BC582" t="s">
        <v>43</v>
      </c>
      <c r="BD582" t="s">
        <v>44</v>
      </c>
    </row>
    <row r="583" spans="1:56">
      <c r="A583">
        <v>55442</v>
      </c>
      <c r="B583" t="s">
        <v>599</v>
      </c>
      <c r="C583">
        <v>722</v>
      </c>
      <c r="D583" t="s">
        <v>299</v>
      </c>
      <c r="E583" t="s">
        <v>300</v>
      </c>
      <c r="F583">
        <v>1.2070000000000001</v>
      </c>
      <c r="G583">
        <v>86.9</v>
      </c>
      <c r="H583">
        <v>1.1539999999999999</v>
      </c>
      <c r="I583">
        <v>83.08</v>
      </c>
      <c r="J583">
        <v>1.1359999999999999</v>
      </c>
      <c r="K583">
        <v>81.790000000000006</v>
      </c>
      <c r="L583">
        <v>1.095</v>
      </c>
      <c r="M583">
        <v>78.84</v>
      </c>
      <c r="N583">
        <v>1.0780000000000001</v>
      </c>
      <c r="O583">
        <v>77.61</v>
      </c>
      <c r="P583">
        <v>72</v>
      </c>
      <c r="Q583">
        <v>1.2070000000000001</v>
      </c>
      <c r="R583">
        <v>86.9</v>
      </c>
      <c r="S583">
        <v>1.1539999999999999</v>
      </c>
      <c r="T583">
        <v>83.08</v>
      </c>
      <c r="U583">
        <v>1.1359999999999999</v>
      </c>
      <c r="V583">
        <v>81.790000000000006</v>
      </c>
      <c r="W583">
        <v>1.095</v>
      </c>
      <c r="X583">
        <v>78.84</v>
      </c>
      <c r="Y583">
        <v>1.0780000000000001</v>
      </c>
      <c r="Z583">
        <v>77.61</v>
      </c>
      <c r="AB583">
        <v>202226</v>
      </c>
      <c r="AC583">
        <v>202326</v>
      </c>
      <c r="AG583" t="s">
        <v>54</v>
      </c>
      <c r="AH583" t="s">
        <v>55</v>
      </c>
      <c r="AO583" t="s">
        <v>39</v>
      </c>
      <c r="AP583" t="s">
        <v>40</v>
      </c>
      <c r="BC583" t="s">
        <v>43</v>
      </c>
      <c r="BD583" t="s">
        <v>44</v>
      </c>
    </row>
    <row r="584" spans="1:56">
      <c r="A584">
        <v>55443</v>
      </c>
      <c r="B584" t="s">
        <v>600</v>
      </c>
      <c r="C584">
        <v>722</v>
      </c>
      <c r="D584" t="s">
        <v>299</v>
      </c>
      <c r="E584" t="s">
        <v>300</v>
      </c>
      <c r="F584">
        <v>1.2070000000000001</v>
      </c>
      <c r="G584">
        <v>86.9</v>
      </c>
      <c r="H584">
        <v>1.1539999999999999</v>
      </c>
      <c r="I584">
        <v>83.08</v>
      </c>
      <c r="J584">
        <v>1.1359999999999999</v>
      </c>
      <c r="K584">
        <v>81.790000000000006</v>
      </c>
      <c r="L584">
        <v>1.095</v>
      </c>
      <c r="M584">
        <v>78.84</v>
      </c>
      <c r="N584">
        <v>1.0780000000000001</v>
      </c>
      <c r="O584">
        <v>77.61</v>
      </c>
      <c r="P584">
        <v>72</v>
      </c>
      <c r="Q584">
        <v>1.2070000000000001</v>
      </c>
      <c r="R584">
        <v>86.9</v>
      </c>
      <c r="S584">
        <v>1.1539999999999999</v>
      </c>
      <c r="T584">
        <v>83.08</v>
      </c>
      <c r="U584">
        <v>1.1359999999999999</v>
      </c>
      <c r="V584">
        <v>81.790000000000006</v>
      </c>
      <c r="W584">
        <v>1.095</v>
      </c>
      <c r="X584">
        <v>78.84</v>
      </c>
      <c r="Y584">
        <v>1.0780000000000001</v>
      </c>
      <c r="Z584">
        <v>77.61</v>
      </c>
      <c r="AB584">
        <v>202226</v>
      </c>
      <c r="AC584">
        <v>202326</v>
      </c>
      <c r="AG584" t="s">
        <v>54</v>
      </c>
      <c r="AH584" t="s">
        <v>55</v>
      </c>
      <c r="AO584" t="s">
        <v>39</v>
      </c>
      <c r="AP584" t="s">
        <v>40</v>
      </c>
      <c r="BC584" t="s">
        <v>43</v>
      </c>
      <c r="BD584" t="s">
        <v>44</v>
      </c>
    </row>
    <row r="585" spans="1:56">
      <c r="A585">
        <v>55444</v>
      </c>
      <c r="B585" t="s">
        <v>601</v>
      </c>
      <c r="C585">
        <v>722</v>
      </c>
      <c r="D585" t="s">
        <v>299</v>
      </c>
      <c r="E585" t="s">
        <v>300</v>
      </c>
      <c r="F585">
        <v>1.2070000000000001</v>
      </c>
      <c r="G585">
        <v>86.9</v>
      </c>
      <c r="H585">
        <v>1.1539999999999999</v>
      </c>
      <c r="I585">
        <v>83.08</v>
      </c>
      <c r="J585">
        <v>1.1359999999999999</v>
      </c>
      <c r="K585">
        <v>81.790000000000006</v>
      </c>
      <c r="L585">
        <v>1.095</v>
      </c>
      <c r="M585">
        <v>78.84</v>
      </c>
      <c r="N585">
        <v>1.0780000000000001</v>
      </c>
      <c r="O585">
        <v>77.61</v>
      </c>
      <c r="P585">
        <v>72</v>
      </c>
      <c r="Q585">
        <v>1.2070000000000001</v>
      </c>
      <c r="R585">
        <v>86.9</v>
      </c>
      <c r="S585">
        <v>1.1539999999999999</v>
      </c>
      <c r="T585">
        <v>83.08</v>
      </c>
      <c r="U585">
        <v>1.1359999999999999</v>
      </c>
      <c r="V585">
        <v>81.790000000000006</v>
      </c>
      <c r="W585">
        <v>1.095</v>
      </c>
      <c r="X585">
        <v>78.84</v>
      </c>
      <c r="Y585">
        <v>1.0780000000000001</v>
      </c>
      <c r="Z585">
        <v>77.61</v>
      </c>
      <c r="AB585">
        <v>202226</v>
      </c>
      <c r="AC585">
        <v>202326</v>
      </c>
      <c r="AG585" t="s">
        <v>54</v>
      </c>
      <c r="AH585" t="s">
        <v>55</v>
      </c>
      <c r="AO585" t="s">
        <v>39</v>
      </c>
      <c r="AP585" t="s">
        <v>40</v>
      </c>
      <c r="BC585" t="s">
        <v>43</v>
      </c>
      <c r="BD585" t="s">
        <v>44</v>
      </c>
    </row>
    <row r="586" spans="1:56">
      <c r="A586">
        <v>55446</v>
      </c>
      <c r="B586" t="s">
        <v>602</v>
      </c>
      <c r="C586">
        <v>722</v>
      </c>
      <c r="D586" t="s">
        <v>299</v>
      </c>
      <c r="E586" t="s">
        <v>300</v>
      </c>
      <c r="F586">
        <v>1.2070000000000001</v>
      </c>
      <c r="G586">
        <v>86.9</v>
      </c>
      <c r="H586">
        <v>1.1539999999999999</v>
      </c>
      <c r="I586">
        <v>83.08</v>
      </c>
      <c r="J586">
        <v>1.1359999999999999</v>
      </c>
      <c r="K586">
        <v>81.790000000000006</v>
      </c>
      <c r="L586">
        <v>1.095</v>
      </c>
      <c r="M586">
        <v>78.84</v>
      </c>
      <c r="N586">
        <v>1.0780000000000001</v>
      </c>
      <c r="O586">
        <v>77.61</v>
      </c>
      <c r="P586">
        <v>72</v>
      </c>
      <c r="Q586">
        <v>1.2070000000000001</v>
      </c>
      <c r="R586">
        <v>86.9</v>
      </c>
      <c r="S586">
        <v>1.1539999999999999</v>
      </c>
      <c r="T586">
        <v>83.08</v>
      </c>
      <c r="U586">
        <v>1.1359999999999999</v>
      </c>
      <c r="V586">
        <v>81.790000000000006</v>
      </c>
      <c r="W586">
        <v>1.095</v>
      </c>
      <c r="X586">
        <v>78.84</v>
      </c>
      <c r="Y586">
        <v>1.0780000000000001</v>
      </c>
      <c r="Z586">
        <v>77.61</v>
      </c>
      <c r="AB586">
        <v>202226</v>
      </c>
      <c r="AC586">
        <v>202326</v>
      </c>
      <c r="AG586" t="s">
        <v>54</v>
      </c>
      <c r="AH586" t="s">
        <v>55</v>
      </c>
      <c r="AO586" t="s">
        <v>39</v>
      </c>
      <c r="AP586" t="s">
        <v>40</v>
      </c>
      <c r="BC586" t="s">
        <v>43</v>
      </c>
      <c r="BD586" t="s">
        <v>44</v>
      </c>
    </row>
    <row r="587" spans="1:56">
      <c r="A587">
        <v>55448</v>
      </c>
      <c r="B587" t="s">
        <v>603</v>
      </c>
      <c r="C587">
        <v>722</v>
      </c>
      <c r="D587" t="s">
        <v>299</v>
      </c>
      <c r="E587" t="s">
        <v>300</v>
      </c>
      <c r="F587">
        <v>1.2070000000000001</v>
      </c>
      <c r="G587">
        <v>86.9</v>
      </c>
      <c r="H587">
        <v>1.1539999999999999</v>
      </c>
      <c r="I587">
        <v>83.08</v>
      </c>
      <c r="J587">
        <v>1.1359999999999999</v>
      </c>
      <c r="K587">
        <v>81.790000000000006</v>
      </c>
      <c r="L587">
        <v>1.095</v>
      </c>
      <c r="M587">
        <v>78.84</v>
      </c>
      <c r="N587">
        <v>1.0780000000000001</v>
      </c>
      <c r="O587">
        <v>77.61</v>
      </c>
      <c r="P587">
        <v>72</v>
      </c>
      <c r="Q587">
        <v>1.2070000000000001</v>
      </c>
      <c r="R587">
        <v>86.9</v>
      </c>
      <c r="S587">
        <v>1.1539999999999999</v>
      </c>
      <c r="T587">
        <v>83.08</v>
      </c>
      <c r="U587">
        <v>1.1359999999999999</v>
      </c>
      <c r="V587">
        <v>81.790000000000006</v>
      </c>
      <c r="W587">
        <v>1.095</v>
      </c>
      <c r="X587">
        <v>78.84</v>
      </c>
      <c r="Y587">
        <v>1.0780000000000001</v>
      </c>
      <c r="Z587">
        <v>77.61</v>
      </c>
      <c r="AB587">
        <v>202226</v>
      </c>
      <c r="AC587">
        <v>202326</v>
      </c>
      <c r="AG587" t="s">
        <v>54</v>
      </c>
      <c r="AH587" t="s">
        <v>55</v>
      </c>
      <c r="AO587" t="s">
        <v>39</v>
      </c>
      <c r="AP587" t="s">
        <v>40</v>
      </c>
      <c r="BC587" t="s">
        <v>43</v>
      </c>
      <c r="BD587" t="s">
        <v>44</v>
      </c>
    </row>
    <row r="588" spans="1:56">
      <c r="A588">
        <v>87694</v>
      </c>
      <c r="B588" t="s">
        <v>604</v>
      </c>
      <c r="C588">
        <v>722</v>
      </c>
      <c r="D588" t="s">
        <v>299</v>
      </c>
      <c r="E588" t="s">
        <v>300</v>
      </c>
      <c r="F588">
        <v>1.0389999999999999</v>
      </c>
      <c r="G588">
        <v>74.8</v>
      </c>
      <c r="H588">
        <v>0.98799999999999999</v>
      </c>
      <c r="I588">
        <v>71.13</v>
      </c>
      <c r="J588">
        <v>0.97099999999999997</v>
      </c>
      <c r="K588">
        <v>69.91</v>
      </c>
      <c r="L588">
        <v>0.93500000000000005</v>
      </c>
      <c r="M588">
        <v>67.319999999999993</v>
      </c>
      <c r="N588">
        <v>0.91800000000000004</v>
      </c>
      <c r="O588">
        <v>66.09</v>
      </c>
      <c r="P588">
        <v>72</v>
      </c>
      <c r="Q588">
        <v>1.0389999999999999</v>
      </c>
      <c r="R588">
        <v>74.8</v>
      </c>
      <c r="S588">
        <v>0.98799999999999999</v>
      </c>
      <c r="T588">
        <v>71.13</v>
      </c>
      <c r="U588">
        <v>0.97099999999999997</v>
      </c>
      <c r="V588">
        <v>69.91</v>
      </c>
      <c r="W588">
        <v>0.93500000000000005</v>
      </c>
      <c r="X588">
        <v>67.319999999999993</v>
      </c>
      <c r="Y588">
        <v>0.91800000000000004</v>
      </c>
      <c r="Z588">
        <v>66.09</v>
      </c>
      <c r="AB588">
        <v>202226</v>
      </c>
      <c r="AC588">
        <v>202326</v>
      </c>
      <c r="AG588" t="s">
        <v>54</v>
      </c>
      <c r="AH588" t="s">
        <v>55</v>
      </c>
      <c r="AO588" t="s">
        <v>39</v>
      </c>
      <c r="AP588" t="s">
        <v>40</v>
      </c>
      <c r="BC588" t="s">
        <v>43</v>
      </c>
      <c r="BD588" t="s">
        <v>44</v>
      </c>
    </row>
    <row r="589" spans="1:56">
      <c r="A589">
        <v>85982</v>
      </c>
      <c r="B589" t="s">
        <v>605</v>
      </c>
      <c r="C589">
        <v>722</v>
      </c>
      <c r="D589" t="s">
        <v>299</v>
      </c>
      <c r="E589" t="s">
        <v>300</v>
      </c>
      <c r="F589">
        <v>1.0389999999999999</v>
      </c>
      <c r="G589">
        <v>74.8</v>
      </c>
      <c r="H589">
        <v>0.98799999999999999</v>
      </c>
      <c r="I589">
        <v>71.13</v>
      </c>
      <c r="J589">
        <v>0.97099999999999997</v>
      </c>
      <c r="K589">
        <v>69.91</v>
      </c>
      <c r="L589">
        <v>0.93500000000000005</v>
      </c>
      <c r="M589">
        <v>67.319999999999993</v>
      </c>
      <c r="N589">
        <v>0.91800000000000004</v>
      </c>
      <c r="O589">
        <v>66.09</v>
      </c>
      <c r="P589">
        <v>72</v>
      </c>
      <c r="Q589">
        <v>1.0389999999999999</v>
      </c>
      <c r="R589">
        <v>74.8</v>
      </c>
      <c r="S589">
        <v>0.98799999999999999</v>
      </c>
      <c r="T589">
        <v>71.13</v>
      </c>
      <c r="U589">
        <v>0.97099999999999997</v>
      </c>
      <c r="V589">
        <v>69.91</v>
      </c>
      <c r="W589">
        <v>0.93500000000000005</v>
      </c>
      <c r="X589">
        <v>67.319999999999993</v>
      </c>
      <c r="Y589">
        <v>0.91800000000000004</v>
      </c>
      <c r="Z589">
        <v>66.09</v>
      </c>
      <c r="AB589">
        <v>202226</v>
      </c>
      <c r="AC589">
        <v>202326</v>
      </c>
      <c r="AG589" t="s">
        <v>54</v>
      </c>
      <c r="AH589" t="s">
        <v>55</v>
      </c>
      <c r="AO589" t="s">
        <v>39</v>
      </c>
      <c r="AP589" t="s">
        <v>40</v>
      </c>
      <c r="BC589" t="s">
        <v>43</v>
      </c>
      <c r="BD589" t="s">
        <v>44</v>
      </c>
    </row>
    <row r="590" spans="1:56">
      <c r="A590">
        <v>84614</v>
      </c>
      <c r="B590" t="s">
        <v>606</v>
      </c>
      <c r="C590">
        <v>722</v>
      </c>
      <c r="D590" t="s">
        <v>299</v>
      </c>
      <c r="E590" t="s">
        <v>300</v>
      </c>
      <c r="F590">
        <v>1.0389999999999999</v>
      </c>
      <c r="G590">
        <v>74.8</v>
      </c>
      <c r="H590">
        <v>0.98799999999999999</v>
      </c>
      <c r="I590">
        <v>71.13</v>
      </c>
      <c r="J590">
        <v>0.97099999999999997</v>
      </c>
      <c r="K590">
        <v>69.91</v>
      </c>
      <c r="L590">
        <v>0.93500000000000005</v>
      </c>
      <c r="M590">
        <v>67.319999999999993</v>
      </c>
      <c r="N590">
        <v>0.91800000000000004</v>
      </c>
      <c r="O590">
        <v>66.09</v>
      </c>
      <c r="P590">
        <v>72</v>
      </c>
      <c r="Q590">
        <v>1.0389999999999999</v>
      </c>
      <c r="R590">
        <v>74.8</v>
      </c>
      <c r="S590">
        <v>0.98799999999999999</v>
      </c>
      <c r="T590">
        <v>71.13</v>
      </c>
      <c r="U590">
        <v>0.97099999999999997</v>
      </c>
      <c r="V590">
        <v>69.91</v>
      </c>
      <c r="W590">
        <v>0.93500000000000005</v>
      </c>
      <c r="X590">
        <v>67.319999999999993</v>
      </c>
      <c r="Y590">
        <v>0.91800000000000004</v>
      </c>
      <c r="Z590">
        <v>66.09</v>
      </c>
      <c r="AB590">
        <v>202226</v>
      </c>
      <c r="AC590">
        <v>202326</v>
      </c>
      <c r="AG590" t="s">
        <v>54</v>
      </c>
      <c r="AH590" t="s">
        <v>55</v>
      </c>
      <c r="AO590" t="s">
        <v>39</v>
      </c>
      <c r="AP590" t="s">
        <v>40</v>
      </c>
      <c r="BC590" t="s">
        <v>43</v>
      </c>
      <c r="BD590" t="s">
        <v>44</v>
      </c>
    </row>
    <row r="591" spans="1:56">
      <c r="A591">
        <v>86619</v>
      </c>
      <c r="B591" t="s">
        <v>607</v>
      </c>
      <c r="C591">
        <v>722</v>
      </c>
      <c r="D591" t="s">
        <v>299</v>
      </c>
      <c r="E591" t="s">
        <v>300</v>
      </c>
      <c r="F591">
        <v>1.0389999999999999</v>
      </c>
      <c r="G591">
        <v>74.8</v>
      </c>
      <c r="H591">
        <v>0.98799999999999999</v>
      </c>
      <c r="I591">
        <v>71.13</v>
      </c>
      <c r="J591">
        <v>0.97099999999999997</v>
      </c>
      <c r="K591">
        <v>69.91</v>
      </c>
      <c r="L591">
        <v>0.93500000000000005</v>
      </c>
      <c r="M591">
        <v>67.319999999999993</v>
      </c>
      <c r="N591">
        <v>0.91800000000000004</v>
      </c>
      <c r="O591">
        <v>66.09</v>
      </c>
      <c r="P591">
        <v>72</v>
      </c>
      <c r="Q591">
        <v>1.0389999999999999</v>
      </c>
      <c r="R591">
        <v>74.8</v>
      </c>
      <c r="S591">
        <v>0.98799999999999999</v>
      </c>
      <c r="T591">
        <v>71.13</v>
      </c>
      <c r="U591">
        <v>0.97099999999999997</v>
      </c>
      <c r="V591">
        <v>69.91</v>
      </c>
      <c r="W591">
        <v>0.93500000000000005</v>
      </c>
      <c r="X591">
        <v>67.319999999999993</v>
      </c>
      <c r="Y591">
        <v>0.91800000000000004</v>
      </c>
      <c r="Z591">
        <v>66.09</v>
      </c>
      <c r="AB591">
        <v>202226</v>
      </c>
      <c r="AC591">
        <v>202326</v>
      </c>
      <c r="AG591" t="s">
        <v>54</v>
      </c>
      <c r="AH591" t="s">
        <v>55</v>
      </c>
      <c r="AO591" t="s">
        <v>39</v>
      </c>
      <c r="AP591" t="s">
        <v>40</v>
      </c>
      <c r="BC591" t="s">
        <v>43</v>
      </c>
      <c r="BD591" t="s">
        <v>44</v>
      </c>
    </row>
    <row r="592" spans="1:56">
      <c r="A592">
        <v>94711</v>
      </c>
      <c r="B592" t="s">
        <v>608</v>
      </c>
      <c r="C592">
        <v>722</v>
      </c>
      <c r="D592" t="s">
        <v>299</v>
      </c>
      <c r="E592" t="s">
        <v>300</v>
      </c>
      <c r="F592">
        <v>1.0389999999999999</v>
      </c>
      <c r="G592">
        <v>74.8</v>
      </c>
      <c r="H592">
        <v>0.98799999999999999</v>
      </c>
      <c r="I592">
        <v>71.13</v>
      </c>
      <c r="J592">
        <v>0.97099999999999997</v>
      </c>
      <c r="K592">
        <v>69.91</v>
      </c>
      <c r="L592">
        <v>0.93500000000000005</v>
      </c>
      <c r="M592">
        <v>67.319999999999993</v>
      </c>
      <c r="N592">
        <v>0.91800000000000004</v>
      </c>
      <c r="O592">
        <v>66.09</v>
      </c>
      <c r="P592">
        <v>72</v>
      </c>
      <c r="Q592">
        <v>1.0389999999999999</v>
      </c>
      <c r="R592">
        <v>74.8</v>
      </c>
      <c r="S592">
        <v>0.98799999999999999</v>
      </c>
      <c r="T592">
        <v>71.13</v>
      </c>
      <c r="U592">
        <v>0.97099999999999997</v>
      </c>
      <c r="V592">
        <v>69.91</v>
      </c>
      <c r="W592">
        <v>0.93500000000000005</v>
      </c>
      <c r="X592">
        <v>67.319999999999993</v>
      </c>
      <c r="Y592">
        <v>0.91800000000000004</v>
      </c>
      <c r="Z592">
        <v>66.09</v>
      </c>
      <c r="AB592">
        <v>202226</v>
      </c>
      <c r="AC592">
        <v>202326</v>
      </c>
      <c r="AG592" t="s">
        <v>54</v>
      </c>
      <c r="AH592" t="s">
        <v>55</v>
      </c>
      <c r="BC592" t="s">
        <v>43</v>
      </c>
      <c r="BD592" t="s">
        <v>44</v>
      </c>
    </row>
    <row r="593" spans="1:56">
      <c r="A593">
        <v>53017</v>
      </c>
      <c r="B593" t="s">
        <v>609</v>
      </c>
      <c r="C593">
        <v>722</v>
      </c>
      <c r="D593" t="s">
        <v>299</v>
      </c>
      <c r="E593" t="s">
        <v>300</v>
      </c>
      <c r="F593">
        <v>0.83699999999999997</v>
      </c>
      <c r="G593">
        <v>60.26</v>
      </c>
      <c r="H593">
        <v>0.78700000000000003</v>
      </c>
      <c r="I593">
        <v>56.66</v>
      </c>
      <c r="J593">
        <v>0.77100000000000002</v>
      </c>
      <c r="K593">
        <v>55.51</v>
      </c>
      <c r="L593">
        <v>0.73799999999999999</v>
      </c>
      <c r="M593">
        <v>53.13</v>
      </c>
      <c r="N593">
        <v>0.72199999999999998</v>
      </c>
      <c r="O593">
        <v>51.98</v>
      </c>
      <c r="P593">
        <v>72</v>
      </c>
      <c r="Q593">
        <v>0.83699999999999997</v>
      </c>
      <c r="R593">
        <v>60.26</v>
      </c>
      <c r="S593">
        <v>0.78700000000000003</v>
      </c>
      <c r="T593">
        <v>56.66</v>
      </c>
      <c r="U593">
        <v>0.77100000000000002</v>
      </c>
      <c r="V593">
        <v>55.51</v>
      </c>
      <c r="W593">
        <v>0.73799999999999999</v>
      </c>
      <c r="X593">
        <v>53.13</v>
      </c>
      <c r="Y593">
        <v>0.72199999999999998</v>
      </c>
      <c r="Z593">
        <v>51.98</v>
      </c>
      <c r="AB593">
        <v>202226</v>
      </c>
      <c r="AC593">
        <v>202326</v>
      </c>
      <c r="AO593" t="s">
        <v>39</v>
      </c>
      <c r="AP593" t="s">
        <v>40</v>
      </c>
      <c r="AQ593" t="s">
        <v>41</v>
      </c>
      <c r="AR593" t="s">
        <v>42</v>
      </c>
      <c r="BC593" t="s">
        <v>43</v>
      </c>
      <c r="BD593" t="s">
        <v>44</v>
      </c>
    </row>
    <row r="594" spans="1:56">
      <c r="A594">
        <v>55480</v>
      </c>
      <c r="B594" t="s">
        <v>610</v>
      </c>
      <c r="C594">
        <v>722</v>
      </c>
      <c r="D594" t="s">
        <v>299</v>
      </c>
      <c r="E594" t="s">
        <v>300</v>
      </c>
      <c r="F594">
        <v>0.99</v>
      </c>
      <c r="G594">
        <v>71.28</v>
      </c>
      <c r="H594">
        <v>0.94099999999999995</v>
      </c>
      <c r="I594">
        <v>67.75</v>
      </c>
      <c r="J594">
        <v>0.92400000000000004</v>
      </c>
      <c r="K594">
        <v>66.52</v>
      </c>
      <c r="L594">
        <v>0.88800000000000001</v>
      </c>
      <c r="M594">
        <v>63.93</v>
      </c>
      <c r="N594">
        <v>0.872</v>
      </c>
      <c r="O594">
        <v>62.78</v>
      </c>
      <c r="P594">
        <v>72</v>
      </c>
      <c r="Q594">
        <v>0.99</v>
      </c>
      <c r="R594">
        <v>71.28</v>
      </c>
      <c r="S594">
        <v>0.94099999999999995</v>
      </c>
      <c r="T594">
        <v>67.75</v>
      </c>
      <c r="U594">
        <v>0.92400000000000004</v>
      </c>
      <c r="V594">
        <v>66.52</v>
      </c>
      <c r="W594">
        <v>0.88800000000000001</v>
      </c>
      <c r="X594">
        <v>63.93</v>
      </c>
      <c r="Y594">
        <v>0.872</v>
      </c>
      <c r="Z594">
        <v>62.78</v>
      </c>
      <c r="AB594">
        <v>202226</v>
      </c>
      <c r="AC594">
        <v>202326</v>
      </c>
      <c r="AG594" t="s">
        <v>54</v>
      </c>
      <c r="AH594" t="s">
        <v>55</v>
      </c>
      <c r="AO594" t="s">
        <v>39</v>
      </c>
      <c r="AP594" t="s">
        <v>40</v>
      </c>
      <c r="BC594" t="s">
        <v>43</v>
      </c>
      <c r="BD594" t="s">
        <v>44</v>
      </c>
    </row>
    <row r="595" spans="1:56">
      <c r="A595">
        <v>56939</v>
      </c>
      <c r="B595" t="s">
        <v>611</v>
      </c>
      <c r="C595">
        <v>722</v>
      </c>
      <c r="D595" t="s">
        <v>299</v>
      </c>
      <c r="E595" t="s">
        <v>300</v>
      </c>
      <c r="F595">
        <v>0.83699999999999997</v>
      </c>
      <c r="G595">
        <v>60.26</v>
      </c>
      <c r="H595">
        <v>0.78700000000000003</v>
      </c>
      <c r="I595">
        <v>56.66</v>
      </c>
      <c r="J595">
        <v>0.77100000000000002</v>
      </c>
      <c r="K595">
        <v>55.51</v>
      </c>
      <c r="L595">
        <v>0.73799999999999999</v>
      </c>
      <c r="M595">
        <v>53.13</v>
      </c>
      <c r="N595">
        <v>0.72199999999999998</v>
      </c>
      <c r="O595">
        <v>51.98</v>
      </c>
      <c r="P595">
        <v>72</v>
      </c>
      <c r="Q595">
        <v>0.83699999999999997</v>
      </c>
      <c r="R595">
        <v>60.26</v>
      </c>
      <c r="S595">
        <v>0.78700000000000003</v>
      </c>
      <c r="T595">
        <v>56.66</v>
      </c>
      <c r="U595">
        <v>0.77100000000000002</v>
      </c>
      <c r="V595">
        <v>55.51</v>
      </c>
      <c r="W595">
        <v>0.73799999999999999</v>
      </c>
      <c r="X595">
        <v>53.13</v>
      </c>
      <c r="Y595">
        <v>0.72199999999999998</v>
      </c>
      <c r="Z595">
        <v>51.98</v>
      </c>
      <c r="AB595">
        <v>202226</v>
      </c>
      <c r="AC595">
        <v>202326</v>
      </c>
      <c r="AO595" t="s">
        <v>39</v>
      </c>
      <c r="AP595" t="s">
        <v>40</v>
      </c>
      <c r="AQ595" t="s">
        <v>41</v>
      </c>
      <c r="AR595" t="s">
        <v>42</v>
      </c>
      <c r="BC595" t="s">
        <v>43</v>
      </c>
      <c r="BD595" t="s">
        <v>44</v>
      </c>
    </row>
    <row r="596" spans="1:56">
      <c r="A596">
        <v>91042</v>
      </c>
      <c r="B596" t="s">
        <v>612</v>
      </c>
      <c r="C596">
        <v>722</v>
      </c>
      <c r="D596" t="s">
        <v>299</v>
      </c>
      <c r="E596" t="s">
        <v>300</v>
      </c>
      <c r="F596">
        <v>1.0900000000000001</v>
      </c>
      <c r="G596">
        <v>78.48</v>
      </c>
      <c r="H596">
        <v>1.036</v>
      </c>
      <c r="I596">
        <v>74.59</v>
      </c>
      <c r="J596">
        <v>1.018</v>
      </c>
      <c r="K596">
        <v>73.290000000000006</v>
      </c>
      <c r="L596">
        <v>0.98</v>
      </c>
      <c r="M596">
        <v>70.56</v>
      </c>
      <c r="N596">
        <v>0.96299999999999997</v>
      </c>
      <c r="O596">
        <v>69.33</v>
      </c>
      <c r="P596">
        <v>72</v>
      </c>
      <c r="Q596">
        <v>1.0900000000000001</v>
      </c>
      <c r="R596">
        <v>78.48</v>
      </c>
      <c r="S596">
        <v>1.036</v>
      </c>
      <c r="T596">
        <v>74.59</v>
      </c>
      <c r="U596">
        <v>1.018</v>
      </c>
      <c r="V596">
        <v>73.290000000000006</v>
      </c>
      <c r="W596">
        <v>0.98</v>
      </c>
      <c r="X596">
        <v>70.56</v>
      </c>
      <c r="Y596">
        <v>0.96299999999999997</v>
      </c>
      <c r="Z596">
        <v>69.33</v>
      </c>
      <c r="AB596">
        <v>202226</v>
      </c>
      <c r="AC596">
        <v>202326</v>
      </c>
      <c r="AG596" t="s">
        <v>54</v>
      </c>
      <c r="AH596" t="s">
        <v>55</v>
      </c>
      <c r="AO596" t="s">
        <v>39</v>
      </c>
      <c r="AP596" t="s">
        <v>40</v>
      </c>
      <c r="BC596" t="s">
        <v>43</v>
      </c>
      <c r="BD596" t="s">
        <v>44</v>
      </c>
    </row>
    <row r="597" spans="1:56">
      <c r="A597">
        <v>91360</v>
      </c>
      <c r="B597" t="s">
        <v>613</v>
      </c>
      <c r="C597">
        <v>722</v>
      </c>
      <c r="D597" t="s">
        <v>299</v>
      </c>
      <c r="E597" t="s">
        <v>300</v>
      </c>
      <c r="F597">
        <v>1.0669999999999999</v>
      </c>
      <c r="G597">
        <v>76.819999999999993</v>
      </c>
      <c r="H597">
        <v>1.0169999999999999</v>
      </c>
      <c r="I597">
        <v>73.22</v>
      </c>
      <c r="J597">
        <v>1</v>
      </c>
      <c r="K597">
        <v>72</v>
      </c>
      <c r="L597">
        <v>0.96299999999999997</v>
      </c>
      <c r="M597">
        <v>69.33</v>
      </c>
      <c r="N597">
        <v>0.94699999999999995</v>
      </c>
      <c r="O597">
        <v>68.180000000000007</v>
      </c>
      <c r="P597">
        <v>72</v>
      </c>
      <c r="Q597">
        <v>1.0669999999999999</v>
      </c>
      <c r="R597">
        <v>76.819999999999993</v>
      </c>
      <c r="S597">
        <v>1.0169999999999999</v>
      </c>
      <c r="T597">
        <v>73.22</v>
      </c>
      <c r="U597">
        <v>1</v>
      </c>
      <c r="V597">
        <v>72</v>
      </c>
      <c r="W597">
        <v>0.96299999999999997</v>
      </c>
      <c r="X597">
        <v>69.33</v>
      </c>
      <c r="Y597">
        <v>0.94699999999999995</v>
      </c>
      <c r="Z597">
        <v>68.180000000000007</v>
      </c>
      <c r="AB597">
        <v>202226</v>
      </c>
      <c r="AC597">
        <v>202326</v>
      </c>
      <c r="AG597" t="s">
        <v>54</v>
      </c>
      <c r="AH597" t="s">
        <v>55</v>
      </c>
      <c r="BC597" t="s">
        <v>43</v>
      </c>
      <c r="BD597" t="s">
        <v>44</v>
      </c>
    </row>
    <row r="598" spans="1:56">
      <c r="A598">
        <v>84468</v>
      </c>
      <c r="B598" t="s">
        <v>614</v>
      </c>
      <c r="C598">
        <v>722</v>
      </c>
      <c r="D598" t="s">
        <v>299</v>
      </c>
      <c r="E598" t="s">
        <v>300</v>
      </c>
      <c r="F598">
        <v>1.0029999999999999</v>
      </c>
      <c r="G598">
        <v>72.209999999999994</v>
      </c>
      <c r="H598">
        <v>0.95299999999999996</v>
      </c>
      <c r="I598">
        <v>68.61</v>
      </c>
      <c r="J598">
        <v>0.93700000000000006</v>
      </c>
      <c r="K598">
        <v>67.459999999999994</v>
      </c>
      <c r="L598">
        <v>0.9</v>
      </c>
      <c r="M598">
        <v>64.8</v>
      </c>
      <c r="N598">
        <v>0.88400000000000001</v>
      </c>
      <c r="O598">
        <v>63.64</v>
      </c>
      <c r="P598">
        <v>72</v>
      </c>
      <c r="Q598">
        <v>1.0029999999999999</v>
      </c>
      <c r="R598">
        <v>72.209999999999994</v>
      </c>
      <c r="S598">
        <v>0.95299999999999996</v>
      </c>
      <c r="T598">
        <v>68.61</v>
      </c>
      <c r="U598">
        <v>0.93700000000000006</v>
      </c>
      <c r="V598">
        <v>67.459999999999994</v>
      </c>
      <c r="W598">
        <v>0.9</v>
      </c>
      <c r="X598">
        <v>64.8</v>
      </c>
      <c r="Y598">
        <v>0.88400000000000001</v>
      </c>
      <c r="Z598">
        <v>63.64</v>
      </c>
      <c r="AB598">
        <v>202226</v>
      </c>
      <c r="AC598">
        <v>202326</v>
      </c>
      <c r="AG598" t="s">
        <v>54</v>
      </c>
      <c r="AH598" t="s">
        <v>55</v>
      </c>
      <c r="AO598" t="s">
        <v>39</v>
      </c>
      <c r="AP598" t="s">
        <v>40</v>
      </c>
      <c r="BC598" t="s">
        <v>43</v>
      </c>
      <c r="BD598" t="s">
        <v>44</v>
      </c>
    </row>
    <row r="599" spans="1:56">
      <c r="A599">
        <v>84412</v>
      </c>
      <c r="B599" t="s">
        <v>615</v>
      </c>
      <c r="C599">
        <v>722</v>
      </c>
      <c r="D599" t="s">
        <v>299</v>
      </c>
      <c r="E599" t="s">
        <v>300</v>
      </c>
      <c r="F599">
        <v>1.0289999999999999</v>
      </c>
      <c r="G599">
        <v>74.08</v>
      </c>
      <c r="H599">
        <v>0.97899999999999998</v>
      </c>
      <c r="I599">
        <v>70.48</v>
      </c>
      <c r="J599">
        <v>0.96199999999999997</v>
      </c>
      <c r="K599">
        <v>69.260000000000005</v>
      </c>
      <c r="L599">
        <v>0.92500000000000004</v>
      </c>
      <c r="M599">
        <v>66.599999999999994</v>
      </c>
      <c r="N599">
        <v>0.90900000000000003</v>
      </c>
      <c r="O599">
        <v>65.44</v>
      </c>
      <c r="P599">
        <v>72</v>
      </c>
      <c r="Q599">
        <v>1.0289999999999999</v>
      </c>
      <c r="R599">
        <v>74.08</v>
      </c>
      <c r="S599">
        <v>0.97899999999999998</v>
      </c>
      <c r="T599">
        <v>70.48</v>
      </c>
      <c r="U599">
        <v>0.96199999999999997</v>
      </c>
      <c r="V599">
        <v>69.260000000000005</v>
      </c>
      <c r="W599">
        <v>0.92500000000000004</v>
      </c>
      <c r="X599">
        <v>66.599999999999994</v>
      </c>
      <c r="Y599">
        <v>0.90900000000000003</v>
      </c>
      <c r="Z599">
        <v>65.44</v>
      </c>
      <c r="AB599">
        <v>202226</v>
      </c>
      <c r="AC599">
        <v>202326</v>
      </c>
      <c r="AE599" t="s">
        <v>52</v>
      </c>
      <c r="AF599" t="s">
        <v>53</v>
      </c>
      <c r="AG599" t="s">
        <v>54</v>
      </c>
      <c r="AH599" t="s">
        <v>55</v>
      </c>
      <c r="AO599" t="s">
        <v>39</v>
      </c>
      <c r="AP599" t="s">
        <v>40</v>
      </c>
      <c r="BC599" t="s">
        <v>43</v>
      </c>
      <c r="BD599" t="s">
        <v>44</v>
      </c>
    </row>
    <row r="600" spans="1:56">
      <c r="A600">
        <v>58830</v>
      </c>
      <c r="B600" t="s">
        <v>616</v>
      </c>
      <c r="C600">
        <v>722</v>
      </c>
      <c r="D600" t="s">
        <v>299</v>
      </c>
      <c r="E600" t="s">
        <v>300</v>
      </c>
      <c r="F600">
        <v>0.83699999999999997</v>
      </c>
      <c r="G600">
        <v>60.26</v>
      </c>
      <c r="H600">
        <v>0.78700000000000003</v>
      </c>
      <c r="I600">
        <v>56.66</v>
      </c>
      <c r="J600">
        <v>0.77100000000000002</v>
      </c>
      <c r="K600">
        <v>55.51</v>
      </c>
      <c r="L600">
        <v>0.73799999999999999</v>
      </c>
      <c r="M600">
        <v>53.13</v>
      </c>
      <c r="N600">
        <v>0.72199999999999998</v>
      </c>
      <c r="O600">
        <v>51.98</v>
      </c>
      <c r="P600">
        <v>72</v>
      </c>
      <c r="Q600">
        <v>0.83699999999999997</v>
      </c>
      <c r="R600">
        <v>60.26</v>
      </c>
      <c r="S600">
        <v>0.78700000000000003</v>
      </c>
      <c r="T600">
        <v>56.66</v>
      </c>
      <c r="U600">
        <v>0.77100000000000002</v>
      </c>
      <c r="V600">
        <v>55.51</v>
      </c>
      <c r="W600">
        <v>0.73799999999999999</v>
      </c>
      <c r="X600">
        <v>53.13</v>
      </c>
      <c r="Y600">
        <v>0.72199999999999998</v>
      </c>
      <c r="Z600">
        <v>51.98</v>
      </c>
      <c r="AB600">
        <v>202226</v>
      </c>
      <c r="AC600">
        <v>202326</v>
      </c>
      <c r="AO600" t="s">
        <v>39</v>
      </c>
      <c r="AP600" t="s">
        <v>40</v>
      </c>
      <c r="AW600" t="s">
        <v>301</v>
      </c>
      <c r="AX600" t="s">
        <v>302</v>
      </c>
      <c r="BC600" t="s">
        <v>43</v>
      </c>
      <c r="BD600" t="s">
        <v>44</v>
      </c>
    </row>
    <row r="601" spans="1:56">
      <c r="A601">
        <v>91935</v>
      </c>
      <c r="B601" t="s">
        <v>617</v>
      </c>
      <c r="C601">
        <v>722</v>
      </c>
      <c r="D601" t="s">
        <v>299</v>
      </c>
      <c r="E601" t="s">
        <v>300</v>
      </c>
      <c r="F601">
        <v>1.0289999999999999</v>
      </c>
      <c r="G601">
        <v>74.08</v>
      </c>
      <c r="H601">
        <v>0.97899999999999998</v>
      </c>
      <c r="I601">
        <v>70.48</v>
      </c>
      <c r="J601">
        <v>0.96199999999999997</v>
      </c>
      <c r="K601">
        <v>69.260000000000005</v>
      </c>
      <c r="L601">
        <v>0.92500000000000004</v>
      </c>
      <c r="M601">
        <v>66.599999999999994</v>
      </c>
      <c r="N601">
        <v>0.90900000000000003</v>
      </c>
      <c r="O601">
        <v>65.44</v>
      </c>
      <c r="P601">
        <v>72</v>
      </c>
      <c r="Q601">
        <v>1.0289999999999999</v>
      </c>
      <c r="R601">
        <v>74.08</v>
      </c>
      <c r="S601">
        <v>0.97899999999999998</v>
      </c>
      <c r="T601">
        <v>70.48</v>
      </c>
      <c r="U601">
        <v>0.96199999999999997</v>
      </c>
      <c r="V601">
        <v>69.260000000000005</v>
      </c>
      <c r="W601">
        <v>0.92500000000000004</v>
      </c>
      <c r="X601">
        <v>66.599999999999994</v>
      </c>
      <c r="Y601">
        <v>0.90900000000000003</v>
      </c>
      <c r="Z601">
        <v>65.44</v>
      </c>
      <c r="AB601">
        <v>202226</v>
      </c>
      <c r="AC601">
        <v>202326</v>
      </c>
      <c r="AG601" t="s">
        <v>54</v>
      </c>
      <c r="AH601" t="s">
        <v>55</v>
      </c>
      <c r="AO601" t="s">
        <v>39</v>
      </c>
      <c r="AP601" t="s">
        <v>40</v>
      </c>
      <c r="BC601" t="s">
        <v>43</v>
      </c>
      <c r="BD601" t="s">
        <v>44</v>
      </c>
    </row>
    <row r="602" spans="1:56">
      <c r="A602">
        <v>91936</v>
      </c>
      <c r="B602" t="s">
        <v>618</v>
      </c>
      <c r="C602">
        <v>722</v>
      </c>
      <c r="D602" t="s">
        <v>299</v>
      </c>
      <c r="E602" t="s">
        <v>300</v>
      </c>
      <c r="F602">
        <v>1.0289999999999999</v>
      </c>
      <c r="G602">
        <v>74.08</v>
      </c>
      <c r="H602">
        <v>0.97899999999999998</v>
      </c>
      <c r="I602">
        <v>70.48</v>
      </c>
      <c r="J602">
        <v>0.96199999999999997</v>
      </c>
      <c r="K602">
        <v>69.260000000000005</v>
      </c>
      <c r="L602">
        <v>0.92500000000000004</v>
      </c>
      <c r="M602">
        <v>66.599999999999994</v>
      </c>
      <c r="N602">
        <v>0.90900000000000003</v>
      </c>
      <c r="O602">
        <v>65.44</v>
      </c>
      <c r="P602">
        <v>72</v>
      </c>
      <c r="Q602">
        <v>1.0289999999999999</v>
      </c>
      <c r="R602">
        <v>74.08</v>
      </c>
      <c r="S602">
        <v>0.97899999999999998</v>
      </c>
      <c r="T602">
        <v>70.48</v>
      </c>
      <c r="U602">
        <v>0.96199999999999997</v>
      </c>
      <c r="V602">
        <v>69.260000000000005</v>
      </c>
      <c r="W602">
        <v>0.92500000000000004</v>
      </c>
      <c r="X602">
        <v>66.599999999999994</v>
      </c>
      <c r="Y602">
        <v>0.90900000000000003</v>
      </c>
      <c r="Z602">
        <v>65.44</v>
      </c>
      <c r="AB602">
        <v>202226</v>
      </c>
      <c r="AC602">
        <v>202326</v>
      </c>
      <c r="AG602" t="s">
        <v>54</v>
      </c>
      <c r="AH602" t="s">
        <v>55</v>
      </c>
      <c r="AO602" t="s">
        <v>39</v>
      </c>
      <c r="AP602" t="s">
        <v>40</v>
      </c>
      <c r="BC602" t="s">
        <v>43</v>
      </c>
      <c r="BD602" t="s">
        <v>44</v>
      </c>
    </row>
    <row r="603" spans="1:56">
      <c r="A603">
        <v>94713</v>
      </c>
      <c r="B603" t="s">
        <v>619</v>
      </c>
      <c r="C603">
        <v>722</v>
      </c>
      <c r="D603" t="s">
        <v>299</v>
      </c>
      <c r="E603" t="s">
        <v>300</v>
      </c>
      <c r="F603">
        <v>1.0489999999999999</v>
      </c>
      <c r="G603">
        <v>75.52</v>
      </c>
      <c r="H603">
        <v>0.99399999999999999</v>
      </c>
      <c r="I603">
        <v>71.56</v>
      </c>
      <c r="J603">
        <v>0.97599999999999998</v>
      </c>
      <c r="K603">
        <v>70.27</v>
      </c>
      <c r="L603">
        <v>0.93899999999999995</v>
      </c>
      <c r="M603">
        <v>67.599999999999994</v>
      </c>
      <c r="N603">
        <v>0.92200000000000004</v>
      </c>
      <c r="O603">
        <v>66.38</v>
      </c>
      <c r="P603">
        <v>72</v>
      </c>
      <c r="Q603">
        <v>1.0489999999999999</v>
      </c>
      <c r="R603">
        <v>75.52</v>
      </c>
      <c r="S603">
        <v>0.99399999999999999</v>
      </c>
      <c r="T603">
        <v>71.56</v>
      </c>
      <c r="U603">
        <v>0.97599999999999998</v>
      </c>
      <c r="V603">
        <v>70.27</v>
      </c>
      <c r="W603">
        <v>0.93899999999999995</v>
      </c>
      <c r="X603">
        <v>67.599999999999994</v>
      </c>
      <c r="Y603">
        <v>0.92200000000000004</v>
      </c>
      <c r="Z603">
        <v>66.38</v>
      </c>
      <c r="AB603">
        <v>202226</v>
      </c>
      <c r="AC603">
        <v>202326</v>
      </c>
      <c r="AE603" t="s">
        <v>52</v>
      </c>
      <c r="AF603" t="s">
        <v>53</v>
      </c>
      <c r="AG603" t="s">
        <v>54</v>
      </c>
      <c r="AH603" t="s">
        <v>55</v>
      </c>
      <c r="BC603" t="s">
        <v>43</v>
      </c>
      <c r="BD603" t="s">
        <v>44</v>
      </c>
    </row>
    <row r="604" spans="1:56">
      <c r="A604">
        <v>88190</v>
      </c>
      <c r="B604" t="s">
        <v>620</v>
      </c>
      <c r="C604">
        <v>722</v>
      </c>
      <c r="D604" t="s">
        <v>299</v>
      </c>
      <c r="E604" t="s">
        <v>300</v>
      </c>
      <c r="F604">
        <v>1.3320000000000001</v>
      </c>
      <c r="G604">
        <v>95.9</v>
      </c>
      <c r="H604">
        <v>1.2589999999999999</v>
      </c>
      <c r="I604">
        <v>90.64</v>
      </c>
      <c r="J604">
        <v>1.2350000000000001</v>
      </c>
      <c r="K604">
        <v>88.92</v>
      </c>
      <c r="L604">
        <v>1.1879999999999999</v>
      </c>
      <c r="M604">
        <v>85.53</v>
      </c>
      <c r="N604">
        <v>1.1639999999999999</v>
      </c>
      <c r="O604">
        <v>83.8</v>
      </c>
      <c r="P604">
        <v>72</v>
      </c>
      <c r="Q604">
        <v>1.3320000000000001</v>
      </c>
      <c r="R604">
        <v>95.9</v>
      </c>
      <c r="S604">
        <v>1.2589999999999999</v>
      </c>
      <c r="T604">
        <v>90.64</v>
      </c>
      <c r="U604">
        <v>1.2350000000000001</v>
      </c>
      <c r="V604">
        <v>88.92</v>
      </c>
      <c r="W604">
        <v>1.1879999999999999</v>
      </c>
      <c r="X604">
        <v>85.53</v>
      </c>
      <c r="Y604">
        <v>1.1639999999999999</v>
      </c>
      <c r="Z604">
        <v>83.8</v>
      </c>
      <c r="AB604">
        <v>202226</v>
      </c>
      <c r="AC604">
        <v>202326</v>
      </c>
      <c r="AG604" t="s">
        <v>54</v>
      </c>
      <c r="AH604" t="s">
        <v>55</v>
      </c>
      <c r="AO604" t="s">
        <v>39</v>
      </c>
      <c r="AP604" t="s">
        <v>40</v>
      </c>
      <c r="BC604" t="s">
        <v>43</v>
      </c>
      <c r="BD604" t="s">
        <v>44</v>
      </c>
    </row>
    <row r="605" spans="1:56">
      <c r="A605">
        <v>88191</v>
      </c>
      <c r="B605" t="s">
        <v>621</v>
      </c>
      <c r="C605">
        <v>722</v>
      </c>
      <c r="D605" t="s">
        <v>299</v>
      </c>
      <c r="E605" t="s">
        <v>300</v>
      </c>
      <c r="F605">
        <v>1.3320000000000001</v>
      </c>
      <c r="G605">
        <v>95.9</v>
      </c>
      <c r="H605">
        <v>1.2589999999999999</v>
      </c>
      <c r="I605">
        <v>90.64</v>
      </c>
      <c r="J605">
        <v>1.2350000000000001</v>
      </c>
      <c r="K605">
        <v>88.92</v>
      </c>
      <c r="L605">
        <v>1.1879999999999999</v>
      </c>
      <c r="M605">
        <v>85.53</v>
      </c>
      <c r="N605">
        <v>1.1639999999999999</v>
      </c>
      <c r="O605">
        <v>83.8</v>
      </c>
      <c r="P605">
        <v>72</v>
      </c>
      <c r="Q605">
        <v>1.3320000000000001</v>
      </c>
      <c r="R605">
        <v>95.9</v>
      </c>
      <c r="S605">
        <v>1.2589999999999999</v>
      </c>
      <c r="T605">
        <v>90.64</v>
      </c>
      <c r="U605">
        <v>1.2350000000000001</v>
      </c>
      <c r="V605">
        <v>88.92</v>
      </c>
      <c r="W605">
        <v>1.1879999999999999</v>
      </c>
      <c r="X605">
        <v>85.53</v>
      </c>
      <c r="Y605">
        <v>1.1639999999999999</v>
      </c>
      <c r="Z605">
        <v>83.8</v>
      </c>
      <c r="AB605">
        <v>202226</v>
      </c>
      <c r="AC605">
        <v>202326</v>
      </c>
      <c r="AG605" t="s">
        <v>54</v>
      </c>
      <c r="AH605" t="s">
        <v>55</v>
      </c>
      <c r="AO605" t="s">
        <v>39</v>
      </c>
      <c r="AP605" t="s">
        <v>40</v>
      </c>
      <c r="BC605" t="s">
        <v>43</v>
      </c>
      <c r="BD605" t="s">
        <v>44</v>
      </c>
    </row>
    <row r="606" spans="1:56">
      <c r="A606">
        <v>88192</v>
      </c>
      <c r="B606" t="s">
        <v>622</v>
      </c>
      <c r="C606">
        <v>722</v>
      </c>
      <c r="D606" t="s">
        <v>299</v>
      </c>
      <c r="E606" t="s">
        <v>300</v>
      </c>
      <c r="F606">
        <v>1.3320000000000001</v>
      </c>
      <c r="G606">
        <v>95.9</v>
      </c>
      <c r="H606">
        <v>1.2589999999999999</v>
      </c>
      <c r="I606">
        <v>90.64</v>
      </c>
      <c r="J606">
        <v>1.2350000000000001</v>
      </c>
      <c r="K606">
        <v>88.92</v>
      </c>
      <c r="L606">
        <v>1.1879999999999999</v>
      </c>
      <c r="M606">
        <v>85.53</v>
      </c>
      <c r="N606">
        <v>1.1639999999999999</v>
      </c>
      <c r="O606">
        <v>83.8</v>
      </c>
      <c r="P606">
        <v>72</v>
      </c>
      <c r="Q606">
        <v>1.3320000000000001</v>
      </c>
      <c r="R606">
        <v>95.9</v>
      </c>
      <c r="S606">
        <v>1.2589999999999999</v>
      </c>
      <c r="T606">
        <v>90.64</v>
      </c>
      <c r="U606">
        <v>1.2350000000000001</v>
      </c>
      <c r="V606">
        <v>88.92</v>
      </c>
      <c r="W606">
        <v>1.1879999999999999</v>
      </c>
      <c r="X606">
        <v>85.53</v>
      </c>
      <c r="Y606">
        <v>1.1639999999999999</v>
      </c>
      <c r="Z606">
        <v>83.8</v>
      </c>
      <c r="AB606">
        <v>202226</v>
      </c>
      <c r="AC606">
        <v>202326</v>
      </c>
      <c r="AG606" t="s">
        <v>54</v>
      </c>
      <c r="AH606" t="s">
        <v>55</v>
      </c>
      <c r="AO606" t="s">
        <v>39</v>
      </c>
      <c r="AP606" t="s">
        <v>40</v>
      </c>
      <c r="BC606" t="s">
        <v>43</v>
      </c>
      <c r="BD606" t="s">
        <v>44</v>
      </c>
    </row>
    <row r="607" spans="1:56">
      <c r="A607">
        <v>88194</v>
      </c>
      <c r="B607" t="s">
        <v>623</v>
      </c>
      <c r="C607">
        <v>722</v>
      </c>
      <c r="D607" t="s">
        <v>299</v>
      </c>
      <c r="E607" t="s">
        <v>300</v>
      </c>
      <c r="F607">
        <v>1.3320000000000001</v>
      </c>
      <c r="G607">
        <v>95.9</v>
      </c>
      <c r="H607">
        <v>1.2589999999999999</v>
      </c>
      <c r="I607">
        <v>90.64</v>
      </c>
      <c r="J607">
        <v>1.2350000000000001</v>
      </c>
      <c r="K607">
        <v>88.92</v>
      </c>
      <c r="L607">
        <v>1.1879999999999999</v>
      </c>
      <c r="M607">
        <v>85.53</v>
      </c>
      <c r="N607">
        <v>1.1639999999999999</v>
      </c>
      <c r="O607">
        <v>83.8</v>
      </c>
      <c r="P607">
        <v>72</v>
      </c>
      <c r="Q607">
        <v>1.3320000000000001</v>
      </c>
      <c r="R607">
        <v>95.9</v>
      </c>
      <c r="S607">
        <v>1.2589999999999999</v>
      </c>
      <c r="T607">
        <v>90.64</v>
      </c>
      <c r="U607">
        <v>1.2350000000000001</v>
      </c>
      <c r="V607">
        <v>88.92</v>
      </c>
      <c r="W607">
        <v>1.1879999999999999</v>
      </c>
      <c r="X607">
        <v>85.53</v>
      </c>
      <c r="Y607">
        <v>1.1639999999999999</v>
      </c>
      <c r="Z607">
        <v>83.8</v>
      </c>
      <c r="AB607">
        <v>202226</v>
      </c>
      <c r="AC607">
        <v>202326</v>
      </c>
      <c r="AG607" t="s">
        <v>54</v>
      </c>
      <c r="AH607" t="s">
        <v>55</v>
      </c>
      <c r="AO607" t="s">
        <v>39</v>
      </c>
      <c r="AP607" t="s">
        <v>40</v>
      </c>
      <c r="BC607" t="s">
        <v>43</v>
      </c>
      <c r="BD607" t="s">
        <v>44</v>
      </c>
    </row>
    <row r="608" spans="1:56">
      <c r="A608">
        <v>55481</v>
      </c>
      <c r="B608" t="s">
        <v>624</v>
      </c>
      <c r="C608">
        <v>722</v>
      </c>
      <c r="D608" t="s">
        <v>299</v>
      </c>
      <c r="E608" t="s">
        <v>300</v>
      </c>
      <c r="F608">
        <v>1.256</v>
      </c>
      <c r="G608">
        <v>90.43</v>
      </c>
      <c r="H608">
        <v>1.1930000000000001</v>
      </c>
      <c r="I608">
        <v>85.89</v>
      </c>
      <c r="J608">
        <v>1.171</v>
      </c>
      <c r="K608">
        <v>84.31</v>
      </c>
      <c r="L608">
        <v>1.1279999999999999</v>
      </c>
      <c r="M608">
        <v>81.209999999999994</v>
      </c>
      <c r="N608">
        <v>1.107</v>
      </c>
      <c r="O608">
        <v>79.7</v>
      </c>
      <c r="P608">
        <v>72</v>
      </c>
      <c r="Q608">
        <v>1.256</v>
      </c>
      <c r="R608">
        <v>90.43</v>
      </c>
      <c r="S608">
        <v>1.1930000000000001</v>
      </c>
      <c r="T608">
        <v>85.89</v>
      </c>
      <c r="U608">
        <v>1.171</v>
      </c>
      <c r="V608">
        <v>84.31</v>
      </c>
      <c r="W608">
        <v>1.1279999999999999</v>
      </c>
      <c r="X608">
        <v>81.209999999999994</v>
      </c>
      <c r="Y608">
        <v>1.107</v>
      </c>
      <c r="Z608">
        <v>79.7</v>
      </c>
      <c r="AB608">
        <v>202226</v>
      </c>
      <c r="AC608">
        <v>202326</v>
      </c>
      <c r="AG608" t="s">
        <v>54</v>
      </c>
      <c r="AH608" t="s">
        <v>55</v>
      </c>
      <c r="AO608" t="s">
        <v>39</v>
      </c>
      <c r="AP608" t="s">
        <v>40</v>
      </c>
      <c r="BC608" t="s">
        <v>43</v>
      </c>
      <c r="BD608" t="s">
        <v>44</v>
      </c>
    </row>
    <row r="609" spans="1:56">
      <c r="A609">
        <v>77189</v>
      </c>
      <c r="B609" t="s">
        <v>625</v>
      </c>
      <c r="C609">
        <v>722</v>
      </c>
      <c r="D609" t="s">
        <v>299</v>
      </c>
      <c r="E609" t="s">
        <v>300</v>
      </c>
      <c r="F609">
        <v>1.3680000000000001</v>
      </c>
      <c r="G609">
        <v>98.49</v>
      </c>
      <c r="H609">
        <v>1.3009999999999999</v>
      </c>
      <c r="I609">
        <v>93.67</v>
      </c>
      <c r="J609">
        <v>1.2789999999999999</v>
      </c>
      <c r="K609">
        <v>92.08</v>
      </c>
      <c r="L609">
        <v>1.232</v>
      </c>
      <c r="M609">
        <v>88.7</v>
      </c>
      <c r="N609">
        <v>1.2090000000000001</v>
      </c>
      <c r="O609">
        <v>87.04</v>
      </c>
      <c r="P609">
        <v>72</v>
      </c>
      <c r="Q609">
        <v>1.3680000000000001</v>
      </c>
      <c r="R609">
        <v>98.49</v>
      </c>
      <c r="S609">
        <v>1.3009999999999999</v>
      </c>
      <c r="T609">
        <v>93.67</v>
      </c>
      <c r="U609">
        <v>1.2789999999999999</v>
      </c>
      <c r="V609">
        <v>92.08</v>
      </c>
      <c r="W609">
        <v>1.232</v>
      </c>
      <c r="X609">
        <v>88.7</v>
      </c>
      <c r="Y609">
        <v>1.2090000000000001</v>
      </c>
      <c r="Z609">
        <v>87.04</v>
      </c>
      <c r="AB609">
        <v>202226</v>
      </c>
      <c r="AC609">
        <v>202326</v>
      </c>
      <c r="AG609" t="s">
        <v>54</v>
      </c>
      <c r="AH609" t="s">
        <v>55</v>
      </c>
      <c r="AO609" t="s">
        <v>39</v>
      </c>
      <c r="AP609" t="s">
        <v>40</v>
      </c>
      <c r="BC609" t="s">
        <v>43</v>
      </c>
      <c r="BD609" t="s">
        <v>44</v>
      </c>
    </row>
    <row r="610" spans="1:56">
      <c r="A610">
        <v>30359</v>
      </c>
      <c r="B610" t="s">
        <v>626</v>
      </c>
      <c r="C610">
        <v>722</v>
      </c>
      <c r="D610" t="s">
        <v>299</v>
      </c>
      <c r="E610" t="s">
        <v>300</v>
      </c>
      <c r="F610">
        <v>0.85799999999999998</v>
      </c>
      <c r="G610">
        <v>61.77</v>
      </c>
      <c r="H610">
        <v>0.80700000000000005</v>
      </c>
      <c r="I610">
        <v>58.1</v>
      </c>
      <c r="J610">
        <v>0.78900000000000003</v>
      </c>
      <c r="K610">
        <v>56.8</v>
      </c>
      <c r="L610">
        <v>0.75700000000000001</v>
      </c>
      <c r="M610">
        <v>54.5</v>
      </c>
      <c r="N610">
        <v>0.73899999999999999</v>
      </c>
      <c r="O610">
        <v>53.2</v>
      </c>
      <c r="P610">
        <v>72</v>
      </c>
      <c r="Q610">
        <v>0.85799999999999998</v>
      </c>
      <c r="R610">
        <v>61.77</v>
      </c>
      <c r="S610">
        <v>0.80700000000000005</v>
      </c>
      <c r="T610">
        <v>58.1</v>
      </c>
      <c r="U610">
        <v>0.78900000000000003</v>
      </c>
      <c r="V610">
        <v>56.8</v>
      </c>
      <c r="W610">
        <v>0.75700000000000001</v>
      </c>
      <c r="X610">
        <v>54.5</v>
      </c>
      <c r="Y610">
        <v>0.73899999999999999</v>
      </c>
      <c r="Z610">
        <v>53.2</v>
      </c>
      <c r="AB610">
        <v>202226</v>
      </c>
      <c r="AC610">
        <v>202326</v>
      </c>
      <c r="AO610" t="s">
        <v>39</v>
      </c>
      <c r="AP610" t="s">
        <v>40</v>
      </c>
      <c r="AQ610" t="s">
        <v>41</v>
      </c>
      <c r="AR610" t="s">
        <v>42</v>
      </c>
      <c r="BC610" t="s">
        <v>43</v>
      </c>
      <c r="BD610" t="s">
        <v>44</v>
      </c>
    </row>
    <row r="611" spans="1:56">
      <c r="A611">
        <v>96690</v>
      </c>
      <c r="B611" t="s">
        <v>627</v>
      </c>
      <c r="C611">
        <v>722</v>
      </c>
      <c r="D611" t="s">
        <v>299</v>
      </c>
      <c r="E611" t="s">
        <v>300</v>
      </c>
      <c r="F611">
        <v>1.929</v>
      </c>
      <c r="G611">
        <v>138.88</v>
      </c>
      <c r="H611">
        <v>1.8129999999999999</v>
      </c>
      <c r="I611">
        <v>130.53</v>
      </c>
      <c r="J611">
        <v>1.7749999999999999</v>
      </c>
      <c r="K611">
        <v>127.8</v>
      </c>
      <c r="L611">
        <v>1.702</v>
      </c>
      <c r="M611">
        <v>122.54</v>
      </c>
      <c r="N611">
        <v>1.6639999999999999</v>
      </c>
      <c r="O611">
        <v>119.8</v>
      </c>
      <c r="P611">
        <v>72</v>
      </c>
      <c r="Q611">
        <v>1.929</v>
      </c>
      <c r="R611">
        <v>138.88</v>
      </c>
      <c r="S611">
        <v>1.8129999999999999</v>
      </c>
      <c r="T611">
        <v>130.53</v>
      </c>
      <c r="U611">
        <v>1.7749999999999999</v>
      </c>
      <c r="V611">
        <v>127.8</v>
      </c>
      <c r="W611">
        <v>1.702</v>
      </c>
      <c r="X611">
        <v>122.54</v>
      </c>
      <c r="Y611">
        <v>1.6639999999999999</v>
      </c>
      <c r="Z611">
        <v>119.8</v>
      </c>
      <c r="AB611">
        <v>202226</v>
      </c>
      <c r="AC611">
        <v>202326</v>
      </c>
      <c r="AE611" t="s">
        <v>52</v>
      </c>
      <c r="AF611" t="s">
        <v>53</v>
      </c>
      <c r="AO611" t="s">
        <v>39</v>
      </c>
      <c r="AP611" t="s">
        <v>40</v>
      </c>
      <c r="BC611" t="s">
        <v>43</v>
      </c>
      <c r="BD611" t="s">
        <v>44</v>
      </c>
    </row>
    <row r="612" spans="1:56">
      <c r="A612">
        <v>60479</v>
      </c>
      <c r="B612" t="s">
        <v>628</v>
      </c>
      <c r="C612">
        <v>722</v>
      </c>
      <c r="D612" t="s">
        <v>299</v>
      </c>
      <c r="E612" t="s">
        <v>300</v>
      </c>
      <c r="F612">
        <v>0.93899999999999995</v>
      </c>
      <c r="G612">
        <v>67.599999999999994</v>
      </c>
      <c r="H612">
        <v>0.88300000000000001</v>
      </c>
      <c r="I612">
        <v>63.57</v>
      </c>
      <c r="J612">
        <v>0.86399999999999999</v>
      </c>
      <c r="K612">
        <v>62.2</v>
      </c>
      <c r="L612">
        <v>0.82799999999999996</v>
      </c>
      <c r="M612">
        <v>59.61</v>
      </c>
      <c r="N612">
        <v>0.81</v>
      </c>
      <c r="O612">
        <v>58.32</v>
      </c>
      <c r="P612">
        <v>72</v>
      </c>
      <c r="Q612">
        <v>0.93899999999999995</v>
      </c>
      <c r="R612">
        <v>67.599999999999994</v>
      </c>
      <c r="S612">
        <v>0.88300000000000001</v>
      </c>
      <c r="T612">
        <v>63.57</v>
      </c>
      <c r="U612">
        <v>0.86399999999999999</v>
      </c>
      <c r="V612">
        <v>62.2</v>
      </c>
      <c r="W612">
        <v>0.82799999999999996</v>
      </c>
      <c r="X612">
        <v>59.61</v>
      </c>
      <c r="Y612">
        <v>0.81</v>
      </c>
      <c r="Z612">
        <v>58.32</v>
      </c>
      <c r="AB612">
        <v>202226</v>
      </c>
      <c r="AC612">
        <v>202326</v>
      </c>
      <c r="AG612" t="s">
        <v>54</v>
      </c>
      <c r="AH612" t="s">
        <v>55</v>
      </c>
      <c r="AO612" t="s">
        <v>39</v>
      </c>
      <c r="AP612" t="s">
        <v>40</v>
      </c>
      <c r="BC612" t="s">
        <v>43</v>
      </c>
      <c r="BD612" t="s">
        <v>44</v>
      </c>
    </row>
    <row r="613" spans="1:56">
      <c r="A613">
        <v>30365</v>
      </c>
      <c r="B613" t="s">
        <v>629</v>
      </c>
      <c r="C613">
        <v>722</v>
      </c>
      <c r="D613" t="s">
        <v>299</v>
      </c>
      <c r="E613" t="s">
        <v>300</v>
      </c>
      <c r="F613">
        <v>0.88800000000000001</v>
      </c>
      <c r="G613">
        <v>63.93</v>
      </c>
      <c r="H613">
        <v>0.83499999999999996</v>
      </c>
      <c r="I613">
        <v>60.12</v>
      </c>
      <c r="J613">
        <v>0.81699999999999995</v>
      </c>
      <c r="K613">
        <v>58.82</v>
      </c>
      <c r="L613">
        <v>0.78300000000000003</v>
      </c>
      <c r="M613">
        <v>56.37</v>
      </c>
      <c r="N613">
        <v>0.76500000000000001</v>
      </c>
      <c r="O613">
        <v>55.08</v>
      </c>
      <c r="P613">
        <v>72</v>
      </c>
      <c r="Q613">
        <v>0.88800000000000001</v>
      </c>
      <c r="R613">
        <v>63.93</v>
      </c>
      <c r="S613">
        <v>0.83499999999999996</v>
      </c>
      <c r="T613">
        <v>60.12</v>
      </c>
      <c r="U613">
        <v>0.81699999999999995</v>
      </c>
      <c r="V613">
        <v>58.82</v>
      </c>
      <c r="W613">
        <v>0.78300000000000003</v>
      </c>
      <c r="X613">
        <v>56.37</v>
      </c>
      <c r="Y613">
        <v>0.76500000000000001</v>
      </c>
      <c r="Z613">
        <v>55.08</v>
      </c>
      <c r="AB613">
        <v>202226</v>
      </c>
      <c r="AC613">
        <v>202326</v>
      </c>
      <c r="AO613" t="s">
        <v>39</v>
      </c>
      <c r="AP613" t="s">
        <v>40</v>
      </c>
      <c r="AQ613" t="s">
        <v>41</v>
      </c>
      <c r="AR613" t="s">
        <v>42</v>
      </c>
      <c r="BC613" t="s">
        <v>43</v>
      </c>
      <c r="BD613" t="s">
        <v>44</v>
      </c>
    </row>
    <row r="614" spans="1:56">
      <c r="A614">
        <v>67558</v>
      </c>
      <c r="B614" t="s">
        <v>630</v>
      </c>
      <c r="C614">
        <v>722</v>
      </c>
      <c r="D614" t="s">
        <v>299</v>
      </c>
      <c r="E614" t="s">
        <v>300</v>
      </c>
      <c r="F614">
        <v>0.85799999999999998</v>
      </c>
      <c r="G614">
        <v>61.77</v>
      </c>
      <c r="H614">
        <v>0.80700000000000005</v>
      </c>
      <c r="I614">
        <v>58.1</v>
      </c>
      <c r="J614">
        <v>0.78900000000000003</v>
      </c>
      <c r="K614">
        <v>56.8</v>
      </c>
      <c r="L614">
        <v>0.75700000000000001</v>
      </c>
      <c r="M614">
        <v>54.5</v>
      </c>
      <c r="N614">
        <v>0.73899999999999999</v>
      </c>
      <c r="O614">
        <v>53.2</v>
      </c>
      <c r="P614">
        <v>72</v>
      </c>
      <c r="Q614">
        <v>0.85799999999999998</v>
      </c>
      <c r="R614">
        <v>61.77</v>
      </c>
      <c r="S614">
        <v>0.80700000000000005</v>
      </c>
      <c r="T614">
        <v>58.1</v>
      </c>
      <c r="U614">
        <v>0.78900000000000003</v>
      </c>
      <c r="V614">
        <v>56.8</v>
      </c>
      <c r="W614">
        <v>0.75700000000000001</v>
      </c>
      <c r="X614">
        <v>54.5</v>
      </c>
      <c r="Y614">
        <v>0.73899999999999999</v>
      </c>
      <c r="Z614">
        <v>53.2</v>
      </c>
      <c r="AB614">
        <v>202226</v>
      </c>
      <c r="AC614">
        <v>202326</v>
      </c>
      <c r="AO614" t="s">
        <v>39</v>
      </c>
      <c r="AP614" t="s">
        <v>40</v>
      </c>
      <c r="BC614" t="s">
        <v>43</v>
      </c>
      <c r="BD614" t="s">
        <v>44</v>
      </c>
    </row>
    <row r="615" spans="1:56">
      <c r="A615">
        <v>68313</v>
      </c>
      <c r="B615" t="s">
        <v>631</v>
      </c>
      <c r="C615">
        <v>722</v>
      </c>
      <c r="D615" t="s">
        <v>299</v>
      </c>
      <c r="E615" t="s">
        <v>300</v>
      </c>
      <c r="F615">
        <v>1.2250000000000001</v>
      </c>
      <c r="G615">
        <v>88.2</v>
      </c>
      <c r="H615">
        <v>1.1659999999999999</v>
      </c>
      <c r="I615">
        <v>83.95</v>
      </c>
      <c r="J615">
        <v>1.147</v>
      </c>
      <c r="K615">
        <v>82.58</v>
      </c>
      <c r="L615">
        <v>1.105</v>
      </c>
      <c r="M615">
        <v>79.56</v>
      </c>
      <c r="N615">
        <v>1.087</v>
      </c>
      <c r="O615">
        <v>78.260000000000005</v>
      </c>
      <c r="P615">
        <v>72</v>
      </c>
      <c r="Q615">
        <v>1.2250000000000001</v>
      </c>
      <c r="R615">
        <v>88.2</v>
      </c>
      <c r="S615">
        <v>1.1659999999999999</v>
      </c>
      <c r="T615">
        <v>83.95</v>
      </c>
      <c r="U615">
        <v>1.147</v>
      </c>
      <c r="V615">
        <v>82.58</v>
      </c>
      <c r="W615">
        <v>1.105</v>
      </c>
      <c r="X615">
        <v>79.56</v>
      </c>
      <c r="Y615">
        <v>1.087</v>
      </c>
      <c r="Z615">
        <v>78.260000000000005</v>
      </c>
      <c r="AB615">
        <v>202226</v>
      </c>
      <c r="AC615">
        <v>202326</v>
      </c>
      <c r="AG615" t="s">
        <v>54</v>
      </c>
      <c r="AH615" t="s">
        <v>55</v>
      </c>
      <c r="AO615" t="s">
        <v>39</v>
      </c>
      <c r="AP615" t="s">
        <v>40</v>
      </c>
      <c r="BC615" t="s">
        <v>43</v>
      </c>
      <c r="BD615" t="s">
        <v>44</v>
      </c>
    </row>
    <row r="616" spans="1:56">
      <c r="A616">
        <v>68314</v>
      </c>
      <c r="B616" t="s">
        <v>632</v>
      </c>
      <c r="C616">
        <v>722</v>
      </c>
      <c r="D616" t="s">
        <v>299</v>
      </c>
      <c r="E616" t="s">
        <v>300</v>
      </c>
      <c r="F616">
        <v>1.2250000000000001</v>
      </c>
      <c r="G616">
        <v>88.2</v>
      </c>
      <c r="H616">
        <v>1.1659999999999999</v>
      </c>
      <c r="I616">
        <v>83.95</v>
      </c>
      <c r="J616">
        <v>1.147</v>
      </c>
      <c r="K616">
        <v>82.58</v>
      </c>
      <c r="L616">
        <v>1.105</v>
      </c>
      <c r="M616">
        <v>79.56</v>
      </c>
      <c r="N616">
        <v>1.087</v>
      </c>
      <c r="O616">
        <v>78.260000000000005</v>
      </c>
      <c r="P616">
        <v>72</v>
      </c>
      <c r="Q616">
        <v>1.2250000000000001</v>
      </c>
      <c r="R616">
        <v>88.2</v>
      </c>
      <c r="S616">
        <v>1.1659999999999999</v>
      </c>
      <c r="T616">
        <v>83.95</v>
      </c>
      <c r="U616">
        <v>1.147</v>
      </c>
      <c r="V616">
        <v>82.58</v>
      </c>
      <c r="W616">
        <v>1.105</v>
      </c>
      <c r="X616">
        <v>79.56</v>
      </c>
      <c r="Y616">
        <v>1.087</v>
      </c>
      <c r="Z616">
        <v>78.260000000000005</v>
      </c>
      <c r="AB616">
        <v>202226</v>
      </c>
      <c r="AC616">
        <v>202326</v>
      </c>
      <c r="AG616" t="s">
        <v>54</v>
      </c>
      <c r="AH616" t="s">
        <v>55</v>
      </c>
      <c r="AO616" t="s">
        <v>39</v>
      </c>
      <c r="AP616" t="s">
        <v>40</v>
      </c>
      <c r="BC616" t="s">
        <v>43</v>
      </c>
      <c r="BD616" t="s">
        <v>44</v>
      </c>
    </row>
    <row r="617" spans="1:56">
      <c r="A617">
        <v>68315</v>
      </c>
      <c r="B617" t="s">
        <v>633</v>
      </c>
      <c r="C617">
        <v>722</v>
      </c>
      <c r="D617" t="s">
        <v>299</v>
      </c>
      <c r="E617" t="s">
        <v>300</v>
      </c>
      <c r="F617">
        <v>1.2250000000000001</v>
      </c>
      <c r="G617">
        <v>88.2</v>
      </c>
      <c r="H617">
        <v>1.1659999999999999</v>
      </c>
      <c r="I617">
        <v>83.95</v>
      </c>
      <c r="J617">
        <v>1.147</v>
      </c>
      <c r="K617">
        <v>82.58</v>
      </c>
      <c r="L617">
        <v>1.105</v>
      </c>
      <c r="M617">
        <v>79.56</v>
      </c>
      <c r="N617">
        <v>1.087</v>
      </c>
      <c r="O617">
        <v>78.260000000000005</v>
      </c>
      <c r="P617">
        <v>72</v>
      </c>
      <c r="Q617">
        <v>1.2250000000000001</v>
      </c>
      <c r="R617">
        <v>88.2</v>
      </c>
      <c r="S617">
        <v>1.1659999999999999</v>
      </c>
      <c r="T617">
        <v>83.95</v>
      </c>
      <c r="U617">
        <v>1.147</v>
      </c>
      <c r="V617">
        <v>82.58</v>
      </c>
      <c r="W617">
        <v>1.105</v>
      </c>
      <c r="X617">
        <v>79.56</v>
      </c>
      <c r="Y617">
        <v>1.087</v>
      </c>
      <c r="Z617">
        <v>78.260000000000005</v>
      </c>
      <c r="AB617">
        <v>202226</v>
      </c>
      <c r="AC617">
        <v>202326</v>
      </c>
      <c r="AG617" t="s">
        <v>54</v>
      </c>
      <c r="AH617" t="s">
        <v>55</v>
      </c>
      <c r="AO617" t="s">
        <v>39</v>
      </c>
      <c r="AP617" t="s">
        <v>40</v>
      </c>
      <c r="BC617" t="s">
        <v>43</v>
      </c>
      <c r="BD617" t="s">
        <v>44</v>
      </c>
    </row>
    <row r="618" spans="1:56">
      <c r="A618">
        <v>74508</v>
      </c>
      <c r="B618" t="s">
        <v>634</v>
      </c>
      <c r="C618">
        <v>722</v>
      </c>
      <c r="D618" t="s">
        <v>299</v>
      </c>
      <c r="E618" t="s">
        <v>300</v>
      </c>
      <c r="F618">
        <v>1.2250000000000001</v>
      </c>
      <c r="G618">
        <v>88.2</v>
      </c>
      <c r="H618">
        <v>1.1659999999999999</v>
      </c>
      <c r="I618">
        <v>83.95</v>
      </c>
      <c r="J618">
        <v>1.147</v>
      </c>
      <c r="K618">
        <v>82.58</v>
      </c>
      <c r="L618">
        <v>1.105</v>
      </c>
      <c r="M618">
        <v>79.56</v>
      </c>
      <c r="N618">
        <v>1.087</v>
      </c>
      <c r="O618">
        <v>78.260000000000005</v>
      </c>
      <c r="P618">
        <v>72</v>
      </c>
      <c r="Q618">
        <v>1.2250000000000001</v>
      </c>
      <c r="R618">
        <v>88.2</v>
      </c>
      <c r="S618">
        <v>1.1659999999999999</v>
      </c>
      <c r="T618">
        <v>83.95</v>
      </c>
      <c r="U618">
        <v>1.147</v>
      </c>
      <c r="V618">
        <v>82.58</v>
      </c>
      <c r="W618">
        <v>1.105</v>
      </c>
      <c r="X618">
        <v>79.56</v>
      </c>
      <c r="Y618">
        <v>1.087</v>
      </c>
      <c r="Z618">
        <v>78.260000000000005</v>
      </c>
      <c r="AB618">
        <v>202226</v>
      </c>
      <c r="AC618">
        <v>202326</v>
      </c>
      <c r="AG618" t="s">
        <v>54</v>
      </c>
      <c r="AH618" t="s">
        <v>55</v>
      </c>
      <c r="AO618" t="s">
        <v>39</v>
      </c>
      <c r="AP618" t="s">
        <v>40</v>
      </c>
      <c r="BC618" t="s">
        <v>43</v>
      </c>
      <c r="BD618" t="s">
        <v>44</v>
      </c>
    </row>
    <row r="619" spans="1:56">
      <c r="A619">
        <v>30376</v>
      </c>
      <c r="B619" t="s">
        <v>635</v>
      </c>
      <c r="C619">
        <v>722</v>
      </c>
      <c r="D619" t="s">
        <v>299</v>
      </c>
      <c r="E619" t="s">
        <v>300</v>
      </c>
      <c r="F619">
        <v>0.85799999999999998</v>
      </c>
      <c r="G619">
        <v>61.77</v>
      </c>
      <c r="H619">
        <v>0.80700000000000005</v>
      </c>
      <c r="I619">
        <v>58.1</v>
      </c>
      <c r="J619">
        <v>0.78900000000000003</v>
      </c>
      <c r="K619">
        <v>56.8</v>
      </c>
      <c r="L619">
        <v>0.75700000000000001</v>
      </c>
      <c r="M619">
        <v>54.5</v>
      </c>
      <c r="N619">
        <v>0.73899999999999999</v>
      </c>
      <c r="O619">
        <v>53.2</v>
      </c>
      <c r="P619">
        <v>72</v>
      </c>
      <c r="Q619">
        <v>0.85799999999999998</v>
      </c>
      <c r="R619">
        <v>61.77</v>
      </c>
      <c r="S619">
        <v>0.80700000000000005</v>
      </c>
      <c r="T619">
        <v>58.1</v>
      </c>
      <c r="U619">
        <v>0.78900000000000003</v>
      </c>
      <c r="V619">
        <v>56.8</v>
      </c>
      <c r="W619">
        <v>0.75700000000000001</v>
      </c>
      <c r="X619">
        <v>54.5</v>
      </c>
      <c r="Y619">
        <v>0.73899999999999999</v>
      </c>
      <c r="Z619">
        <v>53.2</v>
      </c>
      <c r="AB619">
        <v>202226</v>
      </c>
      <c r="AC619">
        <v>202326</v>
      </c>
      <c r="AQ619" t="s">
        <v>41</v>
      </c>
      <c r="AR619" t="s">
        <v>42</v>
      </c>
      <c r="BC619" t="s">
        <v>43</v>
      </c>
      <c r="BD619" t="s">
        <v>44</v>
      </c>
    </row>
    <row r="620" spans="1:56">
      <c r="A620">
        <v>56795</v>
      </c>
      <c r="B620" t="s">
        <v>636</v>
      </c>
      <c r="C620">
        <v>722</v>
      </c>
      <c r="D620" t="s">
        <v>299</v>
      </c>
      <c r="E620" t="s">
        <v>300</v>
      </c>
      <c r="F620">
        <v>0.85799999999999998</v>
      </c>
      <c r="G620">
        <v>61.77</v>
      </c>
      <c r="H620">
        <v>0.80700000000000005</v>
      </c>
      <c r="I620">
        <v>58.1</v>
      </c>
      <c r="J620">
        <v>0.78900000000000003</v>
      </c>
      <c r="K620">
        <v>56.8</v>
      </c>
      <c r="L620">
        <v>0.75700000000000001</v>
      </c>
      <c r="M620">
        <v>54.5</v>
      </c>
      <c r="N620">
        <v>0.73899999999999999</v>
      </c>
      <c r="O620">
        <v>53.2</v>
      </c>
      <c r="P620">
        <v>72</v>
      </c>
      <c r="Q620">
        <v>0.85799999999999998</v>
      </c>
      <c r="R620">
        <v>61.77</v>
      </c>
      <c r="S620">
        <v>0.80700000000000005</v>
      </c>
      <c r="T620">
        <v>58.1</v>
      </c>
      <c r="U620">
        <v>0.78900000000000003</v>
      </c>
      <c r="V620">
        <v>56.8</v>
      </c>
      <c r="W620">
        <v>0.75700000000000001</v>
      </c>
      <c r="X620">
        <v>54.5</v>
      </c>
      <c r="Y620">
        <v>0.73899999999999999</v>
      </c>
      <c r="Z620">
        <v>53.2</v>
      </c>
      <c r="AB620">
        <v>202226</v>
      </c>
      <c r="AC620">
        <v>202326</v>
      </c>
      <c r="AO620" t="s">
        <v>39</v>
      </c>
      <c r="AP620" t="s">
        <v>40</v>
      </c>
      <c r="AQ620" t="s">
        <v>41</v>
      </c>
      <c r="AR620" t="s">
        <v>42</v>
      </c>
      <c r="BC620" t="s">
        <v>43</v>
      </c>
      <c r="BD620" t="s">
        <v>44</v>
      </c>
    </row>
    <row r="621" spans="1:56">
      <c r="A621">
        <v>74203</v>
      </c>
      <c r="B621" t="s">
        <v>637</v>
      </c>
      <c r="C621">
        <v>722</v>
      </c>
      <c r="D621" t="s">
        <v>299</v>
      </c>
      <c r="E621" t="s">
        <v>300</v>
      </c>
      <c r="F621">
        <v>0.77600000000000002</v>
      </c>
      <c r="G621">
        <v>55.87</v>
      </c>
      <c r="H621">
        <v>0.73</v>
      </c>
      <c r="I621">
        <v>52.56</v>
      </c>
      <c r="J621">
        <v>0.71299999999999997</v>
      </c>
      <c r="K621">
        <v>51.33</v>
      </c>
      <c r="L621">
        <v>0.68400000000000005</v>
      </c>
      <c r="M621">
        <v>49.24</v>
      </c>
      <c r="N621">
        <v>0.66900000000000004</v>
      </c>
      <c r="O621">
        <v>48.16</v>
      </c>
      <c r="P621">
        <v>72</v>
      </c>
      <c r="Q621">
        <v>0.77600000000000002</v>
      </c>
      <c r="R621">
        <v>55.87</v>
      </c>
      <c r="S621">
        <v>0.73</v>
      </c>
      <c r="T621">
        <v>52.56</v>
      </c>
      <c r="U621">
        <v>0.71299999999999997</v>
      </c>
      <c r="V621">
        <v>51.33</v>
      </c>
      <c r="W621">
        <v>0.68400000000000005</v>
      </c>
      <c r="X621">
        <v>49.24</v>
      </c>
      <c r="Y621">
        <v>0.66900000000000004</v>
      </c>
      <c r="Z621">
        <v>48.16</v>
      </c>
      <c r="AB621">
        <v>202226</v>
      </c>
      <c r="AC621">
        <v>202326</v>
      </c>
      <c r="AO621" t="s">
        <v>39</v>
      </c>
      <c r="AP621" t="s">
        <v>40</v>
      </c>
      <c r="BC621" t="s">
        <v>43</v>
      </c>
      <c r="BD621" t="s">
        <v>44</v>
      </c>
    </row>
    <row r="622" spans="1:56">
      <c r="A622">
        <v>30397</v>
      </c>
      <c r="B622" t="s">
        <v>638</v>
      </c>
      <c r="C622">
        <v>722</v>
      </c>
      <c r="D622" t="s">
        <v>299</v>
      </c>
      <c r="E622" t="s">
        <v>300</v>
      </c>
      <c r="F622">
        <v>0.77600000000000002</v>
      </c>
      <c r="G622">
        <v>55.87</v>
      </c>
      <c r="H622">
        <v>0.73</v>
      </c>
      <c r="I622">
        <v>52.56</v>
      </c>
      <c r="J622">
        <v>0.71299999999999997</v>
      </c>
      <c r="K622">
        <v>51.33</v>
      </c>
      <c r="L622">
        <v>0.68400000000000005</v>
      </c>
      <c r="M622">
        <v>49.24</v>
      </c>
      <c r="N622">
        <v>0.66900000000000004</v>
      </c>
      <c r="O622">
        <v>48.16</v>
      </c>
      <c r="P622">
        <v>72</v>
      </c>
      <c r="Q622">
        <v>0.77600000000000002</v>
      </c>
      <c r="R622">
        <v>55.87</v>
      </c>
      <c r="S622">
        <v>0.73</v>
      </c>
      <c r="T622">
        <v>52.56</v>
      </c>
      <c r="U622">
        <v>0.71299999999999997</v>
      </c>
      <c r="V622">
        <v>51.33</v>
      </c>
      <c r="W622">
        <v>0.68400000000000005</v>
      </c>
      <c r="X622">
        <v>49.24</v>
      </c>
      <c r="Y622">
        <v>0.66900000000000004</v>
      </c>
      <c r="Z622">
        <v>48.16</v>
      </c>
      <c r="AB622">
        <v>202226</v>
      </c>
      <c r="AC622">
        <v>202326</v>
      </c>
      <c r="AO622" t="s">
        <v>39</v>
      </c>
      <c r="AP622" t="s">
        <v>40</v>
      </c>
      <c r="BC622" t="s">
        <v>43</v>
      </c>
      <c r="BD622" t="s">
        <v>44</v>
      </c>
    </row>
    <row r="623" spans="1:56">
      <c r="A623">
        <v>30399</v>
      </c>
      <c r="B623" t="s">
        <v>639</v>
      </c>
      <c r="C623">
        <v>722</v>
      </c>
      <c r="D623" t="s">
        <v>299</v>
      </c>
      <c r="E623" t="s">
        <v>300</v>
      </c>
      <c r="F623">
        <v>0.77600000000000002</v>
      </c>
      <c r="G623">
        <v>55.87</v>
      </c>
      <c r="H623">
        <v>0.73</v>
      </c>
      <c r="I623">
        <v>52.56</v>
      </c>
      <c r="J623">
        <v>0.71299999999999997</v>
      </c>
      <c r="K623">
        <v>51.33</v>
      </c>
      <c r="L623">
        <v>0.68400000000000005</v>
      </c>
      <c r="M623">
        <v>49.24</v>
      </c>
      <c r="N623">
        <v>0.66900000000000004</v>
      </c>
      <c r="O623">
        <v>48.16</v>
      </c>
      <c r="P623">
        <v>72</v>
      </c>
      <c r="Q623">
        <v>0.77600000000000002</v>
      </c>
      <c r="R623">
        <v>55.87</v>
      </c>
      <c r="S623">
        <v>0.73</v>
      </c>
      <c r="T623">
        <v>52.56</v>
      </c>
      <c r="U623">
        <v>0.71299999999999997</v>
      </c>
      <c r="V623">
        <v>51.33</v>
      </c>
      <c r="W623">
        <v>0.68400000000000005</v>
      </c>
      <c r="X623">
        <v>49.24</v>
      </c>
      <c r="Y623">
        <v>0.66900000000000004</v>
      </c>
      <c r="Z623">
        <v>48.16</v>
      </c>
      <c r="AB623">
        <v>202226</v>
      </c>
      <c r="AC623">
        <v>202326</v>
      </c>
      <c r="AO623" t="s">
        <v>39</v>
      </c>
      <c r="AP623" t="s">
        <v>40</v>
      </c>
      <c r="BC623" t="s">
        <v>43</v>
      </c>
      <c r="BD623" t="s">
        <v>44</v>
      </c>
    </row>
    <row r="624" spans="1:56">
      <c r="A624">
        <v>74054</v>
      </c>
      <c r="B624" t="s">
        <v>640</v>
      </c>
      <c r="C624">
        <v>722</v>
      </c>
      <c r="D624" t="s">
        <v>299</v>
      </c>
      <c r="E624" t="s">
        <v>300</v>
      </c>
      <c r="F624">
        <v>0.77600000000000002</v>
      </c>
      <c r="G624">
        <v>55.87</v>
      </c>
      <c r="H624">
        <v>0.73</v>
      </c>
      <c r="I624">
        <v>52.56</v>
      </c>
      <c r="J624">
        <v>0.71299999999999997</v>
      </c>
      <c r="K624">
        <v>51.33</v>
      </c>
      <c r="L624">
        <v>0.68400000000000005</v>
      </c>
      <c r="M624">
        <v>49.24</v>
      </c>
      <c r="N624">
        <v>0.66900000000000004</v>
      </c>
      <c r="O624">
        <v>48.16</v>
      </c>
      <c r="P624">
        <v>72</v>
      </c>
      <c r="Q624">
        <v>0.77600000000000002</v>
      </c>
      <c r="R624">
        <v>55.87</v>
      </c>
      <c r="S624">
        <v>0.73</v>
      </c>
      <c r="T624">
        <v>52.56</v>
      </c>
      <c r="U624">
        <v>0.71299999999999997</v>
      </c>
      <c r="V624">
        <v>51.33</v>
      </c>
      <c r="W624">
        <v>0.68400000000000005</v>
      </c>
      <c r="X624">
        <v>49.24</v>
      </c>
      <c r="Y624">
        <v>0.66900000000000004</v>
      </c>
      <c r="Z624">
        <v>48.16</v>
      </c>
      <c r="AB624">
        <v>202226</v>
      </c>
      <c r="AC624">
        <v>202326</v>
      </c>
      <c r="AO624" t="s">
        <v>39</v>
      </c>
      <c r="AP624" t="s">
        <v>40</v>
      </c>
      <c r="BC624" t="s">
        <v>43</v>
      </c>
      <c r="BD624" t="s">
        <v>44</v>
      </c>
    </row>
    <row r="625" spans="1:56">
      <c r="A625">
        <v>30400</v>
      </c>
      <c r="B625" t="s">
        <v>641</v>
      </c>
      <c r="C625">
        <v>722</v>
      </c>
      <c r="D625" t="s">
        <v>299</v>
      </c>
      <c r="E625" t="s">
        <v>300</v>
      </c>
      <c r="F625">
        <v>0.77600000000000002</v>
      </c>
      <c r="G625">
        <v>55.87</v>
      </c>
      <c r="H625">
        <v>0.73</v>
      </c>
      <c r="I625">
        <v>52.56</v>
      </c>
      <c r="J625">
        <v>0.71299999999999997</v>
      </c>
      <c r="K625">
        <v>51.33</v>
      </c>
      <c r="L625">
        <v>0.68400000000000005</v>
      </c>
      <c r="M625">
        <v>49.24</v>
      </c>
      <c r="N625">
        <v>0.66900000000000004</v>
      </c>
      <c r="O625">
        <v>48.16</v>
      </c>
      <c r="P625">
        <v>72</v>
      </c>
      <c r="Q625">
        <v>0.77600000000000002</v>
      </c>
      <c r="R625">
        <v>55.87</v>
      </c>
      <c r="S625">
        <v>0.73</v>
      </c>
      <c r="T625">
        <v>52.56</v>
      </c>
      <c r="U625">
        <v>0.71299999999999997</v>
      </c>
      <c r="V625">
        <v>51.33</v>
      </c>
      <c r="W625">
        <v>0.68400000000000005</v>
      </c>
      <c r="X625">
        <v>49.24</v>
      </c>
      <c r="Y625">
        <v>0.66900000000000004</v>
      </c>
      <c r="Z625">
        <v>48.16</v>
      </c>
      <c r="AB625">
        <v>202226</v>
      </c>
      <c r="AC625">
        <v>202326</v>
      </c>
      <c r="AO625" t="s">
        <v>39</v>
      </c>
      <c r="AP625" t="s">
        <v>40</v>
      </c>
      <c r="BC625" t="s">
        <v>43</v>
      </c>
      <c r="BD625" t="s">
        <v>44</v>
      </c>
    </row>
    <row r="626" spans="1:56">
      <c r="A626">
        <v>89915</v>
      </c>
      <c r="B626" t="s">
        <v>642</v>
      </c>
      <c r="C626">
        <v>722</v>
      </c>
      <c r="D626" t="s">
        <v>299</v>
      </c>
      <c r="E626" t="s">
        <v>300</v>
      </c>
      <c r="F626">
        <v>1.0289999999999999</v>
      </c>
      <c r="G626">
        <v>74.08</v>
      </c>
      <c r="H626">
        <v>0.97899999999999998</v>
      </c>
      <c r="I626">
        <v>70.48</v>
      </c>
      <c r="J626">
        <v>0.96199999999999997</v>
      </c>
      <c r="K626">
        <v>69.260000000000005</v>
      </c>
      <c r="L626">
        <v>0.92500000000000004</v>
      </c>
      <c r="M626">
        <v>66.599999999999994</v>
      </c>
      <c r="N626">
        <v>0.90900000000000003</v>
      </c>
      <c r="O626">
        <v>65.44</v>
      </c>
      <c r="P626">
        <v>72</v>
      </c>
      <c r="Q626">
        <v>1.0289999999999999</v>
      </c>
      <c r="R626">
        <v>74.08</v>
      </c>
      <c r="S626">
        <v>0.97899999999999998</v>
      </c>
      <c r="T626">
        <v>70.48</v>
      </c>
      <c r="U626">
        <v>0.96199999999999997</v>
      </c>
      <c r="V626">
        <v>69.260000000000005</v>
      </c>
      <c r="W626">
        <v>0.92500000000000004</v>
      </c>
      <c r="X626">
        <v>66.599999999999994</v>
      </c>
      <c r="Y626">
        <v>0.90900000000000003</v>
      </c>
      <c r="Z626">
        <v>65.44</v>
      </c>
      <c r="AB626">
        <v>202226</v>
      </c>
      <c r="AC626">
        <v>202326</v>
      </c>
      <c r="AE626" t="s">
        <v>52</v>
      </c>
      <c r="AF626" t="s">
        <v>53</v>
      </c>
      <c r="AG626" t="s">
        <v>54</v>
      </c>
      <c r="AH626" t="s">
        <v>55</v>
      </c>
      <c r="AO626" t="s">
        <v>39</v>
      </c>
      <c r="AP626" t="s">
        <v>40</v>
      </c>
      <c r="BC626" t="s">
        <v>43</v>
      </c>
      <c r="BD626" t="s">
        <v>44</v>
      </c>
    </row>
    <row r="627" spans="1:56">
      <c r="A627">
        <v>91724</v>
      </c>
      <c r="B627" t="s">
        <v>643</v>
      </c>
      <c r="C627">
        <v>722</v>
      </c>
      <c r="D627" t="s">
        <v>299</v>
      </c>
      <c r="E627" t="s">
        <v>300</v>
      </c>
      <c r="F627">
        <v>1.0289999999999999</v>
      </c>
      <c r="G627">
        <v>74.08</v>
      </c>
      <c r="H627">
        <v>0.97899999999999998</v>
      </c>
      <c r="I627">
        <v>70.48</v>
      </c>
      <c r="J627">
        <v>0.96199999999999997</v>
      </c>
      <c r="K627">
        <v>69.260000000000005</v>
      </c>
      <c r="L627">
        <v>0.92500000000000004</v>
      </c>
      <c r="M627">
        <v>66.599999999999994</v>
      </c>
      <c r="N627">
        <v>0.90900000000000003</v>
      </c>
      <c r="O627">
        <v>65.44</v>
      </c>
      <c r="P627">
        <v>72</v>
      </c>
      <c r="Q627">
        <v>1.0289999999999999</v>
      </c>
      <c r="R627">
        <v>74.08</v>
      </c>
      <c r="S627">
        <v>0.97899999999999998</v>
      </c>
      <c r="T627">
        <v>70.48</v>
      </c>
      <c r="U627">
        <v>0.96199999999999997</v>
      </c>
      <c r="V627">
        <v>69.260000000000005</v>
      </c>
      <c r="W627">
        <v>0.92500000000000004</v>
      </c>
      <c r="X627">
        <v>66.599999999999994</v>
      </c>
      <c r="Y627">
        <v>0.90900000000000003</v>
      </c>
      <c r="Z627">
        <v>65.44</v>
      </c>
      <c r="AB627">
        <v>202226</v>
      </c>
      <c r="AC627">
        <v>202326</v>
      </c>
      <c r="AE627" t="s">
        <v>52</v>
      </c>
      <c r="AF627" t="s">
        <v>53</v>
      </c>
      <c r="AG627" t="s">
        <v>54</v>
      </c>
      <c r="AH627" t="s">
        <v>55</v>
      </c>
      <c r="AO627" t="s">
        <v>39</v>
      </c>
      <c r="AP627" t="s">
        <v>40</v>
      </c>
      <c r="BC627" t="s">
        <v>43</v>
      </c>
      <c r="BD627" t="s">
        <v>44</v>
      </c>
    </row>
    <row r="628" spans="1:56">
      <c r="A628">
        <v>89916</v>
      </c>
      <c r="B628" t="s">
        <v>644</v>
      </c>
      <c r="C628">
        <v>722</v>
      </c>
      <c r="D628" t="s">
        <v>299</v>
      </c>
      <c r="E628" t="s">
        <v>300</v>
      </c>
      <c r="F628">
        <v>1.0289999999999999</v>
      </c>
      <c r="G628">
        <v>74.08</v>
      </c>
      <c r="H628">
        <v>0.97899999999999998</v>
      </c>
      <c r="I628">
        <v>70.48</v>
      </c>
      <c r="J628">
        <v>0.96199999999999997</v>
      </c>
      <c r="K628">
        <v>69.260000000000005</v>
      </c>
      <c r="L628">
        <v>0.92500000000000004</v>
      </c>
      <c r="M628">
        <v>66.599999999999994</v>
      </c>
      <c r="N628">
        <v>0.90900000000000003</v>
      </c>
      <c r="O628">
        <v>65.44</v>
      </c>
      <c r="P628">
        <v>72</v>
      </c>
      <c r="Q628">
        <v>1.0289999999999999</v>
      </c>
      <c r="R628">
        <v>74.08</v>
      </c>
      <c r="S628">
        <v>0.97899999999999998</v>
      </c>
      <c r="T628">
        <v>70.48</v>
      </c>
      <c r="U628">
        <v>0.96199999999999997</v>
      </c>
      <c r="V628">
        <v>69.260000000000005</v>
      </c>
      <c r="W628">
        <v>0.92500000000000004</v>
      </c>
      <c r="X628">
        <v>66.599999999999994</v>
      </c>
      <c r="Y628">
        <v>0.90900000000000003</v>
      </c>
      <c r="Z628">
        <v>65.44</v>
      </c>
      <c r="AB628">
        <v>202226</v>
      </c>
      <c r="AC628">
        <v>202326</v>
      </c>
      <c r="AE628" t="s">
        <v>52</v>
      </c>
      <c r="AF628" t="s">
        <v>53</v>
      </c>
      <c r="AG628" t="s">
        <v>54</v>
      </c>
      <c r="AH628" t="s">
        <v>55</v>
      </c>
      <c r="AO628" t="s">
        <v>39</v>
      </c>
      <c r="AP628" t="s">
        <v>40</v>
      </c>
      <c r="BC628" t="s">
        <v>43</v>
      </c>
      <c r="BD628" t="s">
        <v>44</v>
      </c>
    </row>
    <row r="629" spans="1:56">
      <c r="A629">
        <v>30402</v>
      </c>
      <c r="B629" t="s">
        <v>645</v>
      </c>
      <c r="C629">
        <v>722</v>
      </c>
      <c r="D629" t="s">
        <v>299</v>
      </c>
      <c r="E629" t="s">
        <v>300</v>
      </c>
      <c r="F629">
        <v>0.77600000000000002</v>
      </c>
      <c r="G629">
        <v>55.87</v>
      </c>
      <c r="H629">
        <v>0.73</v>
      </c>
      <c r="I629">
        <v>52.56</v>
      </c>
      <c r="J629">
        <v>0.71299999999999997</v>
      </c>
      <c r="K629">
        <v>51.33</v>
      </c>
      <c r="L629">
        <v>0.68400000000000005</v>
      </c>
      <c r="M629">
        <v>49.24</v>
      </c>
      <c r="N629">
        <v>0.66900000000000004</v>
      </c>
      <c r="O629">
        <v>48.16</v>
      </c>
      <c r="P629">
        <v>72</v>
      </c>
      <c r="Q629">
        <v>0.77600000000000002</v>
      </c>
      <c r="R629">
        <v>55.87</v>
      </c>
      <c r="S629">
        <v>0.73</v>
      </c>
      <c r="T629">
        <v>52.56</v>
      </c>
      <c r="U629">
        <v>0.71299999999999997</v>
      </c>
      <c r="V629">
        <v>51.33</v>
      </c>
      <c r="W629">
        <v>0.68400000000000005</v>
      </c>
      <c r="X629">
        <v>49.24</v>
      </c>
      <c r="Y629">
        <v>0.66900000000000004</v>
      </c>
      <c r="Z629">
        <v>48.16</v>
      </c>
      <c r="AB629">
        <v>202226</v>
      </c>
      <c r="AC629">
        <v>202326</v>
      </c>
      <c r="AO629" t="s">
        <v>39</v>
      </c>
      <c r="AP629" t="s">
        <v>40</v>
      </c>
      <c r="BC629" t="s">
        <v>43</v>
      </c>
      <c r="BD629" t="s">
        <v>44</v>
      </c>
    </row>
    <row r="630" spans="1:56">
      <c r="A630">
        <v>52935</v>
      </c>
      <c r="B630" t="s">
        <v>646</v>
      </c>
      <c r="C630">
        <v>722</v>
      </c>
      <c r="D630" t="s">
        <v>299</v>
      </c>
      <c r="E630" t="s">
        <v>300</v>
      </c>
      <c r="F630">
        <v>0.77600000000000002</v>
      </c>
      <c r="G630">
        <v>55.87</v>
      </c>
      <c r="H630">
        <v>0.73</v>
      </c>
      <c r="I630">
        <v>52.56</v>
      </c>
      <c r="J630">
        <v>0.71299999999999997</v>
      </c>
      <c r="K630">
        <v>51.33</v>
      </c>
      <c r="L630">
        <v>0.68400000000000005</v>
      </c>
      <c r="M630">
        <v>49.24</v>
      </c>
      <c r="N630">
        <v>0.66900000000000004</v>
      </c>
      <c r="O630">
        <v>48.16</v>
      </c>
      <c r="P630">
        <v>72</v>
      </c>
      <c r="Q630">
        <v>0.77600000000000002</v>
      </c>
      <c r="R630">
        <v>55.87</v>
      </c>
      <c r="S630">
        <v>0.73</v>
      </c>
      <c r="T630">
        <v>52.56</v>
      </c>
      <c r="U630">
        <v>0.71299999999999997</v>
      </c>
      <c r="V630">
        <v>51.33</v>
      </c>
      <c r="W630">
        <v>0.68400000000000005</v>
      </c>
      <c r="X630">
        <v>49.24</v>
      </c>
      <c r="Y630">
        <v>0.66900000000000004</v>
      </c>
      <c r="Z630">
        <v>48.16</v>
      </c>
      <c r="AB630">
        <v>202226</v>
      </c>
      <c r="AC630">
        <v>202326</v>
      </c>
      <c r="AO630" t="s">
        <v>39</v>
      </c>
      <c r="AP630" t="s">
        <v>40</v>
      </c>
      <c r="BC630" t="s">
        <v>43</v>
      </c>
      <c r="BD630" t="s">
        <v>44</v>
      </c>
    </row>
    <row r="631" spans="1:56">
      <c r="A631">
        <v>30407</v>
      </c>
      <c r="B631" t="s">
        <v>647</v>
      </c>
      <c r="C631">
        <v>722</v>
      </c>
      <c r="D631" t="s">
        <v>299</v>
      </c>
      <c r="E631" t="s">
        <v>300</v>
      </c>
      <c r="F631">
        <v>0.77600000000000002</v>
      </c>
      <c r="G631">
        <v>55.87</v>
      </c>
      <c r="H631">
        <v>0.73</v>
      </c>
      <c r="I631">
        <v>52.56</v>
      </c>
      <c r="J631">
        <v>0.71299999999999997</v>
      </c>
      <c r="K631">
        <v>51.33</v>
      </c>
      <c r="L631">
        <v>0.68400000000000005</v>
      </c>
      <c r="M631">
        <v>49.24</v>
      </c>
      <c r="N631">
        <v>0.66900000000000004</v>
      </c>
      <c r="O631">
        <v>48.16</v>
      </c>
      <c r="P631">
        <v>72</v>
      </c>
      <c r="Q631">
        <v>0.77600000000000002</v>
      </c>
      <c r="R631">
        <v>55.87</v>
      </c>
      <c r="S631">
        <v>0.73</v>
      </c>
      <c r="T631">
        <v>52.56</v>
      </c>
      <c r="U631">
        <v>0.71299999999999997</v>
      </c>
      <c r="V631">
        <v>51.33</v>
      </c>
      <c r="W631">
        <v>0.68400000000000005</v>
      </c>
      <c r="X631">
        <v>49.24</v>
      </c>
      <c r="Y631">
        <v>0.66900000000000004</v>
      </c>
      <c r="Z631">
        <v>48.16</v>
      </c>
      <c r="AB631">
        <v>202226</v>
      </c>
      <c r="AC631">
        <v>202326</v>
      </c>
      <c r="AO631" t="s">
        <v>39</v>
      </c>
      <c r="AP631" t="s">
        <v>40</v>
      </c>
      <c r="BC631" t="s">
        <v>43</v>
      </c>
      <c r="BD631" t="s">
        <v>44</v>
      </c>
    </row>
    <row r="632" spans="1:56">
      <c r="A632">
        <v>30409</v>
      </c>
      <c r="B632" t="s">
        <v>648</v>
      </c>
      <c r="C632">
        <v>722</v>
      </c>
      <c r="D632" t="s">
        <v>299</v>
      </c>
      <c r="E632" t="s">
        <v>300</v>
      </c>
      <c r="F632">
        <v>0.77600000000000002</v>
      </c>
      <c r="G632">
        <v>55.87</v>
      </c>
      <c r="H632">
        <v>0.73</v>
      </c>
      <c r="I632">
        <v>52.56</v>
      </c>
      <c r="J632">
        <v>0.71299999999999997</v>
      </c>
      <c r="K632">
        <v>51.33</v>
      </c>
      <c r="L632">
        <v>0.68400000000000005</v>
      </c>
      <c r="M632">
        <v>49.24</v>
      </c>
      <c r="N632">
        <v>0.66900000000000004</v>
      </c>
      <c r="O632">
        <v>48.16</v>
      </c>
      <c r="P632">
        <v>72</v>
      </c>
      <c r="Q632">
        <v>0.77600000000000002</v>
      </c>
      <c r="R632">
        <v>55.87</v>
      </c>
      <c r="S632">
        <v>0.73</v>
      </c>
      <c r="T632">
        <v>52.56</v>
      </c>
      <c r="U632">
        <v>0.71299999999999997</v>
      </c>
      <c r="V632">
        <v>51.33</v>
      </c>
      <c r="W632">
        <v>0.68400000000000005</v>
      </c>
      <c r="X632">
        <v>49.24</v>
      </c>
      <c r="Y632">
        <v>0.66900000000000004</v>
      </c>
      <c r="Z632">
        <v>48.16</v>
      </c>
      <c r="AB632">
        <v>202226</v>
      </c>
      <c r="AC632">
        <v>202326</v>
      </c>
      <c r="AO632" t="s">
        <v>39</v>
      </c>
      <c r="AP632" t="s">
        <v>40</v>
      </c>
      <c r="BC632" t="s">
        <v>43</v>
      </c>
      <c r="BD632" t="s">
        <v>44</v>
      </c>
    </row>
    <row r="633" spans="1:56">
      <c r="A633">
        <v>54335</v>
      </c>
      <c r="B633" t="s">
        <v>649</v>
      </c>
      <c r="C633">
        <v>722</v>
      </c>
      <c r="D633" t="s">
        <v>299</v>
      </c>
      <c r="E633" t="s">
        <v>300</v>
      </c>
      <c r="F633">
        <v>0.77600000000000002</v>
      </c>
      <c r="G633">
        <v>55.87</v>
      </c>
      <c r="H633">
        <v>0.73</v>
      </c>
      <c r="I633">
        <v>52.56</v>
      </c>
      <c r="J633">
        <v>0.71299999999999997</v>
      </c>
      <c r="K633">
        <v>51.33</v>
      </c>
      <c r="L633">
        <v>0.68400000000000005</v>
      </c>
      <c r="M633">
        <v>49.24</v>
      </c>
      <c r="N633">
        <v>0.66900000000000004</v>
      </c>
      <c r="O633">
        <v>48.16</v>
      </c>
      <c r="P633">
        <v>72</v>
      </c>
      <c r="Q633">
        <v>0.77600000000000002</v>
      </c>
      <c r="R633">
        <v>55.87</v>
      </c>
      <c r="S633">
        <v>0.73</v>
      </c>
      <c r="T633">
        <v>52.56</v>
      </c>
      <c r="U633">
        <v>0.71299999999999997</v>
      </c>
      <c r="V633">
        <v>51.33</v>
      </c>
      <c r="W633">
        <v>0.68400000000000005</v>
      </c>
      <c r="X633">
        <v>49.24</v>
      </c>
      <c r="Y633">
        <v>0.66900000000000004</v>
      </c>
      <c r="Z633">
        <v>48.16</v>
      </c>
      <c r="AB633">
        <v>202226</v>
      </c>
      <c r="AC633">
        <v>202326</v>
      </c>
      <c r="AO633" t="s">
        <v>39</v>
      </c>
      <c r="AP633" t="s">
        <v>40</v>
      </c>
      <c r="BC633" t="s">
        <v>43</v>
      </c>
      <c r="BD633" t="s">
        <v>44</v>
      </c>
    </row>
    <row r="634" spans="1:56">
      <c r="A634">
        <v>81899</v>
      </c>
      <c r="B634" t="s">
        <v>650</v>
      </c>
      <c r="C634">
        <v>722</v>
      </c>
      <c r="D634" t="s">
        <v>299</v>
      </c>
      <c r="E634" t="s">
        <v>300</v>
      </c>
      <c r="F634">
        <v>1.0620000000000001</v>
      </c>
      <c r="G634">
        <v>76.459999999999994</v>
      </c>
      <c r="H634">
        <v>1</v>
      </c>
      <c r="I634">
        <v>72</v>
      </c>
      <c r="J634">
        <v>0.98099999999999998</v>
      </c>
      <c r="K634">
        <v>70.63</v>
      </c>
      <c r="L634">
        <v>0.94199999999999995</v>
      </c>
      <c r="M634">
        <v>67.819999999999993</v>
      </c>
      <c r="N634">
        <v>0.92200000000000004</v>
      </c>
      <c r="O634">
        <v>66.38</v>
      </c>
      <c r="P634">
        <v>72</v>
      </c>
      <c r="Q634">
        <v>1.0620000000000001</v>
      </c>
      <c r="R634">
        <v>76.459999999999994</v>
      </c>
      <c r="S634">
        <v>1</v>
      </c>
      <c r="T634">
        <v>72</v>
      </c>
      <c r="U634">
        <v>0.98099999999999998</v>
      </c>
      <c r="V634">
        <v>70.63</v>
      </c>
      <c r="W634">
        <v>0.94199999999999995</v>
      </c>
      <c r="X634">
        <v>67.819999999999993</v>
      </c>
      <c r="Y634">
        <v>0.92200000000000004</v>
      </c>
      <c r="Z634">
        <v>66.38</v>
      </c>
      <c r="AB634">
        <v>202226</v>
      </c>
      <c r="AC634">
        <v>202326</v>
      </c>
      <c r="AG634" t="s">
        <v>54</v>
      </c>
      <c r="AH634" t="s">
        <v>55</v>
      </c>
      <c r="AO634" t="s">
        <v>39</v>
      </c>
      <c r="AP634" t="s">
        <v>40</v>
      </c>
      <c r="BC634" t="s">
        <v>43</v>
      </c>
      <c r="BD634" t="s">
        <v>44</v>
      </c>
    </row>
    <row r="635" spans="1:56">
      <c r="A635">
        <v>61715</v>
      </c>
      <c r="B635" t="s">
        <v>651</v>
      </c>
      <c r="C635">
        <v>722</v>
      </c>
      <c r="D635" t="s">
        <v>299</v>
      </c>
      <c r="E635" t="s">
        <v>300</v>
      </c>
      <c r="F635">
        <v>0.77600000000000002</v>
      </c>
      <c r="G635">
        <v>55.87</v>
      </c>
      <c r="H635">
        <v>0.73</v>
      </c>
      <c r="I635">
        <v>52.56</v>
      </c>
      <c r="J635">
        <v>0.71299999999999997</v>
      </c>
      <c r="K635">
        <v>51.33</v>
      </c>
      <c r="L635">
        <v>0.68400000000000005</v>
      </c>
      <c r="M635">
        <v>49.24</v>
      </c>
      <c r="N635">
        <v>0.66900000000000004</v>
      </c>
      <c r="O635">
        <v>48.16</v>
      </c>
      <c r="P635">
        <v>72</v>
      </c>
      <c r="Q635">
        <v>0.77600000000000002</v>
      </c>
      <c r="R635">
        <v>55.87</v>
      </c>
      <c r="S635">
        <v>0.73</v>
      </c>
      <c r="T635">
        <v>52.56</v>
      </c>
      <c r="U635">
        <v>0.71299999999999997</v>
      </c>
      <c r="V635">
        <v>51.33</v>
      </c>
      <c r="W635">
        <v>0.68400000000000005</v>
      </c>
      <c r="X635">
        <v>49.24</v>
      </c>
      <c r="Y635">
        <v>0.66900000000000004</v>
      </c>
      <c r="Z635">
        <v>48.16</v>
      </c>
      <c r="AB635">
        <v>202226</v>
      </c>
      <c r="AC635">
        <v>202326</v>
      </c>
      <c r="AO635" t="s">
        <v>39</v>
      </c>
      <c r="AP635" t="s">
        <v>40</v>
      </c>
      <c r="AW635" t="s">
        <v>301</v>
      </c>
      <c r="AX635" t="s">
        <v>302</v>
      </c>
      <c r="BC635" t="s">
        <v>43</v>
      </c>
      <c r="BD635" t="s">
        <v>44</v>
      </c>
    </row>
    <row r="636" spans="1:56">
      <c r="A636">
        <v>96691</v>
      </c>
      <c r="B636" t="s">
        <v>652</v>
      </c>
      <c r="C636">
        <v>722</v>
      </c>
      <c r="D636" t="s">
        <v>299</v>
      </c>
      <c r="E636" t="s">
        <v>300</v>
      </c>
      <c r="F636">
        <v>4.0209999999999999</v>
      </c>
      <c r="G636">
        <v>289.51</v>
      </c>
      <c r="H636">
        <v>3.8010000000000002</v>
      </c>
      <c r="I636">
        <v>273.67</v>
      </c>
      <c r="J636">
        <v>3.7269999999999999</v>
      </c>
      <c r="K636">
        <v>268.33999999999997</v>
      </c>
      <c r="L636">
        <v>3.5819999999999999</v>
      </c>
      <c r="M636">
        <v>257.89999999999998</v>
      </c>
      <c r="N636">
        <v>3.5089999999999999</v>
      </c>
      <c r="O636">
        <v>252.64</v>
      </c>
      <c r="P636">
        <v>72</v>
      </c>
      <c r="Q636">
        <v>4.0209999999999999</v>
      </c>
      <c r="R636">
        <v>289.51</v>
      </c>
      <c r="S636">
        <v>3.8010000000000002</v>
      </c>
      <c r="T636">
        <v>273.67</v>
      </c>
      <c r="U636">
        <v>3.7269999999999999</v>
      </c>
      <c r="V636">
        <v>268.33999999999997</v>
      </c>
      <c r="W636">
        <v>3.5819999999999999</v>
      </c>
      <c r="X636">
        <v>257.89999999999998</v>
      </c>
      <c r="Y636">
        <v>3.5089999999999999</v>
      </c>
      <c r="Z636">
        <v>252.64</v>
      </c>
      <c r="AB636">
        <v>202226</v>
      </c>
      <c r="AC636">
        <v>202326</v>
      </c>
      <c r="AE636" t="s">
        <v>52</v>
      </c>
      <c r="AF636" t="s">
        <v>53</v>
      </c>
      <c r="AG636" t="s">
        <v>54</v>
      </c>
      <c r="AH636" t="s">
        <v>55</v>
      </c>
      <c r="AO636" t="s">
        <v>39</v>
      </c>
      <c r="AP636" t="s">
        <v>40</v>
      </c>
      <c r="BC636" t="s">
        <v>43</v>
      </c>
      <c r="BD636" t="s">
        <v>44</v>
      </c>
    </row>
    <row r="637" spans="1:56">
      <c r="A637">
        <v>58197</v>
      </c>
      <c r="B637" t="s">
        <v>653</v>
      </c>
      <c r="C637">
        <v>722</v>
      </c>
      <c r="D637" t="s">
        <v>299</v>
      </c>
      <c r="E637" t="s">
        <v>300</v>
      </c>
      <c r="F637">
        <v>0.77600000000000002</v>
      </c>
      <c r="G637">
        <v>55.87</v>
      </c>
      <c r="H637">
        <v>0.73</v>
      </c>
      <c r="I637">
        <v>52.56</v>
      </c>
      <c r="J637">
        <v>0.71299999999999997</v>
      </c>
      <c r="K637">
        <v>51.33</v>
      </c>
      <c r="L637">
        <v>0.68400000000000005</v>
      </c>
      <c r="M637">
        <v>49.24</v>
      </c>
      <c r="N637">
        <v>0.66900000000000004</v>
      </c>
      <c r="O637">
        <v>48.16</v>
      </c>
      <c r="P637">
        <v>72</v>
      </c>
      <c r="Q637">
        <v>0.77600000000000002</v>
      </c>
      <c r="R637">
        <v>55.87</v>
      </c>
      <c r="S637">
        <v>0.73</v>
      </c>
      <c r="T637">
        <v>52.56</v>
      </c>
      <c r="U637">
        <v>0.71299999999999997</v>
      </c>
      <c r="V637">
        <v>51.33</v>
      </c>
      <c r="W637">
        <v>0.68400000000000005</v>
      </c>
      <c r="X637">
        <v>49.24</v>
      </c>
      <c r="Y637">
        <v>0.66900000000000004</v>
      </c>
      <c r="Z637">
        <v>48.16</v>
      </c>
      <c r="AB637">
        <v>202226</v>
      </c>
      <c r="AC637">
        <v>202326</v>
      </c>
      <c r="AO637" t="s">
        <v>39</v>
      </c>
      <c r="AP637" t="s">
        <v>40</v>
      </c>
      <c r="BC637" t="s">
        <v>43</v>
      </c>
      <c r="BD637" t="s">
        <v>44</v>
      </c>
    </row>
    <row r="638" spans="1:56">
      <c r="A638">
        <v>55667</v>
      </c>
      <c r="B638" t="s">
        <v>654</v>
      </c>
      <c r="C638">
        <v>722</v>
      </c>
      <c r="D638" t="s">
        <v>299</v>
      </c>
      <c r="E638" t="s">
        <v>300</v>
      </c>
      <c r="F638">
        <v>1.827</v>
      </c>
      <c r="G638">
        <v>131.54</v>
      </c>
      <c r="H638">
        <v>1.7170000000000001</v>
      </c>
      <c r="I638">
        <v>123.62</v>
      </c>
      <c r="J638">
        <v>1.68</v>
      </c>
      <c r="K638">
        <v>120.96</v>
      </c>
      <c r="L638">
        <v>1.6120000000000001</v>
      </c>
      <c r="M638">
        <v>116.06</v>
      </c>
      <c r="N638">
        <v>1.575</v>
      </c>
      <c r="O638">
        <v>113.4</v>
      </c>
      <c r="P638">
        <v>72</v>
      </c>
      <c r="Q638">
        <v>1.827</v>
      </c>
      <c r="R638">
        <v>131.54</v>
      </c>
      <c r="S638">
        <v>1.7170000000000001</v>
      </c>
      <c r="T638">
        <v>123.62</v>
      </c>
      <c r="U638">
        <v>1.68</v>
      </c>
      <c r="V638">
        <v>120.96</v>
      </c>
      <c r="W638">
        <v>1.6120000000000001</v>
      </c>
      <c r="X638">
        <v>116.06</v>
      </c>
      <c r="Y638">
        <v>1.575</v>
      </c>
      <c r="Z638">
        <v>113.4</v>
      </c>
      <c r="AB638">
        <v>202226</v>
      </c>
      <c r="AC638">
        <v>202326</v>
      </c>
      <c r="AG638" t="s">
        <v>54</v>
      </c>
      <c r="AH638" t="s">
        <v>55</v>
      </c>
      <c r="AO638" t="s">
        <v>39</v>
      </c>
      <c r="AP638" t="s">
        <v>40</v>
      </c>
      <c r="BC638" t="s">
        <v>43</v>
      </c>
      <c r="BD638" t="s">
        <v>44</v>
      </c>
    </row>
    <row r="639" spans="1:56">
      <c r="A639">
        <v>88491</v>
      </c>
      <c r="B639" t="s">
        <v>655</v>
      </c>
      <c r="C639">
        <v>722</v>
      </c>
      <c r="D639" t="s">
        <v>299</v>
      </c>
      <c r="E639" t="s">
        <v>300</v>
      </c>
      <c r="F639">
        <v>2.37</v>
      </c>
      <c r="G639">
        <v>170.64</v>
      </c>
      <c r="H639">
        <v>2.2480000000000002</v>
      </c>
      <c r="I639">
        <v>161.85</v>
      </c>
      <c r="J639">
        <v>2.206</v>
      </c>
      <c r="K639">
        <v>158.83000000000001</v>
      </c>
      <c r="L639">
        <v>2.1219999999999999</v>
      </c>
      <c r="M639">
        <v>152.78</v>
      </c>
      <c r="N639">
        <v>2.0819999999999999</v>
      </c>
      <c r="O639">
        <v>149.9</v>
      </c>
      <c r="P639">
        <v>72</v>
      </c>
      <c r="Q639">
        <v>2.37</v>
      </c>
      <c r="R639">
        <v>170.64</v>
      </c>
      <c r="S639">
        <v>2.2480000000000002</v>
      </c>
      <c r="T639">
        <v>161.85</v>
      </c>
      <c r="U639">
        <v>2.206</v>
      </c>
      <c r="V639">
        <v>158.83000000000001</v>
      </c>
      <c r="W639">
        <v>2.1219999999999999</v>
      </c>
      <c r="X639">
        <v>152.78</v>
      </c>
      <c r="Y639">
        <v>2.0819999999999999</v>
      </c>
      <c r="Z639">
        <v>149.9</v>
      </c>
      <c r="AB639">
        <v>202226</v>
      </c>
      <c r="AC639">
        <v>202326</v>
      </c>
      <c r="AG639" t="s">
        <v>54</v>
      </c>
      <c r="AH639" t="s">
        <v>55</v>
      </c>
      <c r="AO639" t="s">
        <v>39</v>
      </c>
      <c r="AP639" t="s">
        <v>40</v>
      </c>
      <c r="BC639" t="s">
        <v>43</v>
      </c>
      <c r="BD639" t="s">
        <v>44</v>
      </c>
    </row>
    <row r="640" spans="1:56">
      <c r="A640">
        <v>96471</v>
      </c>
      <c r="B640" t="s">
        <v>656</v>
      </c>
      <c r="C640">
        <v>722</v>
      </c>
      <c r="D640" t="s">
        <v>299</v>
      </c>
      <c r="E640" t="s">
        <v>300</v>
      </c>
      <c r="F640">
        <v>1.419</v>
      </c>
      <c r="G640">
        <v>102.16</v>
      </c>
      <c r="H640">
        <v>1.333</v>
      </c>
      <c r="I640">
        <v>95.97</v>
      </c>
      <c r="J640">
        <v>1.3049999999999999</v>
      </c>
      <c r="K640">
        <v>93.96</v>
      </c>
      <c r="L640">
        <v>1.252</v>
      </c>
      <c r="M640">
        <v>90.14</v>
      </c>
      <c r="N640">
        <v>1.224</v>
      </c>
      <c r="O640">
        <v>88.12</v>
      </c>
      <c r="P640">
        <v>72</v>
      </c>
      <c r="Q640">
        <v>1.419</v>
      </c>
      <c r="R640">
        <v>102.16</v>
      </c>
      <c r="S640">
        <v>1.333</v>
      </c>
      <c r="T640">
        <v>95.97</v>
      </c>
      <c r="U640">
        <v>1.3049999999999999</v>
      </c>
      <c r="V640">
        <v>93.96</v>
      </c>
      <c r="W640">
        <v>1.252</v>
      </c>
      <c r="X640">
        <v>90.14</v>
      </c>
      <c r="Y640">
        <v>1.224</v>
      </c>
      <c r="Z640">
        <v>88.12</v>
      </c>
      <c r="AB640">
        <v>202226</v>
      </c>
      <c r="AC640">
        <v>202326</v>
      </c>
      <c r="AE640" t="s">
        <v>52</v>
      </c>
      <c r="AF640" t="s">
        <v>53</v>
      </c>
      <c r="AO640" t="s">
        <v>39</v>
      </c>
      <c r="AP640" t="s">
        <v>40</v>
      </c>
      <c r="BC640" t="s">
        <v>43</v>
      </c>
      <c r="BD640" t="s">
        <v>44</v>
      </c>
    </row>
    <row r="641" spans="1:56">
      <c r="A641">
        <v>40192</v>
      </c>
      <c r="B641" t="s">
        <v>657</v>
      </c>
      <c r="C641">
        <v>722</v>
      </c>
      <c r="D641" t="s">
        <v>299</v>
      </c>
      <c r="E641" t="s">
        <v>300</v>
      </c>
      <c r="F641">
        <v>0.77600000000000002</v>
      </c>
      <c r="G641">
        <v>55.87</v>
      </c>
      <c r="H641">
        <v>0.73</v>
      </c>
      <c r="I641">
        <v>52.56</v>
      </c>
      <c r="J641">
        <v>0.71299999999999997</v>
      </c>
      <c r="K641">
        <v>51.33</v>
      </c>
      <c r="L641">
        <v>0.68400000000000005</v>
      </c>
      <c r="M641">
        <v>49.24</v>
      </c>
      <c r="N641">
        <v>0.66900000000000004</v>
      </c>
      <c r="O641">
        <v>48.16</v>
      </c>
      <c r="P641">
        <v>72</v>
      </c>
      <c r="Q641">
        <v>0.77600000000000002</v>
      </c>
      <c r="R641">
        <v>55.87</v>
      </c>
      <c r="S641">
        <v>0.73</v>
      </c>
      <c r="T641">
        <v>52.56</v>
      </c>
      <c r="U641">
        <v>0.71299999999999997</v>
      </c>
      <c r="V641">
        <v>51.33</v>
      </c>
      <c r="W641">
        <v>0.68400000000000005</v>
      </c>
      <c r="X641">
        <v>49.24</v>
      </c>
      <c r="Y641">
        <v>0.66900000000000004</v>
      </c>
      <c r="Z641">
        <v>48.16</v>
      </c>
      <c r="AB641">
        <v>202226</v>
      </c>
      <c r="AC641">
        <v>202326</v>
      </c>
      <c r="AO641" t="s">
        <v>39</v>
      </c>
      <c r="AP641" t="s">
        <v>40</v>
      </c>
      <c r="AQ641" t="s">
        <v>41</v>
      </c>
      <c r="AR641" t="s">
        <v>42</v>
      </c>
      <c r="BC641" t="s">
        <v>43</v>
      </c>
      <c r="BD641" t="s">
        <v>44</v>
      </c>
    </row>
    <row r="642" spans="1:56">
      <c r="A642">
        <v>80542</v>
      </c>
      <c r="B642" t="s">
        <v>658</v>
      </c>
      <c r="C642">
        <v>722</v>
      </c>
      <c r="D642" t="s">
        <v>299</v>
      </c>
      <c r="E642" t="s">
        <v>300</v>
      </c>
      <c r="F642">
        <v>2.5459999999999998</v>
      </c>
      <c r="G642">
        <v>183.31</v>
      </c>
      <c r="H642">
        <v>2.41</v>
      </c>
      <c r="I642">
        <v>173.52</v>
      </c>
      <c r="J642">
        <v>2.3650000000000002</v>
      </c>
      <c r="K642">
        <v>170.28</v>
      </c>
      <c r="L642">
        <v>2.2730000000000001</v>
      </c>
      <c r="M642">
        <v>163.65</v>
      </c>
      <c r="N642">
        <v>2.2290000000000001</v>
      </c>
      <c r="O642">
        <v>160.47999999999999</v>
      </c>
      <c r="P642">
        <v>72</v>
      </c>
      <c r="Q642">
        <v>2.5459999999999998</v>
      </c>
      <c r="R642">
        <v>183.31</v>
      </c>
      <c r="S642">
        <v>2.41</v>
      </c>
      <c r="T642">
        <v>173.52</v>
      </c>
      <c r="U642">
        <v>2.3650000000000002</v>
      </c>
      <c r="V642">
        <v>170.28</v>
      </c>
      <c r="W642">
        <v>2.2730000000000001</v>
      </c>
      <c r="X642">
        <v>163.65</v>
      </c>
      <c r="Y642">
        <v>2.2290000000000001</v>
      </c>
      <c r="Z642">
        <v>160.47999999999999</v>
      </c>
      <c r="AB642">
        <v>202226</v>
      </c>
      <c r="AC642">
        <v>202326</v>
      </c>
      <c r="AG642" t="s">
        <v>54</v>
      </c>
      <c r="AH642" t="s">
        <v>55</v>
      </c>
      <c r="AO642" t="s">
        <v>39</v>
      </c>
      <c r="AP642" t="s">
        <v>40</v>
      </c>
      <c r="BC642" t="s">
        <v>43</v>
      </c>
      <c r="BD642" t="s">
        <v>44</v>
      </c>
    </row>
    <row r="643" spans="1:56">
      <c r="A643">
        <v>61050</v>
      </c>
      <c r="B643" t="s">
        <v>659</v>
      </c>
      <c r="C643">
        <v>722</v>
      </c>
      <c r="D643" t="s">
        <v>299</v>
      </c>
      <c r="E643" t="s">
        <v>300</v>
      </c>
      <c r="F643">
        <v>0.94899999999999995</v>
      </c>
      <c r="G643">
        <v>68.319999999999993</v>
      </c>
      <c r="H643">
        <v>0.89200000000000002</v>
      </c>
      <c r="I643">
        <v>64.22</v>
      </c>
      <c r="J643">
        <v>0.873</v>
      </c>
      <c r="K643">
        <v>62.85</v>
      </c>
      <c r="L643">
        <v>0.83799999999999997</v>
      </c>
      <c r="M643">
        <v>60.33</v>
      </c>
      <c r="N643">
        <v>0.81899999999999995</v>
      </c>
      <c r="O643">
        <v>58.96</v>
      </c>
      <c r="P643">
        <v>72</v>
      </c>
      <c r="Q643">
        <v>0.94899999999999995</v>
      </c>
      <c r="R643">
        <v>68.319999999999993</v>
      </c>
      <c r="S643">
        <v>0.89200000000000002</v>
      </c>
      <c r="T643">
        <v>64.22</v>
      </c>
      <c r="U643">
        <v>0.873</v>
      </c>
      <c r="V643">
        <v>62.85</v>
      </c>
      <c r="W643">
        <v>0.83799999999999997</v>
      </c>
      <c r="X643">
        <v>60.33</v>
      </c>
      <c r="Y643">
        <v>0.81899999999999995</v>
      </c>
      <c r="Z643">
        <v>58.96</v>
      </c>
      <c r="AB643">
        <v>202226</v>
      </c>
      <c r="AC643">
        <v>202326</v>
      </c>
      <c r="AO643" t="s">
        <v>39</v>
      </c>
      <c r="AP643" t="s">
        <v>40</v>
      </c>
      <c r="AQ643" t="s">
        <v>41</v>
      </c>
      <c r="AR643" t="s">
        <v>42</v>
      </c>
      <c r="BC643" t="s">
        <v>43</v>
      </c>
      <c r="BD643" t="s">
        <v>44</v>
      </c>
    </row>
    <row r="644" spans="1:56">
      <c r="A644">
        <v>88492</v>
      </c>
      <c r="B644" t="s">
        <v>660</v>
      </c>
      <c r="C644">
        <v>722</v>
      </c>
      <c r="D644" t="s">
        <v>299</v>
      </c>
      <c r="E644" t="s">
        <v>300</v>
      </c>
      <c r="F644">
        <v>2.6760000000000002</v>
      </c>
      <c r="G644">
        <v>192.67</v>
      </c>
      <c r="H644">
        <v>2.5350000000000001</v>
      </c>
      <c r="I644">
        <v>182.52</v>
      </c>
      <c r="J644">
        <v>2.488</v>
      </c>
      <c r="K644">
        <v>179.13</v>
      </c>
      <c r="L644">
        <v>2.3919999999999999</v>
      </c>
      <c r="M644">
        <v>172.22</v>
      </c>
      <c r="N644">
        <v>2.3450000000000002</v>
      </c>
      <c r="O644">
        <v>168.84</v>
      </c>
      <c r="P644">
        <v>72</v>
      </c>
      <c r="Q644">
        <v>2.6760000000000002</v>
      </c>
      <c r="R644">
        <v>192.67</v>
      </c>
      <c r="S644">
        <v>2.5350000000000001</v>
      </c>
      <c r="T644">
        <v>182.52</v>
      </c>
      <c r="U644">
        <v>2.488</v>
      </c>
      <c r="V644">
        <v>179.13</v>
      </c>
      <c r="W644">
        <v>2.3919999999999999</v>
      </c>
      <c r="X644">
        <v>172.22</v>
      </c>
      <c r="Y644">
        <v>2.3450000000000002</v>
      </c>
      <c r="Z644">
        <v>168.84</v>
      </c>
      <c r="AB644">
        <v>202226</v>
      </c>
      <c r="AC644">
        <v>202326</v>
      </c>
      <c r="AG644" t="s">
        <v>54</v>
      </c>
      <c r="AH644" t="s">
        <v>55</v>
      </c>
      <c r="AO644" t="s">
        <v>39</v>
      </c>
      <c r="AP644" t="s">
        <v>40</v>
      </c>
      <c r="BC644" t="s">
        <v>43</v>
      </c>
      <c r="BD644" t="s">
        <v>44</v>
      </c>
    </row>
    <row r="645" spans="1:56">
      <c r="A645">
        <v>40167</v>
      </c>
      <c r="B645" t="s">
        <v>661</v>
      </c>
      <c r="C645">
        <v>722</v>
      </c>
      <c r="D645" t="s">
        <v>299</v>
      </c>
      <c r="E645" t="s">
        <v>300</v>
      </c>
      <c r="F645">
        <v>0.92900000000000005</v>
      </c>
      <c r="G645">
        <v>66.88</v>
      </c>
      <c r="H645">
        <v>0.873</v>
      </c>
      <c r="I645">
        <v>62.85</v>
      </c>
      <c r="J645">
        <v>0.85499999999999998</v>
      </c>
      <c r="K645">
        <v>61.56</v>
      </c>
      <c r="L645">
        <v>0.81899999999999995</v>
      </c>
      <c r="M645">
        <v>58.96</v>
      </c>
      <c r="N645">
        <v>0.80200000000000005</v>
      </c>
      <c r="O645">
        <v>57.74</v>
      </c>
      <c r="P645">
        <v>72</v>
      </c>
      <c r="Q645">
        <v>0.92900000000000005</v>
      </c>
      <c r="R645">
        <v>66.88</v>
      </c>
      <c r="S645">
        <v>0.873</v>
      </c>
      <c r="T645">
        <v>62.85</v>
      </c>
      <c r="U645">
        <v>0.85499999999999998</v>
      </c>
      <c r="V645">
        <v>61.56</v>
      </c>
      <c r="W645">
        <v>0.81899999999999995</v>
      </c>
      <c r="X645">
        <v>58.96</v>
      </c>
      <c r="Y645">
        <v>0.80200000000000005</v>
      </c>
      <c r="Z645">
        <v>57.74</v>
      </c>
      <c r="AB645">
        <v>202226</v>
      </c>
      <c r="AC645">
        <v>202326</v>
      </c>
      <c r="AM645" t="s">
        <v>71</v>
      </c>
      <c r="AN645" t="s">
        <v>72</v>
      </c>
      <c r="AQ645" t="s">
        <v>41</v>
      </c>
      <c r="AR645" t="s">
        <v>42</v>
      </c>
      <c r="AW645" t="s">
        <v>301</v>
      </c>
      <c r="AX645" t="s">
        <v>302</v>
      </c>
      <c r="BC645" t="s">
        <v>43</v>
      </c>
      <c r="BD645" t="s">
        <v>44</v>
      </c>
    </row>
    <row r="646" spans="1:56">
      <c r="A646">
        <v>76047</v>
      </c>
      <c r="B646" t="s">
        <v>662</v>
      </c>
      <c r="C646">
        <v>722</v>
      </c>
      <c r="D646" t="s">
        <v>299</v>
      </c>
      <c r="E646" t="s">
        <v>300</v>
      </c>
      <c r="F646">
        <v>0.94199999999999995</v>
      </c>
      <c r="G646">
        <v>67.819999999999993</v>
      </c>
      <c r="H646">
        <v>0.88600000000000001</v>
      </c>
      <c r="I646">
        <v>63.79</v>
      </c>
      <c r="J646">
        <v>0.86799999999999999</v>
      </c>
      <c r="K646">
        <v>62.49</v>
      </c>
      <c r="L646">
        <v>0.83199999999999996</v>
      </c>
      <c r="M646">
        <v>59.9</v>
      </c>
      <c r="N646">
        <v>0.81399999999999995</v>
      </c>
      <c r="O646">
        <v>58.6</v>
      </c>
      <c r="P646">
        <v>72</v>
      </c>
      <c r="Q646">
        <v>0.94199999999999995</v>
      </c>
      <c r="R646">
        <v>67.819999999999993</v>
      </c>
      <c r="S646">
        <v>0.88600000000000001</v>
      </c>
      <c r="T646">
        <v>63.79</v>
      </c>
      <c r="U646">
        <v>0.86799999999999999</v>
      </c>
      <c r="V646">
        <v>62.49</v>
      </c>
      <c r="W646">
        <v>0.83199999999999996</v>
      </c>
      <c r="X646">
        <v>59.9</v>
      </c>
      <c r="Y646">
        <v>0.81399999999999995</v>
      </c>
      <c r="Z646">
        <v>58.6</v>
      </c>
      <c r="AB646">
        <v>202226</v>
      </c>
      <c r="AC646">
        <v>202326</v>
      </c>
      <c r="AG646" t="s">
        <v>54</v>
      </c>
      <c r="AH646" t="s">
        <v>55</v>
      </c>
      <c r="AM646" t="s">
        <v>71</v>
      </c>
      <c r="AN646" t="s">
        <v>72</v>
      </c>
      <c r="AO646" t="s">
        <v>39</v>
      </c>
      <c r="AP646" t="s">
        <v>40</v>
      </c>
      <c r="AQ646" t="s">
        <v>41</v>
      </c>
      <c r="AR646" t="s">
        <v>42</v>
      </c>
      <c r="BC646" t="s">
        <v>43</v>
      </c>
      <c r="BD646" t="s">
        <v>44</v>
      </c>
    </row>
    <row r="647" spans="1:56">
      <c r="A647">
        <v>3707</v>
      </c>
      <c r="B647" t="s">
        <v>663</v>
      </c>
      <c r="C647">
        <v>722</v>
      </c>
      <c r="D647" t="s">
        <v>299</v>
      </c>
      <c r="E647" t="s">
        <v>300</v>
      </c>
      <c r="F647">
        <v>0.92900000000000005</v>
      </c>
      <c r="G647">
        <v>66.88</v>
      </c>
      <c r="H647">
        <v>0.873</v>
      </c>
      <c r="I647">
        <v>62.85</v>
      </c>
      <c r="J647">
        <v>0.85499999999999998</v>
      </c>
      <c r="K647">
        <v>61.56</v>
      </c>
      <c r="L647">
        <v>0.81899999999999995</v>
      </c>
      <c r="M647">
        <v>58.96</v>
      </c>
      <c r="N647">
        <v>0.80200000000000005</v>
      </c>
      <c r="O647">
        <v>57.74</v>
      </c>
      <c r="P647">
        <v>72</v>
      </c>
      <c r="Q647">
        <v>0.92900000000000005</v>
      </c>
      <c r="R647">
        <v>66.88</v>
      </c>
      <c r="S647">
        <v>0.873</v>
      </c>
      <c r="T647">
        <v>62.85</v>
      </c>
      <c r="U647">
        <v>0.85499999999999998</v>
      </c>
      <c r="V647">
        <v>61.56</v>
      </c>
      <c r="W647">
        <v>0.81899999999999995</v>
      </c>
      <c r="X647">
        <v>58.96</v>
      </c>
      <c r="Y647">
        <v>0.80200000000000005</v>
      </c>
      <c r="Z647">
        <v>57.74</v>
      </c>
      <c r="AB647">
        <v>202226</v>
      </c>
      <c r="AC647">
        <v>202326</v>
      </c>
      <c r="AM647" t="s">
        <v>71</v>
      </c>
      <c r="AN647" t="s">
        <v>72</v>
      </c>
      <c r="AQ647" t="s">
        <v>41</v>
      </c>
      <c r="AR647" t="s">
        <v>42</v>
      </c>
      <c r="AW647" t="s">
        <v>301</v>
      </c>
      <c r="AX647" t="s">
        <v>302</v>
      </c>
      <c r="BC647" t="s">
        <v>43</v>
      </c>
      <c r="BD647" t="s">
        <v>44</v>
      </c>
    </row>
    <row r="648" spans="1:56">
      <c r="A648">
        <v>94726</v>
      </c>
      <c r="B648" t="s">
        <v>664</v>
      </c>
      <c r="C648">
        <v>722</v>
      </c>
      <c r="D648" t="s">
        <v>299</v>
      </c>
      <c r="E648" t="s">
        <v>300</v>
      </c>
      <c r="F648">
        <v>2.1459999999999999</v>
      </c>
      <c r="G648">
        <v>154.51</v>
      </c>
      <c r="H648">
        <v>2.036</v>
      </c>
      <c r="I648">
        <v>146.59</v>
      </c>
      <c r="J648">
        <v>1.9990000000000001</v>
      </c>
      <c r="K648">
        <v>143.91999999999999</v>
      </c>
      <c r="L648">
        <v>1.9239999999999999</v>
      </c>
      <c r="M648">
        <v>138.52000000000001</v>
      </c>
      <c r="N648">
        <v>1.8879999999999999</v>
      </c>
      <c r="O648">
        <v>135.93</v>
      </c>
      <c r="P648">
        <v>72</v>
      </c>
      <c r="Q648">
        <v>2.1459999999999999</v>
      </c>
      <c r="R648">
        <v>154.51</v>
      </c>
      <c r="S648">
        <v>2.036</v>
      </c>
      <c r="T648">
        <v>146.59</v>
      </c>
      <c r="U648">
        <v>1.9990000000000001</v>
      </c>
      <c r="V648">
        <v>143.91999999999999</v>
      </c>
      <c r="W648">
        <v>1.9239999999999999</v>
      </c>
      <c r="X648">
        <v>138.52000000000001</v>
      </c>
      <c r="Y648">
        <v>1.8879999999999999</v>
      </c>
      <c r="Z648">
        <v>135.93</v>
      </c>
      <c r="AB648">
        <v>202226</v>
      </c>
      <c r="AC648">
        <v>202326</v>
      </c>
      <c r="AE648" t="s">
        <v>52</v>
      </c>
      <c r="AF648" t="s">
        <v>53</v>
      </c>
      <c r="AG648" t="s">
        <v>54</v>
      </c>
      <c r="AH648" t="s">
        <v>55</v>
      </c>
      <c r="BC648" t="s">
        <v>43</v>
      </c>
      <c r="BD648" t="s">
        <v>44</v>
      </c>
    </row>
    <row r="649" spans="1:56">
      <c r="A649">
        <v>92416</v>
      </c>
      <c r="B649" t="s">
        <v>665</v>
      </c>
      <c r="C649">
        <v>722</v>
      </c>
      <c r="D649" t="s">
        <v>299</v>
      </c>
      <c r="E649" t="s">
        <v>300</v>
      </c>
      <c r="F649">
        <v>2.5030000000000001</v>
      </c>
      <c r="G649">
        <v>180.21</v>
      </c>
      <c r="H649">
        <v>2.3719999999999999</v>
      </c>
      <c r="I649">
        <v>170.78</v>
      </c>
      <c r="J649">
        <v>2.3279999999999998</v>
      </c>
      <c r="K649">
        <v>167.61</v>
      </c>
      <c r="L649">
        <v>2.2389999999999999</v>
      </c>
      <c r="M649">
        <v>161.19999999999999</v>
      </c>
      <c r="N649">
        <v>2.1970000000000001</v>
      </c>
      <c r="O649">
        <v>158.18</v>
      </c>
      <c r="P649">
        <v>72</v>
      </c>
      <c r="Q649">
        <v>2.5030000000000001</v>
      </c>
      <c r="R649">
        <v>180.21</v>
      </c>
      <c r="S649">
        <v>2.3719999999999999</v>
      </c>
      <c r="T649">
        <v>170.78</v>
      </c>
      <c r="U649">
        <v>2.3279999999999998</v>
      </c>
      <c r="V649">
        <v>167.61</v>
      </c>
      <c r="W649">
        <v>2.2389999999999999</v>
      </c>
      <c r="X649">
        <v>161.19999999999999</v>
      </c>
      <c r="Y649">
        <v>2.1970000000000001</v>
      </c>
      <c r="Z649">
        <v>158.18</v>
      </c>
      <c r="AB649">
        <v>202226</v>
      </c>
      <c r="AC649">
        <v>202326</v>
      </c>
      <c r="AG649" t="s">
        <v>54</v>
      </c>
      <c r="AH649" t="s">
        <v>55</v>
      </c>
      <c r="AO649" t="s">
        <v>39</v>
      </c>
      <c r="AP649" t="s">
        <v>40</v>
      </c>
      <c r="BC649" t="s">
        <v>43</v>
      </c>
      <c r="BD649" t="s">
        <v>44</v>
      </c>
    </row>
    <row r="650" spans="1:56">
      <c r="A650">
        <v>91364</v>
      </c>
      <c r="B650" t="s">
        <v>666</v>
      </c>
      <c r="C650">
        <v>722</v>
      </c>
      <c r="D650" t="s">
        <v>299</v>
      </c>
      <c r="E650" t="s">
        <v>300</v>
      </c>
      <c r="F650">
        <v>2.5030000000000001</v>
      </c>
      <c r="G650">
        <v>180.21</v>
      </c>
      <c r="H650">
        <v>2.3719999999999999</v>
      </c>
      <c r="I650">
        <v>170.78</v>
      </c>
      <c r="J650">
        <v>2.3279999999999998</v>
      </c>
      <c r="K650">
        <v>167.61</v>
      </c>
      <c r="L650">
        <v>2.2389999999999999</v>
      </c>
      <c r="M650">
        <v>161.19999999999999</v>
      </c>
      <c r="N650">
        <v>2.1970000000000001</v>
      </c>
      <c r="O650">
        <v>158.18</v>
      </c>
      <c r="P650">
        <v>72</v>
      </c>
      <c r="Q650">
        <v>2.5030000000000001</v>
      </c>
      <c r="R650">
        <v>180.21</v>
      </c>
      <c r="S650">
        <v>2.3719999999999999</v>
      </c>
      <c r="T650">
        <v>170.78</v>
      </c>
      <c r="U650">
        <v>2.3279999999999998</v>
      </c>
      <c r="V650">
        <v>167.61</v>
      </c>
      <c r="W650">
        <v>2.2389999999999999</v>
      </c>
      <c r="X650">
        <v>161.19999999999999</v>
      </c>
      <c r="Y650">
        <v>2.1970000000000001</v>
      </c>
      <c r="Z650">
        <v>158.18</v>
      </c>
      <c r="AB650">
        <v>202226</v>
      </c>
      <c r="AC650">
        <v>202326</v>
      </c>
      <c r="AG650" t="s">
        <v>54</v>
      </c>
      <c r="AH650" t="s">
        <v>55</v>
      </c>
      <c r="BC650" t="s">
        <v>43</v>
      </c>
      <c r="BD650" t="s">
        <v>44</v>
      </c>
    </row>
    <row r="651" spans="1:56">
      <c r="A651">
        <v>91363</v>
      </c>
      <c r="B651" t="s">
        <v>667</v>
      </c>
      <c r="C651">
        <v>722</v>
      </c>
      <c r="D651" t="s">
        <v>299</v>
      </c>
      <c r="E651" t="s">
        <v>300</v>
      </c>
      <c r="F651">
        <v>2.5030000000000001</v>
      </c>
      <c r="G651">
        <v>180.21</v>
      </c>
      <c r="H651">
        <v>2.3719999999999999</v>
      </c>
      <c r="I651">
        <v>170.78</v>
      </c>
      <c r="J651">
        <v>2.3279999999999998</v>
      </c>
      <c r="K651">
        <v>167.61</v>
      </c>
      <c r="L651">
        <v>2.2389999999999999</v>
      </c>
      <c r="M651">
        <v>161.19999999999999</v>
      </c>
      <c r="N651">
        <v>2.1970000000000001</v>
      </c>
      <c r="O651">
        <v>158.18</v>
      </c>
      <c r="P651">
        <v>72</v>
      </c>
      <c r="Q651">
        <v>2.5030000000000001</v>
      </c>
      <c r="R651">
        <v>180.21</v>
      </c>
      <c r="S651">
        <v>2.3719999999999999</v>
      </c>
      <c r="T651">
        <v>170.78</v>
      </c>
      <c r="U651">
        <v>2.3279999999999998</v>
      </c>
      <c r="V651">
        <v>167.61</v>
      </c>
      <c r="W651">
        <v>2.2389999999999999</v>
      </c>
      <c r="X651">
        <v>161.19999999999999</v>
      </c>
      <c r="Y651">
        <v>2.1970000000000001</v>
      </c>
      <c r="Z651">
        <v>158.18</v>
      </c>
      <c r="AB651">
        <v>202226</v>
      </c>
      <c r="AC651">
        <v>202326</v>
      </c>
      <c r="AG651" t="s">
        <v>54</v>
      </c>
      <c r="AH651" t="s">
        <v>55</v>
      </c>
      <c r="BC651" t="s">
        <v>43</v>
      </c>
      <c r="BD651" t="s">
        <v>44</v>
      </c>
    </row>
    <row r="652" spans="1:56">
      <c r="A652">
        <v>91365</v>
      </c>
      <c r="B652" t="s">
        <v>668</v>
      </c>
      <c r="C652">
        <v>722</v>
      </c>
      <c r="D652" t="s">
        <v>299</v>
      </c>
      <c r="E652" t="s">
        <v>300</v>
      </c>
      <c r="F652">
        <v>2.5030000000000001</v>
      </c>
      <c r="G652">
        <v>180.21</v>
      </c>
      <c r="H652">
        <v>2.3719999999999999</v>
      </c>
      <c r="I652">
        <v>170.78</v>
      </c>
      <c r="J652">
        <v>2.3279999999999998</v>
      </c>
      <c r="K652">
        <v>167.61</v>
      </c>
      <c r="L652">
        <v>2.2389999999999999</v>
      </c>
      <c r="M652">
        <v>161.19999999999999</v>
      </c>
      <c r="N652">
        <v>2.1970000000000001</v>
      </c>
      <c r="O652">
        <v>158.18</v>
      </c>
      <c r="P652">
        <v>72</v>
      </c>
      <c r="Q652">
        <v>2.5030000000000001</v>
      </c>
      <c r="R652">
        <v>180.21</v>
      </c>
      <c r="S652">
        <v>2.3719999999999999</v>
      </c>
      <c r="T652">
        <v>170.78</v>
      </c>
      <c r="U652">
        <v>2.3279999999999998</v>
      </c>
      <c r="V652">
        <v>167.61</v>
      </c>
      <c r="W652">
        <v>2.2389999999999999</v>
      </c>
      <c r="X652">
        <v>161.19999999999999</v>
      </c>
      <c r="Y652">
        <v>2.1970000000000001</v>
      </c>
      <c r="Z652">
        <v>158.18</v>
      </c>
      <c r="AB652">
        <v>202226</v>
      </c>
      <c r="AC652">
        <v>202326</v>
      </c>
      <c r="AG652" t="s">
        <v>54</v>
      </c>
      <c r="AH652" t="s">
        <v>55</v>
      </c>
      <c r="BC652" t="s">
        <v>43</v>
      </c>
      <c r="BD652" t="s">
        <v>44</v>
      </c>
    </row>
    <row r="653" spans="1:56">
      <c r="A653">
        <v>91366</v>
      </c>
      <c r="B653" t="s">
        <v>669</v>
      </c>
      <c r="C653">
        <v>722</v>
      </c>
      <c r="D653" t="s">
        <v>299</v>
      </c>
      <c r="E653" t="s">
        <v>300</v>
      </c>
      <c r="F653">
        <v>2.5030000000000001</v>
      </c>
      <c r="G653">
        <v>180.21</v>
      </c>
      <c r="H653">
        <v>2.3719999999999999</v>
      </c>
      <c r="I653">
        <v>170.78</v>
      </c>
      <c r="J653">
        <v>2.3279999999999998</v>
      </c>
      <c r="K653">
        <v>167.61</v>
      </c>
      <c r="L653">
        <v>2.2389999999999999</v>
      </c>
      <c r="M653">
        <v>161.19999999999999</v>
      </c>
      <c r="N653">
        <v>2.1970000000000001</v>
      </c>
      <c r="O653">
        <v>158.18</v>
      </c>
      <c r="P653">
        <v>72</v>
      </c>
      <c r="Q653">
        <v>2.5030000000000001</v>
      </c>
      <c r="R653">
        <v>180.21</v>
      </c>
      <c r="S653">
        <v>2.3719999999999999</v>
      </c>
      <c r="T653">
        <v>170.78</v>
      </c>
      <c r="U653">
        <v>2.3279999999999998</v>
      </c>
      <c r="V653">
        <v>167.61</v>
      </c>
      <c r="W653">
        <v>2.2389999999999999</v>
      </c>
      <c r="X653">
        <v>161.19999999999999</v>
      </c>
      <c r="Y653">
        <v>2.1970000000000001</v>
      </c>
      <c r="Z653">
        <v>158.18</v>
      </c>
      <c r="AB653">
        <v>202226</v>
      </c>
      <c r="AC653">
        <v>202326</v>
      </c>
      <c r="AG653" t="s">
        <v>54</v>
      </c>
      <c r="AH653" t="s">
        <v>55</v>
      </c>
      <c r="BC653" t="s">
        <v>43</v>
      </c>
      <c r="BD653" t="s">
        <v>44</v>
      </c>
    </row>
    <row r="654" spans="1:56">
      <c r="A654">
        <v>91367</v>
      </c>
      <c r="B654" t="s">
        <v>670</v>
      </c>
      <c r="C654">
        <v>722</v>
      </c>
      <c r="D654" t="s">
        <v>299</v>
      </c>
      <c r="E654" t="s">
        <v>300</v>
      </c>
      <c r="F654">
        <v>2.5030000000000001</v>
      </c>
      <c r="G654">
        <v>180.21</v>
      </c>
      <c r="H654">
        <v>2.3719999999999999</v>
      </c>
      <c r="I654">
        <v>170.78</v>
      </c>
      <c r="J654">
        <v>2.3279999999999998</v>
      </c>
      <c r="K654">
        <v>167.61</v>
      </c>
      <c r="L654">
        <v>2.2389999999999999</v>
      </c>
      <c r="M654">
        <v>161.19999999999999</v>
      </c>
      <c r="N654">
        <v>2.1970000000000001</v>
      </c>
      <c r="O654">
        <v>158.18</v>
      </c>
      <c r="P654">
        <v>72</v>
      </c>
      <c r="Q654">
        <v>2.5030000000000001</v>
      </c>
      <c r="R654">
        <v>180.21</v>
      </c>
      <c r="S654">
        <v>2.3719999999999999</v>
      </c>
      <c r="T654">
        <v>170.78</v>
      </c>
      <c r="U654">
        <v>2.3279999999999998</v>
      </c>
      <c r="V654">
        <v>167.61</v>
      </c>
      <c r="W654">
        <v>2.2389999999999999</v>
      </c>
      <c r="X654">
        <v>161.19999999999999</v>
      </c>
      <c r="Y654">
        <v>2.1970000000000001</v>
      </c>
      <c r="Z654">
        <v>158.18</v>
      </c>
      <c r="AB654">
        <v>202226</v>
      </c>
      <c r="AC654">
        <v>202326</v>
      </c>
      <c r="AG654" t="s">
        <v>54</v>
      </c>
      <c r="AH654" t="s">
        <v>55</v>
      </c>
      <c r="BC654" t="s">
        <v>43</v>
      </c>
      <c r="BD654" t="s">
        <v>44</v>
      </c>
    </row>
    <row r="655" spans="1:56">
      <c r="A655">
        <v>95144</v>
      </c>
      <c r="B655" t="s">
        <v>671</v>
      </c>
      <c r="C655">
        <v>722</v>
      </c>
      <c r="D655" t="s">
        <v>299</v>
      </c>
      <c r="E655" t="s">
        <v>300</v>
      </c>
      <c r="F655">
        <v>2.5030000000000001</v>
      </c>
      <c r="G655">
        <v>180.21</v>
      </c>
      <c r="H655">
        <v>2.3719999999999999</v>
      </c>
      <c r="I655">
        <v>170.78</v>
      </c>
      <c r="J655">
        <v>2.3279999999999998</v>
      </c>
      <c r="K655">
        <v>167.61</v>
      </c>
      <c r="L655">
        <v>2.2389999999999999</v>
      </c>
      <c r="M655">
        <v>161.19999999999999</v>
      </c>
      <c r="N655">
        <v>2.1970000000000001</v>
      </c>
      <c r="O655">
        <v>158.18</v>
      </c>
      <c r="P655">
        <v>72</v>
      </c>
      <c r="Q655">
        <v>2.5030000000000001</v>
      </c>
      <c r="R655">
        <v>180.21</v>
      </c>
      <c r="S655">
        <v>2.3719999999999999</v>
      </c>
      <c r="T655">
        <v>170.78</v>
      </c>
      <c r="U655">
        <v>2.3279999999999998</v>
      </c>
      <c r="V655">
        <v>167.61</v>
      </c>
      <c r="W655">
        <v>2.2389999999999999</v>
      </c>
      <c r="X655">
        <v>161.19999999999999</v>
      </c>
      <c r="Y655">
        <v>2.1970000000000001</v>
      </c>
      <c r="Z655">
        <v>158.18</v>
      </c>
      <c r="AB655">
        <v>202226</v>
      </c>
      <c r="AC655">
        <v>202326</v>
      </c>
      <c r="AG655" t="s">
        <v>54</v>
      </c>
      <c r="AH655" t="s">
        <v>55</v>
      </c>
      <c r="AO655" t="s">
        <v>39</v>
      </c>
      <c r="AP655" t="s">
        <v>40</v>
      </c>
      <c r="BC655" t="s">
        <v>43</v>
      </c>
      <c r="BD655" t="s">
        <v>44</v>
      </c>
    </row>
    <row r="656" spans="1:56">
      <c r="A656">
        <v>91369</v>
      </c>
      <c r="B656" t="s">
        <v>672</v>
      </c>
      <c r="C656">
        <v>722</v>
      </c>
      <c r="D656" t="s">
        <v>299</v>
      </c>
      <c r="E656" t="s">
        <v>300</v>
      </c>
      <c r="F656">
        <v>2.5030000000000001</v>
      </c>
      <c r="G656">
        <v>180.21</v>
      </c>
      <c r="H656">
        <v>2.3719999999999999</v>
      </c>
      <c r="I656">
        <v>170.78</v>
      </c>
      <c r="J656">
        <v>2.3279999999999998</v>
      </c>
      <c r="K656">
        <v>167.61</v>
      </c>
      <c r="L656">
        <v>2.2389999999999999</v>
      </c>
      <c r="M656">
        <v>161.19999999999999</v>
      </c>
      <c r="N656">
        <v>2.1970000000000001</v>
      </c>
      <c r="O656">
        <v>158.18</v>
      </c>
      <c r="P656">
        <v>72</v>
      </c>
      <c r="Q656">
        <v>2.5030000000000001</v>
      </c>
      <c r="R656">
        <v>180.21</v>
      </c>
      <c r="S656">
        <v>2.3719999999999999</v>
      </c>
      <c r="T656">
        <v>170.78</v>
      </c>
      <c r="U656">
        <v>2.3279999999999998</v>
      </c>
      <c r="V656">
        <v>167.61</v>
      </c>
      <c r="W656">
        <v>2.2389999999999999</v>
      </c>
      <c r="X656">
        <v>161.19999999999999</v>
      </c>
      <c r="Y656">
        <v>2.1970000000000001</v>
      </c>
      <c r="Z656">
        <v>158.18</v>
      </c>
      <c r="AB656">
        <v>202226</v>
      </c>
      <c r="AC656">
        <v>202326</v>
      </c>
      <c r="AG656" t="s">
        <v>54</v>
      </c>
      <c r="AH656" t="s">
        <v>55</v>
      </c>
      <c r="BC656" t="s">
        <v>43</v>
      </c>
      <c r="BD656" t="s">
        <v>44</v>
      </c>
    </row>
    <row r="657" spans="1:56">
      <c r="A657">
        <v>95145</v>
      </c>
      <c r="B657" t="s">
        <v>673</v>
      </c>
      <c r="C657">
        <v>722</v>
      </c>
      <c r="D657" t="s">
        <v>299</v>
      </c>
      <c r="E657" t="s">
        <v>300</v>
      </c>
      <c r="F657">
        <v>2.5030000000000001</v>
      </c>
      <c r="G657">
        <v>180.21</v>
      </c>
      <c r="H657">
        <v>2.3719999999999999</v>
      </c>
      <c r="I657">
        <v>170.78</v>
      </c>
      <c r="J657">
        <v>2.3279999999999998</v>
      </c>
      <c r="K657">
        <v>167.61</v>
      </c>
      <c r="L657">
        <v>2.2389999999999999</v>
      </c>
      <c r="M657">
        <v>161.19999999999999</v>
      </c>
      <c r="N657">
        <v>2.1970000000000001</v>
      </c>
      <c r="O657">
        <v>158.18</v>
      </c>
      <c r="P657">
        <v>72</v>
      </c>
      <c r="Q657">
        <v>2.5030000000000001</v>
      </c>
      <c r="R657">
        <v>180.21</v>
      </c>
      <c r="S657">
        <v>2.3719999999999999</v>
      </c>
      <c r="T657">
        <v>170.78</v>
      </c>
      <c r="U657">
        <v>2.3279999999999998</v>
      </c>
      <c r="V657">
        <v>167.61</v>
      </c>
      <c r="W657">
        <v>2.2389999999999999</v>
      </c>
      <c r="X657">
        <v>161.19999999999999</v>
      </c>
      <c r="Y657">
        <v>2.1970000000000001</v>
      </c>
      <c r="Z657">
        <v>158.18</v>
      </c>
      <c r="AB657">
        <v>202226</v>
      </c>
      <c r="AC657">
        <v>202326</v>
      </c>
      <c r="AG657" t="s">
        <v>54</v>
      </c>
      <c r="AH657" t="s">
        <v>55</v>
      </c>
      <c r="AO657" t="s">
        <v>39</v>
      </c>
      <c r="AP657" t="s">
        <v>40</v>
      </c>
      <c r="BC657" t="s">
        <v>43</v>
      </c>
      <c r="BD657" t="s">
        <v>44</v>
      </c>
    </row>
    <row r="658" spans="1:56">
      <c r="A658">
        <v>96693</v>
      </c>
      <c r="B658" t="s">
        <v>674</v>
      </c>
      <c r="C658">
        <v>722</v>
      </c>
      <c r="D658" t="s">
        <v>299</v>
      </c>
      <c r="E658" t="s">
        <v>300</v>
      </c>
      <c r="F658">
        <v>2.488</v>
      </c>
      <c r="G658">
        <v>179.13</v>
      </c>
      <c r="H658">
        <v>2.35</v>
      </c>
      <c r="I658">
        <v>169.2</v>
      </c>
      <c r="J658">
        <v>2.3039999999999998</v>
      </c>
      <c r="K658">
        <v>165.88</v>
      </c>
      <c r="L658">
        <v>2.2130000000000001</v>
      </c>
      <c r="M658">
        <v>159.33000000000001</v>
      </c>
      <c r="N658">
        <v>2.1680000000000001</v>
      </c>
      <c r="O658">
        <v>156.09</v>
      </c>
      <c r="P658">
        <v>72</v>
      </c>
      <c r="Q658">
        <v>2.488</v>
      </c>
      <c r="R658">
        <v>179.13</v>
      </c>
      <c r="S658">
        <v>2.35</v>
      </c>
      <c r="T658">
        <v>169.2</v>
      </c>
      <c r="U658">
        <v>2.3039999999999998</v>
      </c>
      <c r="V658">
        <v>165.88</v>
      </c>
      <c r="W658">
        <v>2.2130000000000001</v>
      </c>
      <c r="X658">
        <v>159.33000000000001</v>
      </c>
      <c r="Y658">
        <v>2.1680000000000001</v>
      </c>
      <c r="Z658">
        <v>156.09</v>
      </c>
      <c r="AB658">
        <v>202226</v>
      </c>
      <c r="AC658">
        <v>202326</v>
      </c>
      <c r="AE658" t="s">
        <v>52</v>
      </c>
      <c r="AF658" t="s">
        <v>53</v>
      </c>
      <c r="AG658" t="s">
        <v>54</v>
      </c>
      <c r="AH658" t="s">
        <v>55</v>
      </c>
      <c r="AO658" t="s">
        <v>39</v>
      </c>
      <c r="AP658" t="s">
        <v>40</v>
      </c>
      <c r="BC658" t="s">
        <v>43</v>
      </c>
      <c r="BD658" t="s">
        <v>44</v>
      </c>
    </row>
    <row r="659" spans="1:56">
      <c r="A659">
        <v>65944</v>
      </c>
      <c r="B659" t="s">
        <v>675</v>
      </c>
      <c r="C659">
        <v>722</v>
      </c>
      <c r="D659" t="s">
        <v>299</v>
      </c>
      <c r="E659" t="s">
        <v>300</v>
      </c>
      <c r="F659">
        <v>0.745</v>
      </c>
      <c r="G659">
        <v>53.64</v>
      </c>
      <c r="H659">
        <v>0.70099999999999996</v>
      </c>
      <c r="I659">
        <v>50.47</v>
      </c>
      <c r="J659">
        <v>0.68500000000000005</v>
      </c>
      <c r="K659">
        <v>49.32</v>
      </c>
      <c r="L659">
        <v>0.65800000000000003</v>
      </c>
      <c r="M659">
        <v>47.37</v>
      </c>
      <c r="N659">
        <v>0.64300000000000002</v>
      </c>
      <c r="O659">
        <v>46.29</v>
      </c>
      <c r="P659">
        <v>72</v>
      </c>
      <c r="Q659">
        <v>0.745</v>
      </c>
      <c r="R659">
        <v>53.64</v>
      </c>
      <c r="S659">
        <v>0.70099999999999996</v>
      </c>
      <c r="T659">
        <v>50.47</v>
      </c>
      <c r="U659">
        <v>0.68500000000000005</v>
      </c>
      <c r="V659">
        <v>49.32</v>
      </c>
      <c r="W659">
        <v>0.65800000000000003</v>
      </c>
      <c r="X659">
        <v>47.37</v>
      </c>
      <c r="Y659">
        <v>0.64300000000000002</v>
      </c>
      <c r="Z659">
        <v>46.29</v>
      </c>
      <c r="AB659">
        <v>202226</v>
      </c>
      <c r="AC659">
        <v>202326</v>
      </c>
      <c r="AM659" t="s">
        <v>71</v>
      </c>
      <c r="AN659" t="s">
        <v>72</v>
      </c>
      <c r="BC659" t="s">
        <v>43</v>
      </c>
      <c r="BD659" t="s">
        <v>44</v>
      </c>
    </row>
    <row r="660" spans="1:56">
      <c r="A660">
        <v>30815</v>
      </c>
      <c r="B660" t="s">
        <v>676</v>
      </c>
      <c r="C660">
        <v>722</v>
      </c>
      <c r="D660" t="s">
        <v>299</v>
      </c>
      <c r="E660" t="s">
        <v>300</v>
      </c>
      <c r="F660">
        <v>0.81699999999999995</v>
      </c>
      <c r="G660">
        <v>58.82</v>
      </c>
      <c r="H660">
        <v>0.76800000000000002</v>
      </c>
      <c r="I660">
        <v>55.29</v>
      </c>
      <c r="J660">
        <v>0.752</v>
      </c>
      <c r="K660">
        <v>54.14</v>
      </c>
      <c r="L660">
        <v>0.72</v>
      </c>
      <c r="M660">
        <v>51.84</v>
      </c>
      <c r="N660">
        <v>0.70399999999999996</v>
      </c>
      <c r="O660">
        <v>50.68</v>
      </c>
      <c r="P660">
        <v>72</v>
      </c>
      <c r="Q660">
        <v>0.81699999999999995</v>
      </c>
      <c r="R660">
        <v>58.82</v>
      </c>
      <c r="S660">
        <v>0.76800000000000002</v>
      </c>
      <c r="T660">
        <v>55.29</v>
      </c>
      <c r="U660">
        <v>0.752</v>
      </c>
      <c r="V660">
        <v>54.14</v>
      </c>
      <c r="W660">
        <v>0.72</v>
      </c>
      <c r="X660">
        <v>51.84</v>
      </c>
      <c r="Y660">
        <v>0.70399999999999996</v>
      </c>
      <c r="Z660">
        <v>50.68</v>
      </c>
      <c r="AB660">
        <v>202226</v>
      </c>
      <c r="AC660">
        <v>202326</v>
      </c>
      <c r="AO660" t="s">
        <v>39</v>
      </c>
      <c r="AP660" t="s">
        <v>40</v>
      </c>
      <c r="BC660" t="s">
        <v>43</v>
      </c>
      <c r="BD660" t="s">
        <v>44</v>
      </c>
    </row>
    <row r="661" spans="1:56">
      <c r="A661">
        <v>31047</v>
      </c>
      <c r="B661" t="s">
        <v>677</v>
      </c>
      <c r="C661">
        <v>722</v>
      </c>
      <c r="D661" t="s">
        <v>299</v>
      </c>
      <c r="E661" t="s">
        <v>300</v>
      </c>
      <c r="F661">
        <v>0.81699999999999995</v>
      </c>
      <c r="G661">
        <v>58.82</v>
      </c>
      <c r="H661">
        <v>0.76800000000000002</v>
      </c>
      <c r="I661">
        <v>55.29</v>
      </c>
      <c r="J661">
        <v>0.752</v>
      </c>
      <c r="K661">
        <v>54.14</v>
      </c>
      <c r="L661">
        <v>0.72</v>
      </c>
      <c r="M661">
        <v>51.84</v>
      </c>
      <c r="N661">
        <v>0.70399999999999996</v>
      </c>
      <c r="O661">
        <v>50.68</v>
      </c>
      <c r="P661">
        <v>72</v>
      </c>
      <c r="Q661">
        <v>0.81699999999999995</v>
      </c>
      <c r="R661">
        <v>58.82</v>
      </c>
      <c r="S661">
        <v>0.76800000000000002</v>
      </c>
      <c r="T661">
        <v>55.29</v>
      </c>
      <c r="U661">
        <v>0.752</v>
      </c>
      <c r="V661">
        <v>54.14</v>
      </c>
      <c r="W661">
        <v>0.72</v>
      </c>
      <c r="X661">
        <v>51.84</v>
      </c>
      <c r="Y661">
        <v>0.70399999999999996</v>
      </c>
      <c r="Z661">
        <v>50.68</v>
      </c>
      <c r="AB661">
        <v>202226</v>
      </c>
      <c r="AC661">
        <v>202326</v>
      </c>
      <c r="AO661" t="s">
        <v>39</v>
      </c>
      <c r="AP661" t="s">
        <v>40</v>
      </c>
      <c r="BC661" t="s">
        <v>43</v>
      </c>
      <c r="BD661" t="s">
        <v>44</v>
      </c>
    </row>
    <row r="662" spans="1:56">
      <c r="A662">
        <v>89113</v>
      </c>
      <c r="B662" t="s">
        <v>678</v>
      </c>
      <c r="C662">
        <v>722</v>
      </c>
      <c r="D662" t="s">
        <v>299</v>
      </c>
      <c r="E662" t="s">
        <v>300</v>
      </c>
      <c r="F662">
        <v>1.294</v>
      </c>
      <c r="G662">
        <v>93.16</v>
      </c>
      <c r="H662">
        <v>1.2270000000000001</v>
      </c>
      <c r="I662">
        <v>88.34</v>
      </c>
      <c r="J662">
        <v>1.206</v>
      </c>
      <c r="K662">
        <v>86.83</v>
      </c>
      <c r="L662">
        <v>1.1599999999999999</v>
      </c>
      <c r="M662">
        <v>83.52</v>
      </c>
      <c r="N662">
        <v>1.1379999999999999</v>
      </c>
      <c r="O662">
        <v>81.93</v>
      </c>
      <c r="P662">
        <v>72</v>
      </c>
      <c r="Q662">
        <v>1.294</v>
      </c>
      <c r="R662">
        <v>93.16</v>
      </c>
      <c r="S662">
        <v>1.2270000000000001</v>
      </c>
      <c r="T662">
        <v>88.34</v>
      </c>
      <c r="U662">
        <v>1.206</v>
      </c>
      <c r="V662">
        <v>86.83</v>
      </c>
      <c r="W662">
        <v>1.1599999999999999</v>
      </c>
      <c r="X662">
        <v>83.52</v>
      </c>
      <c r="Y662">
        <v>1.1379999999999999</v>
      </c>
      <c r="Z662">
        <v>81.93</v>
      </c>
      <c r="AB662">
        <v>202226</v>
      </c>
      <c r="AC662">
        <v>202326</v>
      </c>
      <c r="AG662" t="s">
        <v>54</v>
      </c>
      <c r="AH662" t="s">
        <v>55</v>
      </c>
      <c r="AO662" t="s">
        <v>39</v>
      </c>
      <c r="AP662" t="s">
        <v>40</v>
      </c>
      <c r="BC662" t="s">
        <v>43</v>
      </c>
      <c r="BD662" t="s">
        <v>44</v>
      </c>
    </row>
    <row r="663" spans="1:56">
      <c r="A663">
        <v>67304</v>
      </c>
      <c r="B663" t="s">
        <v>679</v>
      </c>
      <c r="C663">
        <v>722</v>
      </c>
      <c r="D663" t="s">
        <v>299</v>
      </c>
      <c r="E663" t="s">
        <v>300</v>
      </c>
      <c r="F663">
        <v>0.88800000000000001</v>
      </c>
      <c r="G663">
        <v>63.93</v>
      </c>
      <c r="H663">
        <v>0.83499999999999996</v>
      </c>
      <c r="I663">
        <v>60.12</v>
      </c>
      <c r="J663">
        <v>0.81699999999999995</v>
      </c>
      <c r="K663">
        <v>58.82</v>
      </c>
      <c r="L663">
        <v>0.78300000000000003</v>
      </c>
      <c r="M663">
        <v>56.37</v>
      </c>
      <c r="N663">
        <v>0.76500000000000001</v>
      </c>
      <c r="O663">
        <v>55.08</v>
      </c>
      <c r="P663">
        <v>72</v>
      </c>
      <c r="Q663">
        <v>0.88800000000000001</v>
      </c>
      <c r="R663">
        <v>63.93</v>
      </c>
      <c r="S663">
        <v>0.83499999999999996</v>
      </c>
      <c r="T663">
        <v>60.12</v>
      </c>
      <c r="U663">
        <v>0.81699999999999995</v>
      </c>
      <c r="V663">
        <v>58.82</v>
      </c>
      <c r="W663">
        <v>0.78300000000000003</v>
      </c>
      <c r="X663">
        <v>56.37</v>
      </c>
      <c r="Y663">
        <v>0.76500000000000001</v>
      </c>
      <c r="Z663">
        <v>55.08</v>
      </c>
      <c r="AB663">
        <v>202226</v>
      </c>
      <c r="AC663">
        <v>202326</v>
      </c>
      <c r="AO663" t="s">
        <v>39</v>
      </c>
      <c r="AP663" t="s">
        <v>40</v>
      </c>
      <c r="BC663" t="s">
        <v>43</v>
      </c>
      <c r="BD663" t="s">
        <v>44</v>
      </c>
    </row>
    <row r="664" spans="1:56">
      <c r="A664">
        <v>68982</v>
      </c>
      <c r="B664" t="s">
        <v>680</v>
      </c>
      <c r="C664">
        <v>722</v>
      </c>
      <c r="D664" t="s">
        <v>299</v>
      </c>
      <c r="E664" t="s">
        <v>300</v>
      </c>
      <c r="F664">
        <v>0.99</v>
      </c>
      <c r="G664">
        <v>71.28</v>
      </c>
      <c r="H664">
        <v>0.93700000000000006</v>
      </c>
      <c r="I664">
        <v>67.459999999999994</v>
      </c>
      <c r="J664">
        <v>0.91900000000000004</v>
      </c>
      <c r="K664">
        <v>66.16</v>
      </c>
      <c r="L664">
        <v>0.88300000000000001</v>
      </c>
      <c r="M664">
        <v>63.57</v>
      </c>
      <c r="N664">
        <v>0.86499999999999999</v>
      </c>
      <c r="O664">
        <v>62.28</v>
      </c>
      <c r="P664">
        <v>72</v>
      </c>
      <c r="Q664">
        <v>0.99</v>
      </c>
      <c r="R664">
        <v>71.28</v>
      </c>
      <c r="S664">
        <v>0.93700000000000006</v>
      </c>
      <c r="T664">
        <v>67.459999999999994</v>
      </c>
      <c r="U664">
        <v>0.91900000000000004</v>
      </c>
      <c r="V664">
        <v>66.16</v>
      </c>
      <c r="W664">
        <v>0.88300000000000001</v>
      </c>
      <c r="X664">
        <v>63.57</v>
      </c>
      <c r="Y664">
        <v>0.86499999999999999</v>
      </c>
      <c r="Z664">
        <v>62.28</v>
      </c>
      <c r="AB664">
        <v>202226</v>
      </c>
      <c r="AC664">
        <v>202326</v>
      </c>
      <c r="AG664" t="s">
        <v>54</v>
      </c>
      <c r="AH664" t="s">
        <v>55</v>
      </c>
      <c r="AO664" t="s">
        <v>39</v>
      </c>
      <c r="AP664" t="s">
        <v>40</v>
      </c>
      <c r="AW664" t="s">
        <v>301</v>
      </c>
      <c r="AX664" t="s">
        <v>302</v>
      </c>
      <c r="BC664" t="s">
        <v>43</v>
      </c>
      <c r="BD664" t="s">
        <v>44</v>
      </c>
    </row>
    <row r="665" spans="1:56">
      <c r="A665">
        <v>68984</v>
      </c>
      <c r="B665" t="s">
        <v>681</v>
      </c>
      <c r="C665">
        <v>722</v>
      </c>
      <c r="D665" t="s">
        <v>299</v>
      </c>
      <c r="E665" t="s">
        <v>300</v>
      </c>
      <c r="F665">
        <v>0.99</v>
      </c>
      <c r="G665">
        <v>71.28</v>
      </c>
      <c r="H665">
        <v>0.93700000000000006</v>
      </c>
      <c r="I665">
        <v>67.459999999999994</v>
      </c>
      <c r="J665">
        <v>0.91900000000000004</v>
      </c>
      <c r="K665">
        <v>66.16</v>
      </c>
      <c r="L665">
        <v>0.88300000000000001</v>
      </c>
      <c r="M665">
        <v>63.57</v>
      </c>
      <c r="N665">
        <v>0.86499999999999999</v>
      </c>
      <c r="O665">
        <v>62.28</v>
      </c>
      <c r="P665">
        <v>72</v>
      </c>
      <c r="Q665">
        <v>0.99</v>
      </c>
      <c r="R665">
        <v>71.28</v>
      </c>
      <c r="S665">
        <v>0.93700000000000006</v>
      </c>
      <c r="T665">
        <v>67.459999999999994</v>
      </c>
      <c r="U665">
        <v>0.91900000000000004</v>
      </c>
      <c r="V665">
        <v>66.16</v>
      </c>
      <c r="W665">
        <v>0.88300000000000001</v>
      </c>
      <c r="X665">
        <v>63.57</v>
      </c>
      <c r="Y665">
        <v>0.86499999999999999</v>
      </c>
      <c r="Z665">
        <v>62.28</v>
      </c>
      <c r="AB665">
        <v>202226</v>
      </c>
      <c r="AC665">
        <v>202326</v>
      </c>
      <c r="AG665" t="s">
        <v>54</v>
      </c>
      <c r="AH665" t="s">
        <v>55</v>
      </c>
      <c r="AO665" t="s">
        <v>39</v>
      </c>
      <c r="AP665" t="s">
        <v>40</v>
      </c>
      <c r="AW665" t="s">
        <v>301</v>
      </c>
      <c r="AX665" t="s">
        <v>302</v>
      </c>
      <c r="BC665" t="s">
        <v>43</v>
      </c>
      <c r="BD665" t="s">
        <v>44</v>
      </c>
    </row>
    <row r="666" spans="1:56">
      <c r="A666">
        <v>91920</v>
      </c>
      <c r="B666" t="s">
        <v>682</v>
      </c>
      <c r="C666">
        <v>722</v>
      </c>
      <c r="D666" t="s">
        <v>299</v>
      </c>
      <c r="E666" t="s">
        <v>300</v>
      </c>
      <c r="F666">
        <v>0.99</v>
      </c>
      <c r="G666">
        <v>71.28</v>
      </c>
      <c r="H666">
        <v>0.93700000000000006</v>
      </c>
      <c r="I666">
        <v>67.459999999999994</v>
      </c>
      <c r="J666">
        <v>0.91900000000000004</v>
      </c>
      <c r="K666">
        <v>66.16</v>
      </c>
      <c r="L666">
        <v>0.88300000000000001</v>
      </c>
      <c r="M666">
        <v>63.57</v>
      </c>
      <c r="N666">
        <v>0.86499999999999999</v>
      </c>
      <c r="O666">
        <v>62.28</v>
      </c>
      <c r="P666">
        <v>72</v>
      </c>
      <c r="Q666">
        <v>0.99</v>
      </c>
      <c r="R666">
        <v>71.28</v>
      </c>
      <c r="S666">
        <v>0.93700000000000006</v>
      </c>
      <c r="T666">
        <v>67.459999999999994</v>
      </c>
      <c r="U666">
        <v>0.91900000000000004</v>
      </c>
      <c r="V666">
        <v>66.16</v>
      </c>
      <c r="W666">
        <v>0.88300000000000001</v>
      </c>
      <c r="X666">
        <v>63.57</v>
      </c>
      <c r="Y666">
        <v>0.86499999999999999</v>
      </c>
      <c r="Z666">
        <v>62.28</v>
      </c>
      <c r="AB666">
        <v>202226</v>
      </c>
      <c r="AC666">
        <v>202326</v>
      </c>
      <c r="AG666" t="s">
        <v>54</v>
      </c>
      <c r="AH666" t="s">
        <v>55</v>
      </c>
      <c r="AO666" t="s">
        <v>39</v>
      </c>
      <c r="AP666" t="s">
        <v>40</v>
      </c>
      <c r="BC666" t="s">
        <v>43</v>
      </c>
      <c r="BD666" t="s">
        <v>44</v>
      </c>
    </row>
    <row r="667" spans="1:56">
      <c r="A667">
        <v>85984</v>
      </c>
      <c r="B667" t="s">
        <v>683</v>
      </c>
      <c r="C667">
        <v>722</v>
      </c>
      <c r="D667" t="s">
        <v>299</v>
      </c>
      <c r="E667" t="s">
        <v>300</v>
      </c>
      <c r="F667">
        <v>0.98799999999999999</v>
      </c>
      <c r="G667">
        <v>71.13</v>
      </c>
      <c r="H667">
        <v>0.93400000000000005</v>
      </c>
      <c r="I667">
        <v>67.239999999999995</v>
      </c>
      <c r="J667">
        <v>0.91600000000000004</v>
      </c>
      <c r="K667">
        <v>65.95</v>
      </c>
      <c r="L667">
        <v>0.88</v>
      </c>
      <c r="M667">
        <v>63.36</v>
      </c>
      <c r="N667">
        <v>0.86299999999999999</v>
      </c>
      <c r="O667">
        <v>62.13</v>
      </c>
      <c r="P667">
        <v>72</v>
      </c>
      <c r="Q667">
        <v>0.98799999999999999</v>
      </c>
      <c r="R667">
        <v>71.13</v>
      </c>
      <c r="S667">
        <v>0.93400000000000005</v>
      </c>
      <c r="T667">
        <v>67.239999999999995</v>
      </c>
      <c r="U667">
        <v>0.91600000000000004</v>
      </c>
      <c r="V667">
        <v>65.95</v>
      </c>
      <c r="W667">
        <v>0.88</v>
      </c>
      <c r="X667">
        <v>63.36</v>
      </c>
      <c r="Y667">
        <v>0.86299999999999999</v>
      </c>
      <c r="Z667">
        <v>62.13</v>
      </c>
      <c r="AB667">
        <v>202226</v>
      </c>
      <c r="AC667">
        <v>202326</v>
      </c>
      <c r="AG667" t="s">
        <v>54</v>
      </c>
      <c r="AH667" t="s">
        <v>55</v>
      </c>
      <c r="AO667" t="s">
        <v>39</v>
      </c>
      <c r="AP667" t="s">
        <v>40</v>
      </c>
      <c r="BC667" t="s">
        <v>43</v>
      </c>
      <c r="BD667" t="s">
        <v>44</v>
      </c>
    </row>
    <row r="668" spans="1:56">
      <c r="A668">
        <v>64353</v>
      </c>
      <c r="B668" t="s">
        <v>684</v>
      </c>
      <c r="C668">
        <v>722</v>
      </c>
      <c r="D668" t="s">
        <v>299</v>
      </c>
      <c r="E668" t="s">
        <v>300</v>
      </c>
      <c r="F668">
        <v>0.878</v>
      </c>
      <c r="G668">
        <v>63.21</v>
      </c>
      <c r="H668">
        <v>0.82599999999999996</v>
      </c>
      <c r="I668">
        <v>59.47</v>
      </c>
      <c r="J668">
        <v>0.80800000000000005</v>
      </c>
      <c r="K668">
        <v>58.17</v>
      </c>
      <c r="L668">
        <v>0.77400000000000002</v>
      </c>
      <c r="M668">
        <v>55.72</v>
      </c>
      <c r="N668">
        <v>0.75700000000000001</v>
      </c>
      <c r="O668">
        <v>54.5</v>
      </c>
      <c r="P668">
        <v>72</v>
      </c>
      <c r="Q668">
        <v>0.878</v>
      </c>
      <c r="R668">
        <v>63.21</v>
      </c>
      <c r="S668">
        <v>0.82599999999999996</v>
      </c>
      <c r="T668">
        <v>59.47</v>
      </c>
      <c r="U668">
        <v>0.80800000000000005</v>
      </c>
      <c r="V668">
        <v>58.17</v>
      </c>
      <c r="W668">
        <v>0.77400000000000002</v>
      </c>
      <c r="X668">
        <v>55.72</v>
      </c>
      <c r="Y668">
        <v>0.75700000000000001</v>
      </c>
      <c r="Z668">
        <v>54.5</v>
      </c>
      <c r="AB668">
        <v>202226</v>
      </c>
      <c r="AC668">
        <v>202326</v>
      </c>
      <c r="AM668" t="s">
        <v>71</v>
      </c>
      <c r="AN668" t="s">
        <v>72</v>
      </c>
      <c r="BC668" t="s">
        <v>43</v>
      </c>
      <c r="BD668" t="s">
        <v>44</v>
      </c>
    </row>
    <row r="669" spans="1:56">
      <c r="A669">
        <v>30446</v>
      </c>
      <c r="B669" t="s">
        <v>685</v>
      </c>
      <c r="C669">
        <v>722</v>
      </c>
      <c r="D669" t="s">
        <v>299</v>
      </c>
      <c r="E669" t="s">
        <v>300</v>
      </c>
      <c r="F669">
        <v>0.88800000000000001</v>
      </c>
      <c r="G669">
        <v>63.93</v>
      </c>
      <c r="H669">
        <v>0.83499999999999996</v>
      </c>
      <c r="I669">
        <v>60.12</v>
      </c>
      <c r="J669">
        <v>0.81699999999999995</v>
      </c>
      <c r="K669">
        <v>58.82</v>
      </c>
      <c r="L669">
        <v>0.78300000000000003</v>
      </c>
      <c r="M669">
        <v>56.37</v>
      </c>
      <c r="N669">
        <v>0.76500000000000001</v>
      </c>
      <c r="O669">
        <v>55.08</v>
      </c>
      <c r="P669">
        <v>72</v>
      </c>
      <c r="Q669">
        <v>0.88800000000000001</v>
      </c>
      <c r="R669">
        <v>63.93</v>
      </c>
      <c r="S669">
        <v>0.83499999999999996</v>
      </c>
      <c r="T669">
        <v>60.12</v>
      </c>
      <c r="U669">
        <v>0.81699999999999995</v>
      </c>
      <c r="V669">
        <v>58.82</v>
      </c>
      <c r="W669">
        <v>0.78300000000000003</v>
      </c>
      <c r="X669">
        <v>56.37</v>
      </c>
      <c r="Y669">
        <v>0.76500000000000001</v>
      </c>
      <c r="Z669">
        <v>55.08</v>
      </c>
      <c r="AB669">
        <v>202226</v>
      </c>
      <c r="AC669">
        <v>202326</v>
      </c>
      <c r="AO669" t="s">
        <v>39</v>
      </c>
      <c r="AP669" t="s">
        <v>40</v>
      </c>
      <c r="AQ669" t="s">
        <v>41</v>
      </c>
      <c r="AR669" t="s">
        <v>42</v>
      </c>
      <c r="AW669" t="s">
        <v>301</v>
      </c>
      <c r="AX669" t="s">
        <v>302</v>
      </c>
      <c r="BC669" t="s">
        <v>43</v>
      </c>
      <c r="BD669" t="s">
        <v>44</v>
      </c>
    </row>
    <row r="670" spans="1:56">
      <c r="A670">
        <v>58884</v>
      </c>
      <c r="B670" t="s">
        <v>686</v>
      </c>
      <c r="C670">
        <v>722</v>
      </c>
      <c r="D670" t="s">
        <v>299</v>
      </c>
      <c r="E670" t="s">
        <v>300</v>
      </c>
      <c r="F670">
        <v>0.88800000000000001</v>
      </c>
      <c r="G670">
        <v>63.93</v>
      </c>
      <c r="H670">
        <v>0.83499999999999996</v>
      </c>
      <c r="I670">
        <v>60.12</v>
      </c>
      <c r="J670">
        <v>0.81699999999999995</v>
      </c>
      <c r="K670">
        <v>58.82</v>
      </c>
      <c r="L670">
        <v>0.78300000000000003</v>
      </c>
      <c r="M670">
        <v>56.37</v>
      </c>
      <c r="N670">
        <v>0.76500000000000001</v>
      </c>
      <c r="O670">
        <v>55.08</v>
      </c>
      <c r="P670">
        <v>72</v>
      </c>
      <c r="Q670">
        <v>0.88800000000000001</v>
      </c>
      <c r="R670">
        <v>63.93</v>
      </c>
      <c r="S670">
        <v>0.83499999999999996</v>
      </c>
      <c r="T670">
        <v>60.12</v>
      </c>
      <c r="U670">
        <v>0.81699999999999995</v>
      </c>
      <c r="V670">
        <v>58.82</v>
      </c>
      <c r="W670">
        <v>0.78300000000000003</v>
      </c>
      <c r="X670">
        <v>56.37</v>
      </c>
      <c r="Y670">
        <v>0.76500000000000001</v>
      </c>
      <c r="Z670">
        <v>55.08</v>
      </c>
      <c r="AB670">
        <v>202226</v>
      </c>
      <c r="AC670">
        <v>202326</v>
      </c>
      <c r="AO670" t="s">
        <v>39</v>
      </c>
      <c r="AP670" t="s">
        <v>40</v>
      </c>
      <c r="AQ670" t="s">
        <v>41</v>
      </c>
      <c r="AR670" t="s">
        <v>42</v>
      </c>
      <c r="AW670" t="s">
        <v>301</v>
      </c>
      <c r="AX670" t="s">
        <v>302</v>
      </c>
      <c r="BC670" t="s">
        <v>43</v>
      </c>
      <c r="BD670" t="s">
        <v>44</v>
      </c>
    </row>
    <row r="671" spans="1:56">
      <c r="A671">
        <v>81062</v>
      </c>
      <c r="B671" t="s">
        <v>687</v>
      </c>
      <c r="C671">
        <v>722</v>
      </c>
      <c r="D671" t="s">
        <v>299</v>
      </c>
      <c r="E671" t="s">
        <v>300</v>
      </c>
      <c r="F671">
        <v>1.0820000000000001</v>
      </c>
      <c r="G671">
        <v>77.900000000000006</v>
      </c>
      <c r="H671">
        <v>1.0229999999999999</v>
      </c>
      <c r="I671">
        <v>73.650000000000006</v>
      </c>
      <c r="J671">
        <v>1.004</v>
      </c>
      <c r="K671">
        <v>72.28</v>
      </c>
      <c r="L671">
        <v>0.96399999999999997</v>
      </c>
      <c r="M671">
        <v>69.400000000000006</v>
      </c>
      <c r="N671">
        <v>0.94499999999999995</v>
      </c>
      <c r="O671">
        <v>68.040000000000006</v>
      </c>
      <c r="P671">
        <v>72</v>
      </c>
      <c r="Q671">
        <v>1.0820000000000001</v>
      </c>
      <c r="R671">
        <v>77.900000000000006</v>
      </c>
      <c r="S671">
        <v>1.0229999999999999</v>
      </c>
      <c r="T671">
        <v>73.650000000000006</v>
      </c>
      <c r="U671">
        <v>1.004</v>
      </c>
      <c r="V671">
        <v>72.28</v>
      </c>
      <c r="W671">
        <v>0.96399999999999997</v>
      </c>
      <c r="X671">
        <v>69.400000000000006</v>
      </c>
      <c r="Y671">
        <v>0.94499999999999995</v>
      </c>
      <c r="Z671">
        <v>68.040000000000006</v>
      </c>
      <c r="AB671">
        <v>202226</v>
      </c>
      <c r="AC671">
        <v>202326</v>
      </c>
      <c r="AG671" t="s">
        <v>54</v>
      </c>
      <c r="AH671" t="s">
        <v>55</v>
      </c>
      <c r="AO671" t="s">
        <v>39</v>
      </c>
      <c r="AP671" t="s">
        <v>40</v>
      </c>
      <c r="BC671" t="s">
        <v>43</v>
      </c>
      <c r="BD671" t="s">
        <v>44</v>
      </c>
    </row>
    <row r="672" spans="1:56">
      <c r="A672">
        <v>82516</v>
      </c>
      <c r="B672" t="s">
        <v>688</v>
      </c>
      <c r="C672">
        <v>722</v>
      </c>
      <c r="D672" t="s">
        <v>299</v>
      </c>
      <c r="E672" t="s">
        <v>300</v>
      </c>
      <c r="F672">
        <v>1.0820000000000001</v>
      </c>
      <c r="G672">
        <v>77.900000000000006</v>
      </c>
      <c r="H672">
        <v>1.0229999999999999</v>
      </c>
      <c r="I672">
        <v>73.650000000000006</v>
      </c>
      <c r="J672">
        <v>1.004</v>
      </c>
      <c r="K672">
        <v>72.28</v>
      </c>
      <c r="L672">
        <v>0.96399999999999997</v>
      </c>
      <c r="M672">
        <v>69.400000000000006</v>
      </c>
      <c r="N672">
        <v>0.94499999999999995</v>
      </c>
      <c r="O672">
        <v>68.040000000000006</v>
      </c>
      <c r="P672">
        <v>72</v>
      </c>
      <c r="Q672">
        <v>1.0820000000000001</v>
      </c>
      <c r="R672">
        <v>77.900000000000006</v>
      </c>
      <c r="S672">
        <v>1.0229999999999999</v>
      </c>
      <c r="T672">
        <v>73.650000000000006</v>
      </c>
      <c r="U672">
        <v>1.004</v>
      </c>
      <c r="V672">
        <v>72.28</v>
      </c>
      <c r="W672">
        <v>0.96399999999999997</v>
      </c>
      <c r="X672">
        <v>69.400000000000006</v>
      </c>
      <c r="Y672">
        <v>0.94499999999999995</v>
      </c>
      <c r="Z672">
        <v>68.040000000000006</v>
      </c>
      <c r="AB672">
        <v>202226</v>
      </c>
      <c r="AC672">
        <v>202326</v>
      </c>
      <c r="AG672" t="s">
        <v>54</v>
      </c>
      <c r="AH672" t="s">
        <v>55</v>
      </c>
      <c r="AO672" t="s">
        <v>39</v>
      </c>
      <c r="AP672" t="s">
        <v>40</v>
      </c>
      <c r="BC672" t="s">
        <v>43</v>
      </c>
      <c r="BD672" t="s">
        <v>44</v>
      </c>
    </row>
    <row r="673" spans="1:56">
      <c r="A673">
        <v>84618</v>
      </c>
      <c r="B673" t="s">
        <v>689</v>
      </c>
      <c r="C673">
        <v>722</v>
      </c>
      <c r="D673" t="s">
        <v>299</v>
      </c>
      <c r="E673" t="s">
        <v>300</v>
      </c>
      <c r="F673">
        <v>1.0820000000000001</v>
      </c>
      <c r="G673">
        <v>77.900000000000006</v>
      </c>
      <c r="H673">
        <v>1.0229999999999999</v>
      </c>
      <c r="I673">
        <v>73.650000000000006</v>
      </c>
      <c r="J673">
        <v>1.004</v>
      </c>
      <c r="K673">
        <v>72.28</v>
      </c>
      <c r="L673">
        <v>0.96399999999999997</v>
      </c>
      <c r="M673">
        <v>69.400000000000006</v>
      </c>
      <c r="N673">
        <v>0.94499999999999995</v>
      </c>
      <c r="O673">
        <v>68.040000000000006</v>
      </c>
      <c r="P673">
        <v>72</v>
      </c>
      <c r="Q673">
        <v>1.0820000000000001</v>
      </c>
      <c r="R673">
        <v>77.900000000000006</v>
      </c>
      <c r="S673">
        <v>1.0229999999999999</v>
      </c>
      <c r="T673">
        <v>73.650000000000006</v>
      </c>
      <c r="U673">
        <v>1.004</v>
      </c>
      <c r="V673">
        <v>72.28</v>
      </c>
      <c r="W673">
        <v>0.96399999999999997</v>
      </c>
      <c r="X673">
        <v>69.400000000000006</v>
      </c>
      <c r="Y673">
        <v>0.94499999999999995</v>
      </c>
      <c r="Z673">
        <v>68.040000000000006</v>
      </c>
      <c r="AB673">
        <v>202226</v>
      </c>
      <c r="AC673">
        <v>202326</v>
      </c>
      <c r="AG673" t="s">
        <v>54</v>
      </c>
      <c r="AH673" t="s">
        <v>55</v>
      </c>
      <c r="AO673" t="s">
        <v>39</v>
      </c>
      <c r="AP673" t="s">
        <v>40</v>
      </c>
      <c r="BC673" t="s">
        <v>43</v>
      </c>
      <c r="BD673" t="s">
        <v>44</v>
      </c>
    </row>
    <row r="674" spans="1:56">
      <c r="A674">
        <v>64927</v>
      </c>
      <c r="B674" t="s">
        <v>690</v>
      </c>
      <c r="C674">
        <v>722</v>
      </c>
      <c r="D674" t="s">
        <v>299</v>
      </c>
      <c r="E674" t="s">
        <v>300</v>
      </c>
      <c r="F674">
        <v>0.89800000000000002</v>
      </c>
      <c r="G674">
        <v>64.650000000000006</v>
      </c>
      <c r="H674">
        <v>0.84499999999999997</v>
      </c>
      <c r="I674">
        <v>60.84</v>
      </c>
      <c r="J674">
        <v>0.82699999999999996</v>
      </c>
      <c r="K674">
        <v>59.54</v>
      </c>
      <c r="L674">
        <v>0.79300000000000004</v>
      </c>
      <c r="M674">
        <v>57.09</v>
      </c>
      <c r="N674">
        <v>0.77500000000000002</v>
      </c>
      <c r="O674">
        <v>55.8</v>
      </c>
      <c r="P674">
        <v>72</v>
      </c>
      <c r="Q674">
        <v>0.89800000000000002</v>
      </c>
      <c r="R674">
        <v>64.650000000000006</v>
      </c>
      <c r="S674">
        <v>0.84499999999999997</v>
      </c>
      <c r="T674">
        <v>60.84</v>
      </c>
      <c r="U674">
        <v>0.82699999999999996</v>
      </c>
      <c r="V674">
        <v>59.54</v>
      </c>
      <c r="W674">
        <v>0.79300000000000004</v>
      </c>
      <c r="X674">
        <v>57.09</v>
      </c>
      <c r="Y674">
        <v>0.77500000000000002</v>
      </c>
      <c r="Z674">
        <v>55.8</v>
      </c>
      <c r="AB674">
        <v>202226</v>
      </c>
      <c r="AC674">
        <v>202326</v>
      </c>
      <c r="AG674" t="s">
        <v>54</v>
      </c>
      <c r="AH674" t="s">
        <v>55</v>
      </c>
      <c r="AO674" t="s">
        <v>39</v>
      </c>
      <c r="AP674" t="s">
        <v>40</v>
      </c>
      <c r="AW674" t="s">
        <v>301</v>
      </c>
      <c r="AX674" t="s">
        <v>302</v>
      </c>
      <c r="BC674" t="s">
        <v>43</v>
      </c>
      <c r="BD674" t="s">
        <v>44</v>
      </c>
    </row>
    <row r="675" spans="1:56">
      <c r="A675">
        <v>86310</v>
      </c>
      <c r="B675" t="s">
        <v>691</v>
      </c>
      <c r="C675">
        <v>722</v>
      </c>
      <c r="D675" t="s">
        <v>299</v>
      </c>
      <c r="E675" t="s">
        <v>300</v>
      </c>
      <c r="F675">
        <v>1.08</v>
      </c>
      <c r="G675">
        <v>77.760000000000005</v>
      </c>
      <c r="H675">
        <v>1.026</v>
      </c>
      <c r="I675">
        <v>73.87</v>
      </c>
      <c r="J675">
        <v>1.008</v>
      </c>
      <c r="K675">
        <v>72.569999999999993</v>
      </c>
      <c r="L675">
        <v>0.97</v>
      </c>
      <c r="M675">
        <v>69.84</v>
      </c>
      <c r="N675">
        <v>0.95299999999999996</v>
      </c>
      <c r="O675">
        <v>68.61</v>
      </c>
      <c r="P675">
        <v>72</v>
      </c>
      <c r="Q675">
        <v>1.08</v>
      </c>
      <c r="R675">
        <v>77.760000000000005</v>
      </c>
      <c r="S675">
        <v>1.026</v>
      </c>
      <c r="T675">
        <v>73.87</v>
      </c>
      <c r="U675">
        <v>1.008</v>
      </c>
      <c r="V675">
        <v>72.569999999999993</v>
      </c>
      <c r="W675">
        <v>0.97</v>
      </c>
      <c r="X675">
        <v>69.84</v>
      </c>
      <c r="Y675">
        <v>0.95299999999999996</v>
      </c>
      <c r="Z675">
        <v>68.61</v>
      </c>
      <c r="AB675">
        <v>202226</v>
      </c>
      <c r="AC675">
        <v>202326</v>
      </c>
      <c r="AG675" t="s">
        <v>54</v>
      </c>
      <c r="AH675" t="s">
        <v>55</v>
      </c>
      <c r="AO675" t="s">
        <v>39</v>
      </c>
      <c r="AP675" t="s">
        <v>40</v>
      </c>
      <c r="BC675" t="s">
        <v>43</v>
      </c>
      <c r="BD675" t="s">
        <v>44</v>
      </c>
    </row>
    <row r="676" spans="1:56">
      <c r="A676">
        <v>88136</v>
      </c>
      <c r="B676" t="s">
        <v>692</v>
      </c>
      <c r="C676">
        <v>722</v>
      </c>
      <c r="D676" t="s">
        <v>299</v>
      </c>
      <c r="E676" t="s">
        <v>300</v>
      </c>
      <c r="F676">
        <v>1.08</v>
      </c>
      <c r="G676">
        <v>77.760000000000005</v>
      </c>
      <c r="H676">
        <v>1.026</v>
      </c>
      <c r="I676">
        <v>73.87</v>
      </c>
      <c r="J676">
        <v>1.008</v>
      </c>
      <c r="K676">
        <v>72.569999999999993</v>
      </c>
      <c r="L676">
        <v>0.97</v>
      </c>
      <c r="M676">
        <v>69.84</v>
      </c>
      <c r="N676">
        <v>0.95299999999999996</v>
      </c>
      <c r="O676">
        <v>68.61</v>
      </c>
      <c r="P676">
        <v>72</v>
      </c>
      <c r="Q676">
        <v>1.08</v>
      </c>
      <c r="R676">
        <v>77.760000000000005</v>
      </c>
      <c r="S676">
        <v>1.026</v>
      </c>
      <c r="T676">
        <v>73.87</v>
      </c>
      <c r="U676">
        <v>1.008</v>
      </c>
      <c r="V676">
        <v>72.569999999999993</v>
      </c>
      <c r="W676">
        <v>0.97</v>
      </c>
      <c r="X676">
        <v>69.84</v>
      </c>
      <c r="Y676">
        <v>0.95299999999999996</v>
      </c>
      <c r="Z676">
        <v>68.61</v>
      </c>
      <c r="AB676">
        <v>202226</v>
      </c>
      <c r="AC676">
        <v>202326</v>
      </c>
      <c r="AG676" t="s">
        <v>54</v>
      </c>
      <c r="AH676" t="s">
        <v>55</v>
      </c>
      <c r="AO676" t="s">
        <v>39</v>
      </c>
      <c r="AP676" t="s">
        <v>40</v>
      </c>
      <c r="BC676" t="s">
        <v>43</v>
      </c>
      <c r="BD676" t="s">
        <v>44</v>
      </c>
    </row>
    <row r="677" spans="1:56">
      <c r="A677">
        <v>30459</v>
      </c>
      <c r="B677" t="s">
        <v>693</v>
      </c>
      <c r="C677">
        <v>722</v>
      </c>
      <c r="D677" t="s">
        <v>299</v>
      </c>
      <c r="E677" t="s">
        <v>300</v>
      </c>
      <c r="F677">
        <v>0.92900000000000005</v>
      </c>
      <c r="G677">
        <v>66.88</v>
      </c>
      <c r="H677">
        <v>0.873</v>
      </c>
      <c r="I677">
        <v>62.85</v>
      </c>
      <c r="J677">
        <v>0.85499999999999998</v>
      </c>
      <c r="K677">
        <v>61.56</v>
      </c>
      <c r="L677">
        <v>0.81899999999999995</v>
      </c>
      <c r="M677">
        <v>58.96</v>
      </c>
      <c r="N677">
        <v>0.80200000000000005</v>
      </c>
      <c r="O677">
        <v>57.74</v>
      </c>
      <c r="P677">
        <v>72</v>
      </c>
      <c r="Q677">
        <v>0.92900000000000005</v>
      </c>
      <c r="R677">
        <v>66.88</v>
      </c>
      <c r="S677">
        <v>0.873</v>
      </c>
      <c r="T677">
        <v>62.85</v>
      </c>
      <c r="U677">
        <v>0.85499999999999998</v>
      </c>
      <c r="V677">
        <v>61.56</v>
      </c>
      <c r="W677">
        <v>0.81899999999999995</v>
      </c>
      <c r="X677">
        <v>58.96</v>
      </c>
      <c r="Y677">
        <v>0.80200000000000005</v>
      </c>
      <c r="Z677">
        <v>57.74</v>
      </c>
      <c r="AB677">
        <v>202226</v>
      </c>
      <c r="AC677">
        <v>202326</v>
      </c>
      <c r="AO677" t="s">
        <v>39</v>
      </c>
      <c r="AP677" t="s">
        <v>40</v>
      </c>
      <c r="AQ677" t="s">
        <v>41</v>
      </c>
      <c r="AR677" t="s">
        <v>42</v>
      </c>
      <c r="AW677" t="s">
        <v>301</v>
      </c>
      <c r="AX677" t="s">
        <v>302</v>
      </c>
      <c r="BC677" t="s">
        <v>43</v>
      </c>
      <c r="BD677" t="s">
        <v>44</v>
      </c>
    </row>
    <row r="678" spans="1:56">
      <c r="A678">
        <v>30460</v>
      </c>
      <c r="B678" t="s">
        <v>694</v>
      </c>
      <c r="C678">
        <v>722</v>
      </c>
      <c r="D678" t="s">
        <v>299</v>
      </c>
      <c r="E678" t="s">
        <v>300</v>
      </c>
      <c r="F678">
        <v>0.92900000000000005</v>
      </c>
      <c r="G678">
        <v>66.88</v>
      </c>
      <c r="H678">
        <v>0.873</v>
      </c>
      <c r="I678">
        <v>62.85</v>
      </c>
      <c r="J678">
        <v>0.85499999999999998</v>
      </c>
      <c r="K678">
        <v>61.56</v>
      </c>
      <c r="L678">
        <v>0.81899999999999995</v>
      </c>
      <c r="M678">
        <v>58.96</v>
      </c>
      <c r="N678">
        <v>0.80200000000000005</v>
      </c>
      <c r="O678">
        <v>57.74</v>
      </c>
      <c r="P678">
        <v>72</v>
      </c>
      <c r="Q678">
        <v>0.92900000000000005</v>
      </c>
      <c r="R678">
        <v>66.88</v>
      </c>
      <c r="S678">
        <v>0.873</v>
      </c>
      <c r="T678">
        <v>62.85</v>
      </c>
      <c r="U678">
        <v>0.85499999999999998</v>
      </c>
      <c r="V678">
        <v>61.56</v>
      </c>
      <c r="W678">
        <v>0.81899999999999995</v>
      </c>
      <c r="X678">
        <v>58.96</v>
      </c>
      <c r="Y678">
        <v>0.80200000000000005</v>
      </c>
      <c r="Z678">
        <v>57.74</v>
      </c>
      <c r="AB678">
        <v>202226</v>
      </c>
      <c r="AC678">
        <v>202326</v>
      </c>
      <c r="AG678" t="s">
        <v>54</v>
      </c>
      <c r="AH678" t="s">
        <v>55</v>
      </c>
      <c r="AO678" t="s">
        <v>39</v>
      </c>
      <c r="AP678" t="s">
        <v>40</v>
      </c>
      <c r="AW678" t="s">
        <v>301</v>
      </c>
      <c r="AX678" t="s">
        <v>302</v>
      </c>
      <c r="BC678" t="s">
        <v>43</v>
      </c>
      <c r="BD678" t="s">
        <v>44</v>
      </c>
    </row>
    <row r="679" spans="1:56">
      <c r="A679">
        <v>40156</v>
      </c>
      <c r="B679" t="s">
        <v>695</v>
      </c>
      <c r="C679">
        <v>722</v>
      </c>
      <c r="D679" t="s">
        <v>299</v>
      </c>
      <c r="E679" t="s">
        <v>300</v>
      </c>
      <c r="F679">
        <v>1.0920000000000001</v>
      </c>
      <c r="G679">
        <v>78.62</v>
      </c>
      <c r="H679">
        <v>1.0389999999999999</v>
      </c>
      <c r="I679">
        <v>74.8</v>
      </c>
      <c r="J679">
        <v>1.0209999999999999</v>
      </c>
      <c r="K679">
        <v>73.510000000000005</v>
      </c>
      <c r="L679">
        <v>0.98299999999999998</v>
      </c>
      <c r="M679">
        <v>70.77</v>
      </c>
      <c r="N679">
        <v>0.96499999999999997</v>
      </c>
      <c r="O679">
        <v>69.48</v>
      </c>
      <c r="P679">
        <v>72</v>
      </c>
      <c r="Q679">
        <v>1.0920000000000001</v>
      </c>
      <c r="R679">
        <v>78.62</v>
      </c>
      <c r="S679">
        <v>1.0389999999999999</v>
      </c>
      <c r="T679">
        <v>74.8</v>
      </c>
      <c r="U679">
        <v>1.0209999999999999</v>
      </c>
      <c r="V679">
        <v>73.510000000000005</v>
      </c>
      <c r="W679">
        <v>0.98299999999999998</v>
      </c>
      <c r="X679">
        <v>70.77</v>
      </c>
      <c r="Y679">
        <v>0.96499999999999997</v>
      </c>
      <c r="Z679">
        <v>69.48</v>
      </c>
      <c r="AB679">
        <v>202226</v>
      </c>
      <c r="AC679">
        <v>202326</v>
      </c>
      <c r="AG679" t="s">
        <v>54</v>
      </c>
      <c r="AH679" t="s">
        <v>55</v>
      </c>
      <c r="AO679" t="s">
        <v>39</v>
      </c>
      <c r="AP679" t="s">
        <v>40</v>
      </c>
      <c r="BC679" t="s">
        <v>43</v>
      </c>
      <c r="BD679" t="s">
        <v>44</v>
      </c>
    </row>
    <row r="680" spans="1:56">
      <c r="A680">
        <v>30831</v>
      </c>
      <c r="B680" t="s">
        <v>696</v>
      </c>
      <c r="C680">
        <v>722</v>
      </c>
      <c r="D680" t="s">
        <v>299</v>
      </c>
      <c r="E680" t="s">
        <v>300</v>
      </c>
      <c r="F680">
        <v>0.84699999999999998</v>
      </c>
      <c r="G680">
        <v>60.98</v>
      </c>
      <c r="H680">
        <v>0.79600000000000004</v>
      </c>
      <c r="I680">
        <v>57.31</v>
      </c>
      <c r="J680">
        <v>0.78</v>
      </c>
      <c r="K680">
        <v>56.16</v>
      </c>
      <c r="L680">
        <v>0.748</v>
      </c>
      <c r="M680">
        <v>53.85</v>
      </c>
      <c r="N680">
        <v>0.73</v>
      </c>
      <c r="O680">
        <v>52.56</v>
      </c>
      <c r="P680">
        <v>72</v>
      </c>
      <c r="Q680">
        <v>0.84699999999999998</v>
      </c>
      <c r="R680">
        <v>60.98</v>
      </c>
      <c r="S680">
        <v>0.79600000000000004</v>
      </c>
      <c r="T680">
        <v>57.31</v>
      </c>
      <c r="U680">
        <v>0.78</v>
      </c>
      <c r="V680">
        <v>56.16</v>
      </c>
      <c r="W680">
        <v>0.748</v>
      </c>
      <c r="X680">
        <v>53.85</v>
      </c>
      <c r="Y680">
        <v>0.73</v>
      </c>
      <c r="Z680">
        <v>52.56</v>
      </c>
      <c r="AB680">
        <v>202226</v>
      </c>
      <c r="AC680">
        <v>202326</v>
      </c>
      <c r="AO680" t="s">
        <v>39</v>
      </c>
      <c r="AP680" t="s">
        <v>40</v>
      </c>
      <c r="BC680" t="s">
        <v>43</v>
      </c>
      <c r="BD680" t="s">
        <v>44</v>
      </c>
    </row>
    <row r="681" spans="1:56">
      <c r="A681">
        <v>70414</v>
      </c>
      <c r="B681" t="s">
        <v>697</v>
      </c>
      <c r="C681">
        <v>722</v>
      </c>
      <c r="D681" t="s">
        <v>299</v>
      </c>
      <c r="E681" t="s">
        <v>300</v>
      </c>
      <c r="F681">
        <v>0.84699999999999998</v>
      </c>
      <c r="G681">
        <v>60.98</v>
      </c>
      <c r="H681">
        <v>0.79600000000000004</v>
      </c>
      <c r="I681">
        <v>57.31</v>
      </c>
      <c r="J681">
        <v>0.78</v>
      </c>
      <c r="K681">
        <v>56.16</v>
      </c>
      <c r="L681">
        <v>0.748</v>
      </c>
      <c r="M681">
        <v>53.85</v>
      </c>
      <c r="N681">
        <v>0.73</v>
      </c>
      <c r="O681">
        <v>52.56</v>
      </c>
      <c r="P681">
        <v>72</v>
      </c>
      <c r="Q681">
        <v>0.84699999999999998</v>
      </c>
      <c r="R681">
        <v>60.98</v>
      </c>
      <c r="S681">
        <v>0.79600000000000004</v>
      </c>
      <c r="T681">
        <v>57.31</v>
      </c>
      <c r="U681">
        <v>0.78</v>
      </c>
      <c r="V681">
        <v>56.16</v>
      </c>
      <c r="W681">
        <v>0.748</v>
      </c>
      <c r="X681">
        <v>53.85</v>
      </c>
      <c r="Y681">
        <v>0.73</v>
      </c>
      <c r="Z681">
        <v>52.56</v>
      </c>
      <c r="AB681">
        <v>202226</v>
      </c>
      <c r="AC681">
        <v>202326</v>
      </c>
      <c r="AO681" t="s">
        <v>39</v>
      </c>
      <c r="AP681" t="s">
        <v>40</v>
      </c>
      <c r="BC681" t="s">
        <v>43</v>
      </c>
      <c r="BD681" t="s">
        <v>44</v>
      </c>
    </row>
    <row r="682" spans="1:56">
      <c r="A682">
        <v>6247</v>
      </c>
      <c r="B682" t="s">
        <v>698</v>
      </c>
      <c r="C682">
        <v>722</v>
      </c>
      <c r="D682" t="s">
        <v>299</v>
      </c>
      <c r="E682" t="s">
        <v>300</v>
      </c>
      <c r="F682">
        <v>0.84699999999999998</v>
      </c>
      <c r="G682">
        <v>60.98</v>
      </c>
      <c r="H682">
        <v>0.79600000000000004</v>
      </c>
      <c r="I682">
        <v>57.31</v>
      </c>
      <c r="J682">
        <v>0.78</v>
      </c>
      <c r="K682">
        <v>56.16</v>
      </c>
      <c r="L682">
        <v>0.748</v>
      </c>
      <c r="M682">
        <v>53.85</v>
      </c>
      <c r="N682">
        <v>0.73</v>
      </c>
      <c r="O682">
        <v>52.56</v>
      </c>
      <c r="P682">
        <v>72</v>
      </c>
      <c r="Q682">
        <v>0.84699999999999998</v>
      </c>
      <c r="R682">
        <v>60.98</v>
      </c>
      <c r="S682">
        <v>0.79600000000000004</v>
      </c>
      <c r="T682">
        <v>57.31</v>
      </c>
      <c r="U682">
        <v>0.78</v>
      </c>
      <c r="V682">
        <v>56.16</v>
      </c>
      <c r="W682">
        <v>0.748</v>
      </c>
      <c r="X682">
        <v>53.85</v>
      </c>
      <c r="Y682">
        <v>0.73</v>
      </c>
      <c r="Z682">
        <v>52.56</v>
      </c>
      <c r="AB682">
        <v>202226</v>
      </c>
      <c r="AC682">
        <v>202326</v>
      </c>
      <c r="AO682" t="s">
        <v>39</v>
      </c>
      <c r="AP682" t="s">
        <v>40</v>
      </c>
      <c r="BC682" t="s">
        <v>43</v>
      </c>
      <c r="BD682" t="s">
        <v>44</v>
      </c>
    </row>
    <row r="683" spans="1:56">
      <c r="A683">
        <v>53037</v>
      </c>
      <c r="B683" t="s">
        <v>699</v>
      </c>
      <c r="C683">
        <v>722</v>
      </c>
      <c r="D683" t="s">
        <v>299</v>
      </c>
      <c r="E683" t="s">
        <v>300</v>
      </c>
      <c r="F683">
        <v>0.84699999999999998</v>
      </c>
      <c r="G683">
        <v>60.98</v>
      </c>
      <c r="H683">
        <v>0.79600000000000004</v>
      </c>
      <c r="I683">
        <v>57.31</v>
      </c>
      <c r="J683">
        <v>0.78</v>
      </c>
      <c r="K683">
        <v>56.16</v>
      </c>
      <c r="L683">
        <v>0.748</v>
      </c>
      <c r="M683">
        <v>53.85</v>
      </c>
      <c r="N683">
        <v>0.73</v>
      </c>
      <c r="O683">
        <v>52.56</v>
      </c>
      <c r="P683">
        <v>72</v>
      </c>
      <c r="Q683">
        <v>0.84699999999999998</v>
      </c>
      <c r="R683">
        <v>60.98</v>
      </c>
      <c r="S683">
        <v>0.79600000000000004</v>
      </c>
      <c r="T683">
        <v>57.31</v>
      </c>
      <c r="U683">
        <v>0.78</v>
      </c>
      <c r="V683">
        <v>56.16</v>
      </c>
      <c r="W683">
        <v>0.748</v>
      </c>
      <c r="X683">
        <v>53.85</v>
      </c>
      <c r="Y683">
        <v>0.73</v>
      </c>
      <c r="Z683">
        <v>52.56</v>
      </c>
      <c r="AB683">
        <v>202226</v>
      </c>
      <c r="AC683">
        <v>202326</v>
      </c>
      <c r="AO683" t="s">
        <v>39</v>
      </c>
      <c r="AP683" t="s">
        <v>40</v>
      </c>
      <c r="BC683" t="s">
        <v>43</v>
      </c>
      <c r="BD683" t="s">
        <v>44</v>
      </c>
    </row>
    <row r="684" spans="1:56">
      <c r="A684">
        <v>30466</v>
      </c>
      <c r="B684" t="s">
        <v>700</v>
      </c>
      <c r="C684">
        <v>722</v>
      </c>
      <c r="D684" t="s">
        <v>299</v>
      </c>
      <c r="E684" t="s">
        <v>300</v>
      </c>
      <c r="F684">
        <v>0.84699999999999998</v>
      </c>
      <c r="G684">
        <v>60.98</v>
      </c>
      <c r="H684">
        <v>0.79600000000000004</v>
      </c>
      <c r="I684">
        <v>57.31</v>
      </c>
      <c r="J684">
        <v>0.78</v>
      </c>
      <c r="K684">
        <v>56.16</v>
      </c>
      <c r="L684">
        <v>0.748</v>
      </c>
      <c r="M684">
        <v>53.85</v>
      </c>
      <c r="N684">
        <v>0.73</v>
      </c>
      <c r="O684">
        <v>52.56</v>
      </c>
      <c r="P684">
        <v>72</v>
      </c>
      <c r="Q684">
        <v>0.84699999999999998</v>
      </c>
      <c r="R684">
        <v>60.98</v>
      </c>
      <c r="S684">
        <v>0.79600000000000004</v>
      </c>
      <c r="T684">
        <v>57.31</v>
      </c>
      <c r="U684">
        <v>0.78</v>
      </c>
      <c r="V684">
        <v>56.16</v>
      </c>
      <c r="W684">
        <v>0.748</v>
      </c>
      <c r="X684">
        <v>53.85</v>
      </c>
      <c r="Y684">
        <v>0.73</v>
      </c>
      <c r="Z684">
        <v>52.56</v>
      </c>
      <c r="AB684">
        <v>202226</v>
      </c>
      <c r="AC684">
        <v>202326</v>
      </c>
      <c r="AO684" t="s">
        <v>39</v>
      </c>
      <c r="AP684" t="s">
        <v>40</v>
      </c>
      <c r="BC684" t="s">
        <v>43</v>
      </c>
      <c r="BD684" t="s">
        <v>44</v>
      </c>
    </row>
    <row r="685" spans="1:56">
      <c r="A685">
        <v>78171</v>
      </c>
      <c r="B685" t="s">
        <v>701</v>
      </c>
      <c r="C685">
        <v>722</v>
      </c>
      <c r="D685" t="s">
        <v>299</v>
      </c>
      <c r="E685" t="s">
        <v>300</v>
      </c>
      <c r="F685">
        <v>0.84699999999999998</v>
      </c>
      <c r="G685">
        <v>60.98</v>
      </c>
      <c r="H685">
        <v>0.79600000000000004</v>
      </c>
      <c r="I685">
        <v>57.31</v>
      </c>
      <c r="J685">
        <v>0.78</v>
      </c>
      <c r="K685">
        <v>56.16</v>
      </c>
      <c r="L685">
        <v>0.748</v>
      </c>
      <c r="M685">
        <v>53.85</v>
      </c>
      <c r="N685">
        <v>0.73</v>
      </c>
      <c r="O685">
        <v>52.56</v>
      </c>
      <c r="P685">
        <v>72</v>
      </c>
      <c r="Q685">
        <v>0.84699999999999998</v>
      </c>
      <c r="R685">
        <v>60.98</v>
      </c>
      <c r="S685">
        <v>0.79600000000000004</v>
      </c>
      <c r="T685">
        <v>57.31</v>
      </c>
      <c r="U685">
        <v>0.78</v>
      </c>
      <c r="V685">
        <v>56.16</v>
      </c>
      <c r="W685">
        <v>0.748</v>
      </c>
      <c r="X685">
        <v>53.85</v>
      </c>
      <c r="Y685">
        <v>0.73</v>
      </c>
      <c r="Z685">
        <v>52.56</v>
      </c>
      <c r="AB685">
        <v>202226</v>
      </c>
      <c r="AC685">
        <v>202326</v>
      </c>
      <c r="AO685" t="s">
        <v>39</v>
      </c>
      <c r="AP685" t="s">
        <v>40</v>
      </c>
      <c r="BC685" t="s">
        <v>43</v>
      </c>
      <c r="BD685" t="s">
        <v>44</v>
      </c>
    </row>
    <row r="686" spans="1:56">
      <c r="A686">
        <v>88094</v>
      </c>
      <c r="B686" t="s">
        <v>702</v>
      </c>
      <c r="C686">
        <v>722</v>
      </c>
      <c r="D686" t="s">
        <v>299</v>
      </c>
      <c r="E686" t="s">
        <v>300</v>
      </c>
      <c r="F686">
        <v>1.0389999999999999</v>
      </c>
      <c r="G686">
        <v>74.8</v>
      </c>
      <c r="H686">
        <v>0.98799999999999999</v>
      </c>
      <c r="I686">
        <v>71.13</v>
      </c>
      <c r="J686">
        <v>0.97099999999999997</v>
      </c>
      <c r="K686">
        <v>69.91</v>
      </c>
      <c r="L686">
        <v>0.93500000000000005</v>
      </c>
      <c r="M686">
        <v>67.319999999999993</v>
      </c>
      <c r="N686">
        <v>0.91800000000000004</v>
      </c>
      <c r="O686">
        <v>66.09</v>
      </c>
      <c r="P686">
        <v>72</v>
      </c>
      <c r="Q686">
        <v>1.0389999999999999</v>
      </c>
      <c r="R686">
        <v>74.8</v>
      </c>
      <c r="S686">
        <v>0.98799999999999999</v>
      </c>
      <c r="T686">
        <v>71.13</v>
      </c>
      <c r="U686">
        <v>0.97099999999999997</v>
      </c>
      <c r="V686">
        <v>69.91</v>
      </c>
      <c r="W686">
        <v>0.93500000000000005</v>
      </c>
      <c r="X686">
        <v>67.319999999999993</v>
      </c>
      <c r="Y686">
        <v>0.91800000000000004</v>
      </c>
      <c r="Z686">
        <v>66.09</v>
      </c>
      <c r="AB686">
        <v>202226</v>
      </c>
      <c r="AC686">
        <v>202326</v>
      </c>
      <c r="AG686" t="s">
        <v>54</v>
      </c>
      <c r="AH686" t="s">
        <v>55</v>
      </c>
      <c r="AO686" t="s">
        <v>39</v>
      </c>
      <c r="AP686" t="s">
        <v>40</v>
      </c>
      <c r="BC686" t="s">
        <v>43</v>
      </c>
      <c r="BD686" t="s">
        <v>44</v>
      </c>
    </row>
    <row r="687" spans="1:56">
      <c r="A687">
        <v>40994</v>
      </c>
      <c r="B687" t="s">
        <v>703</v>
      </c>
      <c r="C687">
        <v>722</v>
      </c>
      <c r="D687" t="s">
        <v>299</v>
      </c>
      <c r="E687" t="s">
        <v>300</v>
      </c>
      <c r="F687">
        <v>0.96199999999999997</v>
      </c>
      <c r="G687">
        <v>69.260000000000005</v>
      </c>
      <c r="H687">
        <v>0.91100000000000003</v>
      </c>
      <c r="I687">
        <v>65.59</v>
      </c>
      <c r="J687">
        <v>0.89500000000000002</v>
      </c>
      <c r="K687">
        <v>64.44</v>
      </c>
      <c r="L687">
        <v>0.86</v>
      </c>
      <c r="M687">
        <v>61.92</v>
      </c>
      <c r="N687">
        <v>0.84299999999999997</v>
      </c>
      <c r="O687">
        <v>60.69</v>
      </c>
      <c r="P687">
        <v>72</v>
      </c>
      <c r="Q687">
        <v>0.96199999999999997</v>
      </c>
      <c r="R687">
        <v>69.260000000000005</v>
      </c>
      <c r="S687">
        <v>0.91100000000000003</v>
      </c>
      <c r="T687">
        <v>65.59</v>
      </c>
      <c r="U687">
        <v>0.89500000000000002</v>
      </c>
      <c r="V687">
        <v>64.44</v>
      </c>
      <c r="W687">
        <v>0.86</v>
      </c>
      <c r="X687">
        <v>61.92</v>
      </c>
      <c r="Y687">
        <v>0.84299999999999997</v>
      </c>
      <c r="Z687">
        <v>60.69</v>
      </c>
      <c r="AB687">
        <v>202226</v>
      </c>
      <c r="AC687">
        <v>202326</v>
      </c>
      <c r="AG687" t="s">
        <v>54</v>
      </c>
      <c r="AH687" t="s">
        <v>55</v>
      </c>
      <c r="AO687" t="s">
        <v>39</v>
      </c>
      <c r="AP687" t="s">
        <v>40</v>
      </c>
      <c r="BC687" t="s">
        <v>43</v>
      </c>
      <c r="BD687" t="s">
        <v>44</v>
      </c>
    </row>
    <row r="688" spans="1:56">
      <c r="A688">
        <v>30468</v>
      </c>
      <c r="B688" t="s">
        <v>704</v>
      </c>
      <c r="C688">
        <v>722</v>
      </c>
      <c r="D688" t="s">
        <v>299</v>
      </c>
      <c r="E688" t="s">
        <v>300</v>
      </c>
      <c r="F688">
        <v>0.84699999999999998</v>
      </c>
      <c r="G688">
        <v>60.98</v>
      </c>
      <c r="H688">
        <v>0.79600000000000004</v>
      </c>
      <c r="I688">
        <v>57.31</v>
      </c>
      <c r="J688">
        <v>0.78</v>
      </c>
      <c r="K688">
        <v>56.16</v>
      </c>
      <c r="L688">
        <v>0.748</v>
      </c>
      <c r="M688">
        <v>53.85</v>
      </c>
      <c r="N688">
        <v>0.73</v>
      </c>
      <c r="O688">
        <v>52.56</v>
      </c>
      <c r="P688">
        <v>72</v>
      </c>
      <c r="Q688">
        <v>0.84699999999999998</v>
      </c>
      <c r="R688">
        <v>60.98</v>
      </c>
      <c r="S688">
        <v>0.79600000000000004</v>
      </c>
      <c r="T688">
        <v>57.31</v>
      </c>
      <c r="U688">
        <v>0.78</v>
      </c>
      <c r="V688">
        <v>56.16</v>
      </c>
      <c r="W688">
        <v>0.748</v>
      </c>
      <c r="X688">
        <v>53.85</v>
      </c>
      <c r="Y688">
        <v>0.73</v>
      </c>
      <c r="Z688">
        <v>52.56</v>
      </c>
      <c r="AB688">
        <v>202226</v>
      </c>
      <c r="AC688">
        <v>202326</v>
      </c>
      <c r="AO688" t="s">
        <v>39</v>
      </c>
      <c r="AP688" t="s">
        <v>40</v>
      </c>
      <c r="BC688" t="s">
        <v>43</v>
      </c>
      <c r="BD688" t="s">
        <v>44</v>
      </c>
    </row>
    <row r="689" spans="1:56">
      <c r="A689">
        <v>65236</v>
      </c>
      <c r="B689" t="s">
        <v>705</v>
      </c>
      <c r="C689">
        <v>722</v>
      </c>
      <c r="D689" t="s">
        <v>299</v>
      </c>
      <c r="E689" t="s">
        <v>300</v>
      </c>
      <c r="F689">
        <v>1.5289999999999999</v>
      </c>
      <c r="G689">
        <v>110.08</v>
      </c>
      <c r="H689">
        <v>1.452</v>
      </c>
      <c r="I689">
        <v>104.54</v>
      </c>
      <c r="J689">
        <v>1.425</v>
      </c>
      <c r="K689">
        <v>102.6</v>
      </c>
      <c r="L689">
        <v>1.3720000000000001</v>
      </c>
      <c r="M689">
        <v>98.78</v>
      </c>
      <c r="N689">
        <v>1.347</v>
      </c>
      <c r="O689">
        <v>96.98</v>
      </c>
      <c r="P689">
        <v>72</v>
      </c>
      <c r="Q689">
        <v>1.5289999999999999</v>
      </c>
      <c r="R689">
        <v>110.08</v>
      </c>
      <c r="S689">
        <v>1.452</v>
      </c>
      <c r="T689">
        <v>104.54</v>
      </c>
      <c r="U689">
        <v>1.425</v>
      </c>
      <c r="V689">
        <v>102.6</v>
      </c>
      <c r="W689">
        <v>1.3720000000000001</v>
      </c>
      <c r="X689">
        <v>98.78</v>
      </c>
      <c r="Y689">
        <v>1.347</v>
      </c>
      <c r="Z689">
        <v>96.98</v>
      </c>
      <c r="AB689">
        <v>202226</v>
      </c>
      <c r="AC689">
        <v>202326</v>
      </c>
      <c r="AG689" t="s">
        <v>54</v>
      </c>
      <c r="AH689" t="s">
        <v>55</v>
      </c>
      <c r="AO689" t="s">
        <v>39</v>
      </c>
      <c r="AP689" t="s">
        <v>40</v>
      </c>
      <c r="BC689" t="s">
        <v>43</v>
      </c>
      <c r="BD689" t="s">
        <v>44</v>
      </c>
    </row>
    <row r="690" spans="1:56">
      <c r="A690">
        <v>41385</v>
      </c>
      <c r="B690" t="s">
        <v>706</v>
      </c>
      <c r="C690">
        <v>722</v>
      </c>
      <c r="D690" t="s">
        <v>299</v>
      </c>
      <c r="E690" t="s">
        <v>300</v>
      </c>
      <c r="F690">
        <v>1.143</v>
      </c>
      <c r="G690">
        <v>82.29</v>
      </c>
      <c r="H690">
        <v>1.0900000000000001</v>
      </c>
      <c r="I690">
        <v>78.48</v>
      </c>
      <c r="J690">
        <v>1.0720000000000001</v>
      </c>
      <c r="K690">
        <v>77.180000000000007</v>
      </c>
      <c r="L690">
        <v>1.0329999999999999</v>
      </c>
      <c r="M690">
        <v>74.37</v>
      </c>
      <c r="N690">
        <v>1.0149999999999999</v>
      </c>
      <c r="O690">
        <v>73.08</v>
      </c>
      <c r="P690">
        <v>72</v>
      </c>
      <c r="Q690">
        <v>1.143</v>
      </c>
      <c r="R690">
        <v>82.29</v>
      </c>
      <c r="S690">
        <v>1.0900000000000001</v>
      </c>
      <c r="T690">
        <v>78.48</v>
      </c>
      <c r="U690">
        <v>1.0720000000000001</v>
      </c>
      <c r="V690">
        <v>77.180000000000007</v>
      </c>
      <c r="W690">
        <v>1.0329999999999999</v>
      </c>
      <c r="X690">
        <v>74.37</v>
      </c>
      <c r="Y690">
        <v>1.0149999999999999</v>
      </c>
      <c r="Z690">
        <v>73.08</v>
      </c>
      <c r="AB690">
        <v>202226</v>
      </c>
      <c r="AC690">
        <v>202326</v>
      </c>
      <c r="AG690" t="s">
        <v>54</v>
      </c>
      <c r="AH690" t="s">
        <v>55</v>
      </c>
      <c r="AO690" t="s">
        <v>39</v>
      </c>
      <c r="AP690" t="s">
        <v>40</v>
      </c>
      <c r="BC690" t="s">
        <v>43</v>
      </c>
      <c r="BD690" t="s">
        <v>44</v>
      </c>
    </row>
    <row r="691" spans="1:56">
      <c r="A691">
        <v>82862</v>
      </c>
      <c r="B691" t="s">
        <v>707</v>
      </c>
      <c r="C691">
        <v>722</v>
      </c>
      <c r="D691" t="s">
        <v>299</v>
      </c>
      <c r="E691" t="s">
        <v>300</v>
      </c>
      <c r="F691">
        <v>1.131</v>
      </c>
      <c r="G691">
        <v>81.430000000000007</v>
      </c>
      <c r="H691">
        <v>1.077</v>
      </c>
      <c r="I691">
        <v>77.540000000000006</v>
      </c>
      <c r="J691">
        <v>1.0589999999999999</v>
      </c>
      <c r="K691">
        <v>76.239999999999995</v>
      </c>
      <c r="L691">
        <v>1.02</v>
      </c>
      <c r="M691">
        <v>73.44</v>
      </c>
      <c r="N691">
        <v>1.0029999999999999</v>
      </c>
      <c r="O691">
        <v>72.209999999999994</v>
      </c>
      <c r="P691">
        <v>72</v>
      </c>
      <c r="Q691">
        <v>1.131</v>
      </c>
      <c r="R691">
        <v>81.430000000000007</v>
      </c>
      <c r="S691">
        <v>1.077</v>
      </c>
      <c r="T691">
        <v>77.540000000000006</v>
      </c>
      <c r="U691">
        <v>1.0589999999999999</v>
      </c>
      <c r="V691">
        <v>76.239999999999995</v>
      </c>
      <c r="W691">
        <v>1.02</v>
      </c>
      <c r="X691">
        <v>73.44</v>
      </c>
      <c r="Y691">
        <v>1.0029999999999999</v>
      </c>
      <c r="Z691">
        <v>72.209999999999994</v>
      </c>
      <c r="AB691">
        <v>202226</v>
      </c>
      <c r="AC691">
        <v>202326</v>
      </c>
      <c r="AG691" t="s">
        <v>54</v>
      </c>
      <c r="AH691" t="s">
        <v>55</v>
      </c>
      <c r="AO691" t="s">
        <v>39</v>
      </c>
      <c r="AP691" t="s">
        <v>40</v>
      </c>
      <c r="BC691" t="s">
        <v>43</v>
      </c>
      <c r="BD691" t="s">
        <v>44</v>
      </c>
    </row>
    <row r="692" spans="1:56">
      <c r="A692">
        <v>82864</v>
      </c>
      <c r="B692" t="s">
        <v>708</v>
      </c>
      <c r="C692">
        <v>722</v>
      </c>
      <c r="D692" t="s">
        <v>299</v>
      </c>
      <c r="E692" t="s">
        <v>300</v>
      </c>
      <c r="F692">
        <v>1.08</v>
      </c>
      <c r="G692">
        <v>77.760000000000005</v>
      </c>
      <c r="H692">
        <v>1.026</v>
      </c>
      <c r="I692">
        <v>73.87</v>
      </c>
      <c r="J692">
        <v>1.008</v>
      </c>
      <c r="K692">
        <v>72.569999999999993</v>
      </c>
      <c r="L692">
        <v>0.97</v>
      </c>
      <c r="M692">
        <v>69.84</v>
      </c>
      <c r="N692">
        <v>0.95299999999999996</v>
      </c>
      <c r="O692">
        <v>68.61</v>
      </c>
      <c r="P692">
        <v>72</v>
      </c>
      <c r="Q692">
        <v>1.08</v>
      </c>
      <c r="R692">
        <v>77.760000000000005</v>
      </c>
      <c r="S692">
        <v>1.026</v>
      </c>
      <c r="T692">
        <v>73.87</v>
      </c>
      <c r="U692">
        <v>1.008</v>
      </c>
      <c r="V692">
        <v>72.569999999999993</v>
      </c>
      <c r="W692">
        <v>0.97</v>
      </c>
      <c r="X692">
        <v>69.84</v>
      </c>
      <c r="Y692">
        <v>0.95299999999999996</v>
      </c>
      <c r="Z692">
        <v>68.61</v>
      </c>
      <c r="AB692">
        <v>202226</v>
      </c>
      <c r="AC692">
        <v>202326</v>
      </c>
      <c r="AG692" t="s">
        <v>54</v>
      </c>
      <c r="AH692" t="s">
        <v>55</v>
      </c>
      <c r="AO692" t="s">
        <v>39</v>
      </c>
      <c r="AP692" t="s">
        <v>40</v>
      </c>
      <c r="BC692" t="s">
        <v>43</v>
      </c>
      <c r="BD692" t="s">
        <v>44</v>
      </c>
    </row>
    <row r="693" spans="1:56">
      <c r="A693">
        <v>85931</v>
      </c>
      <c r="B693" t="s">
        <v>709</v>
      </c>
      <c r="C693">
        <v>722</v>
      </c>
      <c r="D693" t="s">
        <v>299</v>
      </c>
      <c r="E693" t="s">
        <v>300</v>
      </c>
      <c r="F693">
        <v>1.131</v>
      </c>
      <c r="G693">
        <v>81.430000000000007</v>
      </c>
      <c r="H693">
        <v>1.077</v>
      </c>
      <c r="I693">
        <v>77.540000000000006</v>
      </c>
      <c r="J693">
        <v>1.0589999999999999</v>
      </c>
      <c r="K693">
        <v>76.239999999999995</v>
      </c>
      <c r="L693">
        <v>1.02</v>
      </c>
      <c r="M693">
        <v>73.44</v>
      </c>
      <c r="N693">
        <v>1.0029999999999999</v>
      </c>
      <c r="O693">
        <v>72.209999999999994</v>
      </c>
      <c r="P693">
        <v>72</v>
      </c>
      <c r="Q693">
        <v>1.131</v>
      </c>
      <c r="R693">
        <v>81.430000000000007</v>
      </c>
      <c r="S693">
        <v>1.077</v>
      </c>
      <c r="T693">
        <v>77.540000000000006</v>
      </c>
      <c r="U693">
        <v>1.0589999999999999</v>
      </c>
      <c r="V693">
        <v>76.239999999999995</v>
      </c>
      <c r="W693">
        <v>1.02</v>
      </c>
      <c r="X693">
        <v>73.44</v>
      </c>
      <c r="Y693">
        <v>1.0029999999999999</v>
      </c>
      <c r="Z693">
        <v>72.209999999999994</v>
      </c>
      <c r="AB693">
        <v>202226</v>
      </c>
      <c r="AC693">
        <v>202326</v>
      </c>
      <c r="AG693" t="s">
        <v>54</v>
      </c>
      <c r="AH693" t="s">
        <v>55</v>
      </c>
      <c r="AO693" t="s">
        <v>39</v>
      </c>
      <c r="AP693" t="s">
        <v>40</v>
      </c>
      <c r="BC693" t="s">
        <v>43</v>
      </c>
      <c r="BD693" t="s">
        <v>44</v>
      </c>
    </row>
    <row r="694" spans="1:56">
      <c r="A694">
        <v>82863</v>
      </c>
      <c r="B694" t="s">
        <v>710</v>
      </c>
      <c r="C694">
        <v>722</v>
      </c>
      <c r="D694" t="s">
        <v>299</v>
      </c>
      <c r="E694" t="s">
        <v>300</v>
      </c>
      <c r="F694">
        <v>1.131</v>
      </c>
      <c r="G694">
        <v>81.430000000000007</v>
      </c>
      <c r="H694">
        <v>1.077</v>
      </c>
      <c r="I694">
        <v>77.540000000000006</v>
      </c>
      <c r="J694">
        <v>1.0589999999999999</v>
      </c>
      <c r="K694">
        <v>76.239999999999995</v>
      </c>
      <c r="L694">
        <v>1.02</v>
      </c>
      <c r="M694">
        <v>73.44</v>
      </c>
      <c r="N694">
        <v>1.0029999999999999</v>
      </c>
      <c r="O694">
        <v>72.209999999999994</v>
      </c>
      <c r="P694">
        <v>72</v>
      </c>
      <c r="Q694">
        <v>1.131</v>
      </c>
      <c r="R694">
        <v>81.430000000000007</v>
      </c>
      <c r="S694">
        <v>1.077</v>
      </c>
      <c r="T694">
        <v>77.540000000000006</v>
      </c>
      <c r="U694">
        <v>1.0589999999999999</v>
      </c>
      <c r="V694">
        <v>76.239999999999995</v>
      </c>
      <c r="W694">
        <v>1.02</v>
      </c>
      <c r="X694">
        <v>73.44</v>
      </c>
      <c r="Y694">
        <v>1.0029999999999999</v>
      </c>
      <c r="Z694">
        <v>72.209999999999994</v>
      </c>
      <c r="AB694">
        <v>202226</v>
      </c>
      <c r="AC694">
        <v>202326</v>
      </c>
      <c r="AG694" t="s">
        <v>54</v>
      </c>
      <c r="AH694" t="s">
        <v>55</v>
      </c>
      <c r="AO694" t="s">
        <v>39</v>
      </c>
      <c r="AP694" t="s">
        <v>40</v>
      </c>
      <c r="BC694" t="s">
        <v>43</v>
      </c>
      <c r="BD694" t="s">
        <v>44</v>
      </c>
    </row>
    <row r="695" spans="1:56">
      <c r="A695">
        <v>90519</v>
      </c>
      <c r="B695" t="s">
        <v>711</v>
      </c>
      <c r="C695">
        <v>722</v>
      </c>
      <c r="D695" t="s">
        <v>299</v>
      </c>
      <c r="E695" t="s">
        <v>300</v>
      </c>
      <c r="F695">
        <v>1.2070000000000001</v>
      </c>
      <c r="G695">
        <v>86.9</v>
      </c>
      <c r="H695">
        <v>1.1539999999999999</v>
      </c>
      <c r="I695">
        <v>83.08</v>
      </c>
      <c r="J695">
        <v>1.1359999999999999</v>
      </c>
      <c r="K695">
        <v>81.790000000000006</v>
      </c>
      <c r="L695">
        <v>1.095</v>
      </c>
      <c r="M695">
        <v>78.84</v>
      </c>
      <c r="N695">
        <v>1.0780000000000001</v>
      </c>
      <c r="O695">
        <v>77.61</v>
      </c>
      <c r="P695">
        <v>72</v>
      </c>
      <c r="Q695">
        <v>1.2070000000000001</v>
      </c>
      <c r="R695">
        <v>86.9</v>
      </c>
      <c r="S695">
        <v>1.1539999999999999</v>
      </c>
      <c r="T695">
        <v>83.08</v>
      </c>
      <c r="U695">
        <v>1.1359999999999999</v>
      </c>
      <c r="V695">
        <v>81.790000000000006</v>
      </c>
      <c r="W695">
        <v>1.095</v>
      </c>
      <c r="X695">
        <v>78.84</v>
      </c>
      <c r="Y695">
        <v>1.0780000000000001</v>
      </c>
      <c r="Z695">
        <v>77.61</v>
      </c>
      <c r="AB695">
        <v>202226</v>
      </c>
      <c r="AC695">
        <v>202326</v>
      </c>
      <c r="AG695" t="s">
        <v>54</v>
      </c>
      <c r="AH695" t="s">
        <v>55</v>
      </c>
      <c r="AO695" t="s">
        <v>39</v>
      </c>
      <c r="AP695" t="s">
        <v>40</v>
      </c>
      <c r="BC695" t="s">
        <v>43</v>
      </c>
      <c r="BD695" t="s">
        <v>44</v>
      </c>
    </row>
    <row r="696" spans="1:56">
      <c r="A696">
        <v>30472</v>
      </c>
      <c r="B696" t="s">
        <v>712</v>
      </c>
      <c r="C696">
        <v>722</v>
      </c>
      <c r="D696" t="s">
        <v>299</v>
      </c>
      <c r="E696" t="s">
        <v>300</v>
      </c>
      <c r="F696">
        <v>0.84699999999999998</v>
      </c>
      <c r="G696">
        <v>60.98</v>
      </c>
      <c r="H696">
        <v>0.79600000000000004</v>
      </c>
      <c r="I696">
        <v>57.31</v>
      </c>
      <c r="J696">
        <v>0.78</v>
      </c>
      <c r="K696">
        <v>56.16</v>
      </c>
      <c r="L696">
        <v>0.748</v>
      </c>
      <c r="M696">
        <v>53.85</v>
      </c>
      <c r="N696">
        <v>0.73</v>
      </c>
      <c r="O696">
        <v>52.56</v>
      </c>
      <c r="P696">
        <v>72</v>
      </c>
      <c r="Q696">
        <v>0.84699999999999998</v>
      </c>
      <c r="R696">
        <v>60.98</v>
      </c>
      <c r="S696">
        <v>0.79600000000000004</v>
      </c>
      <c r="T696">
        <v>57.31</v>
      </c>
      <c r="U696">
        <v>0.78</v>
      </c>
      <c r="V696">
        <v>56.16</v>
      </c>
      <c r="W696">
        <v>0.748</v>
      </c>
      <c r="X696">
        <v>53.85</v>
      </c>
      <c r="Y696">
        <v>0.73</v>
      </c>
      <c r="Z696">
        <v>52.56</v>
      </c>
      <c r="AB696">
        <v>202226</v>
      </c>
      <c r="AC696">
        <v>202326</v>
      </c>
      <c r="AO696" t="s">
        <v>39</v>
      </c>
      <c r="AP696" t="s">
        <v>40</v>
      </c>
      <c r="BC696" t="s">
        <v>43</v>
      </c>
      <c r="BD696" t="s">
        <v>44</v>
      </c>
    </row>
    <row r="697" spans="1:56">
      <c r="A697">
        <v>60982</v>
      </c>
      <c r="B697" t="s">
        <v>713</v>
      </c>
      <c r="C697">
        <v>722</v>
      </c>
      <c r="D697" t="s">
        <v>299</v>
      </c>
      <c r="E697" t="s">
        <v>300</v>
      </c>
      <c r="F697">
        <v>0.84699999999999998</v>
      </c>
      <c r="G697">
        <v>60.98</v>
      </c>
      <c r="H697">
        <v>0.79600000000000004</v>
      </c>
      <c r="I697">
        <v>57.31</v>
      </c>
      <c r="J697">
        <v>0.78</v>
      </c>
      <c r="K697">
        <v>56.16</v>
      </c>
      <c r="L697">
        <v>0.748</v>
      </c>
      <c r="M697">
        <v>53.85</v>
      </c>
      <c r="N697">
        <v>0.73</v>
      </c>
      <c r="O697">
        <v>52.56</v>
      </c>
      <c r="P697">
        <v>72</v>
      </c>
      <c r="Q697">
        <v>0.84699999999999998</v>
      </c>
      <c r="R697">
        <v>60.98</v>
      </c>
      <c r="S697">
        <v>0.79600000000000004</v>
      </c>
      <c r="T697">
        <v>57.31</v>
      </c>
      <c r="U697">
        <v>0.78</v>
      </c>
      <c r="V697">
        <v>56.16</v>
      </c>
      <c r="W697">
        <v>0.748</v>
      </c>
      <c r="X697">
        <v>53.85</v>
      </c>
      <c r="Y697">
        <v>0.73</v>
      </c>
      <c r="Z697">
        <v>52.56</v>
      </c>
      <c r="AB697">
        <v>202226</v>
      </c>
      <c r="AC697">
        <v>202326</v>
      </c>
      <c r="AO697" t="s">
        <v>39</v>
      </c>
      <c r="AP697" t="s">
        <v>40</v>
      </c>
      <c r="AQ697" t="s">
        <v>41</v>
      </c>
      <c r="AR697" t="s">
        <v>42</v>
      </c>
      <c r="BC697" t="s">
        <v>43</v>
      </c>
      <c r="BD697" t="s">
        <v>44</v>
      </c>
    </row>
    <row r="698" spans="1:56">
      <c r="A698">
        <v>30469</v>
      </c>
      <c r="B698" t="s">
        <v>714</v>
      </c>
      <c r="C698">
        <v>722</v>
      </c>
      <c r="D698" t="s">
        <v>299</v>
      </c>
      <c r="E698" t="s">
        <v>300</v>
      </c>
      <c r="F698">
        <v>0.84699999999999998</v>
      </c>
      <c r="G698">
        <v>60.98</v>
      </c>
      <c r="H698">
        <v>0.79600000000000004</v>
      </c>
      <c r="I698">
        <v>57.31</v>
      </c>
      <c r="J698">
        <v>0.78</v>
      </c>
      <c r="K698">
        <v>56.16</v>
      </c>
      <c r="L698">
        <v>0.748</v>
      </c>
      <c r="M698">
        <v>53.85</v>
      </c>
      <c r="N698">
        <v>0.73</v>
      </c>
      <c r="O698">
        <v>52.56</v>
      </c>
      <c r="P698">
        <v>72</v>
      </c>
      <c r="Q698">
        <v>0.84699999999999998</v>
      </c>
      <c r="R698">
        <v>60.98</v>
      </c>
      <c r="S698">
        <v>0.79600000000000004</v>
      </c>
      <c r="T698">
        <v>57.31</v>
      </c>
      <c r="U698">
        <v>0.78</v>
      </c>
      <c r="V698">
        <v>56.16</v>
      </c>
      <c r="W698">
        <v>0.748</v>
      </c>
      <c r="X698">
        <v>53.85</v>
      </c>
      <c r="Y698">
        <v>0.73</v>
      </c>
      <c r="Z698">
        <v>52.56</v>
      </c>
      <c r="AB698">
        <v>202226</v>
      </c>
      <c r="AC698">
        <v>202326</v>
      </c>
      <c r="AO698" t="s">
        <v>39</v>
      </c>
      <c r="AP698" t="s">
        <v>40</v>
      </c>
      <c r="AQ698" t="s">
        <v>41</v>
      </c>
      <c r="AR698" t="s">
        <v>42</v>
      </c>
      <c r="BC698" t="s">
        <v>43</v>
      </c>
      <c r="BD698" t="s">
        <v>44</v>
      </c>
    </row>
    <row r="699" spans="1:56">
      <c r="A699">
        <v>55917</v>
      </c>
      <c r="B699" t="s">
        <v>715</v>
      </c>
      <c r="C699">
        <v>722</v>
      </c>
      <c r="D699" t="s">
        <v>299</v>
      </c>
      <c r="E699" t="s">
        <v>300</v>
      </c>
      <c r="F699">
        <v>1.1020000000000001</v>
      </c>
      <c r="G699">
        <v>79.34</v>
      </c>
      <c r="H699">
        <v>1.0509999999999999</v>
      </c>
      <c r="I699">
        <v>75.67</v>
      </c>
      <c r="J699">
        <v>1.0349999999999999</v>
      </c>
      <c r="K699">
        <v>74.52</v>
      </c>
      <c r="L699">
        <v>0.998</v>
      </c>
      <c r="M699">
        <v>71.849999999999994</v>
      </c>
      <c r="N699">
        <v>0.98</v>
      </c>
      <c r="O699">
        <v>70.56</v>
      </c>
      <c r="P699">
        <v>72</v>
      </c>
      <c r="Q699">
        <v>1.1020000000000001</v>
      </c>
      <c r="R699">
        <v>79.34</v>
      </c>
      <c r="S699">
        <v>1.0509999999999999</v>
      </c>
      <c r="T699">
        <v>75.67</v>
      </c>
      <c r="U699">
        <v>1.0349999999999999</v>
      </c>
      <c r="V699">
        <v>74.52</v>
      </c>
      <c r="W699">
        <v>0.998</v>
      </c>
      <c r="X699">
        <v>71.849999999999994</v>
      </c>
      <c r="Y699">
        <v>0.98</v>
      </c>
      <c r="Z699">
        <v>70.56</v>
      </c>
      <c r="AB699">
        <v>202226</v>
      </c>
      <c r="AC699">
        <v>202326</v>
      </c>
      <c r="AG699" t="s">
        <v>54</v>
      </c>
      <c r="AH699" t="s">
        <v>55</v>
      </c>
      <c r="AO699" t="s">
        <v>39</v>
      </c>
      <c r="AP699" t="s">
        <v>40</v>
      </c>
      <c r="BC699" t="s">
        <v>43</v>
      </c>
      <c r="BD699" t="s">
        <v>44</v>
      </c>
    </row>
    <row r="700" spans="1:56">
      <c r="A700">
        <v>53036</v>
      </c>
      <c r="B700" t="s">
        <v>716</v>
      </c>
      <c r="C700">
        <v>722</v>
      </c>
      <c r="D700" t="s">
        <v>299</v>
      </c>
      <c r="E700" t="s">
        <v>300</v>
      </c>
      <c r="F700">
        <v>0.84699999999999998</v>
      </c>
      <c r="G700">
        <v>60.98</v>
      </c>
      <c r="H700">
        <v>0.79600000000000004</v>
      </c>
      <c r="I700">
        <v>57.31</v>
      </c>
      <c r="J700">
        <v>0.78</v>
      </c>
      <c r="K700">
        <v>56.16</v>
      </c>
      <c r="L700">
        <v>0.748</v>
      </c>
      <c r="M700">
        <v>53.85</v>
      </c>
      <c r="N700">
        <v>0.73</v>
      </c>
      <c r="O700">
        <v>52.56</v>
      </c>
      <c r="P700">
        <v>72</v>
      </c>
      <c r="Q700">
        <v>0.84699999999999998</v>
      </c>
      <c r="R700">
        <v>60.98</v>
      </c>
      <c r="S700">
        <v>0.79600000000000004</v>
      </c>
      <c r="T700">
        <v>57.31</v>
      </c>
      <c r="U700">
        <v>0.78</v>
      </c>
      <c r="V700">
        <v>56.16</v>
      </c>
      <c r="W700">
        <v>0.748</v>
      </c>
      <c r="X700">
        <v>53.85</v>
      </c>
      <c r="Y700">
        <v>0.73</v>
      </c>
      <c r="Z700">
        <v>52.56</v>
      </c>
      <c r="AB700">
        <v>202226</v>
      </c>
      <c r="AC700">
        <v>202326</v>
      </c>
      <c r="AO700" t="s">
        <v>39</v>
      </c>
      <c r="AP700" t="s">
        <v>40</v>
      </c>
      <c r="AQ700" t="s">
        <v>41</v>
      </c>
      <c r="AR700" t="s">
        <v>42</v>
      </c>
      <c r="BC700" t="s">
        <v>43</v>
      </c>
      <c r="BD700" t="s">
        <v>44</v>
      </c>
    </row>
    <row r="701" spans="1:56">
      <c r="A701">
        <v>56526</v>
      </c>
      <c r="B701" t="s">
        <v>717</v>
      </c>
      <c r="C701">
        <v>722</v>
      </c>
      <c r="D701" t="s">
        <v>299</v>
      </c>
      <c r="E701" t="s">
        <v>300</v>
      </c>
      <c r="F701">
        <v>0.84699999999999998</v>
      </c>
      <c r="G701">
        <v>60.98</v>
      </c>
      <c r="H701">
        <v>0.79600000000000004</v>
      </c>
      <c r="I701">
        <v>57.31</v>
      </c>
      <c r="J701">
        <v>0.78</v>
      </c>
      <c r="K701">
        <v>56.16</v>
      </c>
      <c r="L701">
        <v>0.748</v>
      </c>
      <c r="M701">
        <v>53.85</v>
      </c>
      <c r="N701">
        <v>0.73</v>
      </c>
      <c r="O701">
        <v>52.56</v>
      </c>
      <c r="P701">
        <v>72</v>
      </c>
      <c r="Q701">
        <v>0.84699999999999998</v>
      </c>
      <c r="R701">
        <v>60.98</v>
      </c>
      <c r="S701">
        <v>0.79600000000000004</v>
      </c>
      <c r="T701">
        <v>57.31</v>
      </c>
      <c r="U701">
        <v>0.78</v>
      </c>
      <c r="V701">
        <v>56.16</v>
      </c>
      <c r="W701">
        <v>0.748</v>
      </c>
      <c r="X701">
        <v>53.85</v>
      </c>
      <c r="Y701">
        <v>0.73</v>
      </c>
      <c r="Z701">
        <v>52.56</v>
      </c>
      <c r="AB701">
        <v>202226</v>
      </c>
      <c r="AC701">
        <v>202326</v>
      </c>
      <c r="AO701" t="s">
        <v>39</v>
      </c>
      <c r="AP701" t="s">
        <v>40</v>
      </c>
      <c r="AQ701" t="s">
        <v>41</v>
      </c>
      <c r="AR701" t="s">
        <v>42</v>
      </c>
      <c r="BC701" t="s">
        <v>43</v>
      </c>
      <c r="BD701" t="s">
        <v>44</v>
      </c>
    </row>
    <row r="702" spans="1:56">
      <c r="A702">
        <v>76546</v>
      </c>
      <c r="B702" t="s">
        <v>718</v>
      </c>
      <c r="C702">
        <v>722</v>
      </c>
      <c r="D702" t="s">
        <v>299</v>
      </c>
      <c r="E702" t="s">
        <v>300</v>
      </c>
      <c r="F702">
        <v>0.97499999999999998</v>
      </c>
      <c r="G702">
        <v>70.2</v>
      </c>
      <c r="H702">
        <v>0.92400000000000004</v>
      </c>
      <c r="I702">
        <v>66.52</v>
      </c>
      <c r="J702">
        <v>0.90700000000000003</v>
      </c>
      <c r="K702">
        <v>65.3</v>
      </c>
      <c r="L702">
        <v>0.873</v>
      </c>
      <c r="M702">
        <v>62.85</v>
      </c>
      <c r="N702">
        <v>0.85499999999999998</v>
      </c>
      <c r="O702">
        <v>61.56</v>
      </c>
      <c r="P702">
        <v>72</v>
      </c>
      <c r="Q702">
        <v>0.97499999999999998</v>
      </c>
      <c r="R702">
        <v>70.2</v>
      </c>
      <c r="S702">
        <v>0.92400000000000004</v>
      </c>
      <c r="T702">
        <v>66.52</v>
      </c>
      <c r="U702">
        <v>0.90700000000000003</v>
      </c>
      <c r="V702">
        <v>65.3</v>
      </c>
      <c r="W702">
        <v>0.873</v>
      </c>
      <c r="X702">
        <v>62.85</v>
      </c>
      <c r="Y702">
        <v>0.85499999999999998</v>
      </c>
      <c r="Z702">
        <v>61.56</v>
      </c>
      <c r="AB702">
        <v>202226</v>
      </c>
      <c r="AC702">
        <v>202326</v>
      </c>
      <c r="AG702" t="s">
        <v>54</v>
      </c>
      <c r="AH702" t="s">
        <v>55</v>
      </c>
      <c r="AO702" t="s">
        <v>39</v>
      </c>
      <c r="AP702" t="s">
        <v>40</v>
      </c>
      <c r="BC702" t="s">
        <v>43</v>
      </c>
      <c r="BD702" t="s">
        <v>44</v>
      </c>
    </row>
    <row r="703" spans="1:56">
      <c r="A703">
        <v>30477</v>
      </c>
      <c r="B703" t="s">
        <v>719</v>
      </c>
      <c r="C703">
        <v>722</v>
      </c>
      <c r="D703" t="s">
        <v>299</v>
      </c>
      <c r="E703" t="s">
        <v>300</v>
      </c>
      <c r="F703">
        <v>0.77600000000000002</v>
      </c>
      <c r="G703">
        <v>55.87</v>
      </c>
      <c r="H703">
        <v>0.73</v>
      </c>
      <c r="I703">
        <v>52.56</v>
      </c>
      <c r="J703">
        <v>0.71299999999999997</v>
      </c>
      <c r="K703">
        <v>51.33</v>
      </c>
      <c r="L703">
        <v>0.68400000000000005</v>
      </c>
      <c r="M703">
        <v>49.24</v>
      </c>
      <c r="N703">
        <v>0.66900000000000004</v>
      </c>
      <c r="O703">
        <v>48.16</v>
      </c>
      <c r="P703">
        <v>72</v>
      </c>
      <c r="Q703">
        <v>0.77600000000000002</v>
      </c>
      <c r="R703">
        <v>55.87</v>
      </c>
      <c r="S703">
        <v>0.73</v>
      </c>
      <c r="T703">
        <v>52.56</v>
      </c>
      <c r="U703">
        <v>0.71299999999999997</v>
      </c>
      <c r="V703">
        <v>51.33</v>
      </c>
      <c r="W703">
        <v>0.68400000000000005</v>
      </c>
      <c r="X703">
        <v>49.24</v>
      </c>
      <c r="Y703">
        <v>0.66900000000000004</v>
      </c>
      <c r="Z703">
        <v>48.16</v>
      </c>
      <c r="AB703">
        <v>202226</v>
      </c>
      <c r="AC703">
        <v>202326</v>
      </c>
      <c r="AO703" t="s">
        <v>39</v>
      </c>
      <c r="AP703" t="s">
        <v>40</v>
      </c>
      <c r="BC703" t="s">
        <v>43</v>
      </c>
      <c r="BD703" t="s">
        <v>44</v>
      </c>
    </row>
    <row r="704" spans="1:56">
      <c r="A704">
        <v>92050</v>
      </c>
      <c r="B704" t="s">
        <v>720</v>
      </c>
      <c r="C704">
        <v>722</v>
      </c>
      <c r="D704" t="s">
        <v>299</v>
      </c>
      <c r="E704" t="s">
        <v>300</v>
      </c>
      <c r="F704">
        <v>1.276</v>
      </c>
      <c r="G704">
        <v>91.87</v>
      </c>
      <c r="H704">
        <v>1.1990000000000001</v>
      </c>
      <c r="I704">
        <v>86.32</v>
      </c>
      <c r="J704">
        <v>1.1739999999999999</v>
      </c>
      <c r="K704">
        <v>84.52</v>
      </c>
      <c r="L704">
        <v>1.125</v>
      </c>
      <c r="M704">
        <v>81</v>
      </c>
      <c r="N704">
        <v>1.1000000000000001</v>
      </c>
      <c r="O704">
        <v>79.2</v>
      </c>
      <c r="P704">
        <v>72</v>
      </c>
      <c r="Q704">
        <v>1.276</v>
      </c>
      <c r="R704">
        <v>91.87</v>
      </c>
      <c r="S704">
        <v>1.1990000000000001</v>
      </c>
      <c r="T704">
        <v>86.32</v>
      </c>
      <c r="U704">
        <v>1.1739999999999999</v>
      </c>
      <c r="V704">
        <v>84.52</v>
      </c>
      <c r="W704">
        <v>1.125</v>
      </c>
      <c r="X704">
        <v>81</v>
      </c>
      <c r="Y704">
        <v>1.1000000000000001</v>
      </c>
      <c r="Z704">
        <v>79.2</v>
      </c>
      <c r="AB704">
        <v>202226</v>
      </c>
      <c r="AC704">
        <v>202326</v>
      </c>
      <c r="AE704" t="s">
        <v>52</v>
      </c>
      <c r="AF704" t="s">
        <v>53</v>
      </c>
      <c r="AO704" t="s">
        <v>39</v>
      </c>
      <c r="AP704" t="s">
        <v>40</v>
      </c>
      <c r="BC704" t="s">
        <v>43</v>
      </c>
      <c r="BD704" t="s">
        <v>44</v>
      </c>
    </row>
    <row r="705" spans="1:56">
      <c r="A705">
        <v>88508</v>
      </c>
      <c r="B705" t="s">
        <v>721</v>
      </c>
      <c r="C705">
        <v>722</v>
      </c>
      <c r="D705" t="s">
        <v>299</v>
      </c>
      <c r="E705" t="s">
        <v>300</v>
      </c>
      <c r="F705">
        <v>2.4569999999999999</v>
      </c>
      <c r="G705">
        <v>176.9</v>
      </c>
      <c r="H705">
        <v>2.3359999999999999</v>
      </c>
      <c r="I705">
        <v>168.19</v>
      </c>
      <c r="J705">
        <v>2.2959999999999998</v>
      </c>
      <c r="K705">
        <v>165.31</v>
      </c>
      <c r="L705">
        <v>2.21</v>
      </c>
      <c r="M705">
        <v>159.12</v>
      </c>
      <c r="N705">
        <v>2.1720000000000002</v>
      </c>
      <c r="O705">
        <v>156.38</v>
      </c>
      <c r="P705">
        <v>72</v>
      </c>
      <c r="Q705">
        <v>2.4569999999999999</v>
      </c>
      <c r="R705">
        <v>176.9</v>
      </c>
      <c r="S705">
        <v>2.3359999999999999</v>
      </c>
      <c r="T705">
        <v>168.19</v>
      </c>
      <c r="U705">
        <v>2.2959999999999998</v>
      </c>
      <c r="V705">
        <v>165.31</v>
      </c>
      <c r="W705">
        <v>2.21</v>
      </c>
      <c r="X705">
        <v>159.12</v>
      </c>
      <c r="Y705">
        <v>2.1720000000000002</v>
      </c>
      <c r="Z705">
        <v>156.38</v>
      </c>
      <c r="AB705">
        <v>202226</v>
      </c>
      <c r="AC705">
        <v>202326</v>
      </c>
      <c r="AG705" t="s">
        <v>54</v>
      </c>
      <c r="AH705" t="s">
        <v>55</v>
      </c>
      <c r="AO705" t="s">
        <v>39</v>
      </c>
      <c r="AP705" t="s">
        <v>40</v>
      </c>
      <c r="BC705" t="s">
        <v>43</v>
      </c>
      <c r="BD705" t="s">
        <v>44</v>
      </c>
    </row>
    <row r="706" spans="1:56">
      <c r="A706">
        <v>30512</v>
      </c>
      <c r="B706" t="s">
        <v>722</v>
      </c>
      <c r="C706">
        <v>722</v>
      </c>
      <c r="D706" t="s">
        <v>299</v>
      </c>
      <c r="E706" t="s">
        <v>300</v>
      </c>
      <c r="F706">
        <v>0.77600000000000002</v>
      </c>
      <c r="G706">
        <v>55.87</v>
      </c>
      <c r="H706">
        <v>0.73</v>
      </c>
      <c r="I706">
        <v>52.56</v>
      </c>
      <c r="J706">
        <v>0.71299999999999997</v>
      </c>
      <c r="K706">
        <v>51.33</v>
      </c>
      <c r="L706">
        <v>0.68400000000000005</v>
      </c>
      <c r="M706">
        <v>49.24</v>
      </c>
      <c r="N706">
        <v>0.66900000000000004</v>
      </c>
      <c r="O706">
        <v>48.16</v>
      </c>
      <c r="P706">
        <v>72</v>
      </c>
      <c r="Q706">
        <v>0.77600000000000002</v>
      </c>
      <c r="R706">
        <v>55.87</v>
      </c>
      <c r="S706">
        <v>0.73</v>
      </c>
      <c r="T706">
        <v>52.56</v>
      </c>
      <c r="U706">
        <v>0.71299999999999997</v>
      </c>
      <c r="V706">
        <v>51.33</v>
      </c>
      <c r="W706">
        <v>0.68400000000000005</v>
      </c>
      <c r="X706">
        <v>49.24</v>
      </c>
      <c r="Y706">
        <v>0.66900000000000004</v>
      </c>
      <c r="Z706">
        <v>48.16</v>
      </c>
      <c r="AB706">
        <v>202226</v>
      </c>
      <c r="AC706">
        <v>202326</v>
      </c>
      <c r="AO706" t="s">
        <v>39</v>
      </c>
      <c r="AP706" t="s">
        <v>40</v>
      </c>
      <c r="BC706" t="s">
        <v>43</v>
      </c>
      <c r="BD706" t="s">
        <v>44</v>
      </c>
    </row>
    <row r="707" spans="1:56">
      <c r="A707">
        <v>91633</v>
      </c>
      <c r="B707" t="s">
        <v>723</v>
      </c>
      <c r="C707">
        <v>722</v>
      </c>
      <c r="D707" t="s">
        <v>299</v>
      </c>
      <c r="E707" t="s">
        <v>300</v>
      </c>
      <c r="F707">
        <v>1.2070000000000001</v>
      </c>
      <c r="G707">
        <v>86.9</v>
      </c>
      <c r="H707">
        <v>1.1539999999999999</v>
      </c>
      <c r="I707">
        <v>83.08</v>
      </c>
      <c r="J707">
        <v>1.1359999999999999</v>
      </c>
      <c r="K707">
        <v>81.790000000000006</v>
      </c>
      <c r="L707">
        <v>1.095</v>
      </c>
      <c r="M707">
        <v>78.84</v>
      </c>
      <c r="N707">
        <v>1.0780000000000001</v>
      </c>
      <c r="O707">
        <v>77.61</v>
      </c>
      <c r="P707">
        <v>72</v>
      </c>
      <c r="Q707">
        <v>1.2070000000000001</v>
      </c>
      <c r="R707">
        <v>86.9</v>
      </c>
      <c r="S707">
        <v>1.1539999999999999</v>
      </c>
      <c r="T707">
        <v>83.08</v>
      </c>
      <c r="U707">
        <v>1.1359999999999999</v>
      </c>
      <c r="V707">
        <v>81.790000000000006</v>
      </c>
      <c r="W707">
        <v>1.095</v>
      </c>
      <c r="X707">
        <v>78.84</v>
      </c>
      <c r="Y707">
        <v>1.0780000000000001</v>
      </c>
      <c r="Z707">
        <v>77.61</v>
      </c>
      <c r="AB707">
        <v>202226</v>
      </c>
      <c r="AC707">
        <v>202326</v>
      </c>
      <c r="AG707" t="s">
        <v>54</v>
      </c>
      <c r="AH707" t="s">
        <v>55</v>
      </c>
      <c r="AO707" t="s">
        <v>39</v>
      </c>
      <c r="AP707" t="s">
        <v>40</v>
      </c>
      <c r="BC707" t="s">
        <v>43</v>
      </c>
      <c r="BD707" t="s">
        <v>44</v>
      </c>
    </row>
    <row r="708" spans="1:56">
      <c r="A708">
        <v>33620</v>
      </c>
      <c r="B708" t="s">
        <v>724</v>
      </c>
      <c r="C708">
        <v>722</v>
      </c>
      <c r="D708" t="s">
        <v>299</v>
      </c>
      <c r="E708" t="s">
        <v>300</v>
      </c>
      <c r="F708">
        <v>0.88800000000000001</v>
      </c>
      <c r="G708">
        <v>63.93</v>
      </c>
      <c r="H708">
        <v>0.83499999999999996</v>
      </c>
      <c r="I708">
        <v>60.12</v>
      </c>
      <c r="J708">
        <v>0.81699999999999995</v>
      </c>
      <c r="K708">
        <v>58.82</v>
      </c>
      <c r="L708">
        <v>0.78300000000000003</v>
      </c>
      <c r="M708">
        <v>56.37</v>
      </c>
      <c r="N708">
        <v>0.76500000000000001</v>
      </c>
      <c r="O708">
        <v>55.08</v>
      </c>
      <c r="P708">
        <v>72</v>
      </c>
      <c r="Q708">
        <v>0.88800000000000001</v>
      </c>
      <c r="R708">
        <v>63.93</v>
      </c>
      <c r="S708">
        <v>0.83499999999999996</v>
      </c>
      <c r="T708">
        <v>60.12</v>
      </c>
      <c r="U708">
        <v>0.81699999999999995</v>
      </c>
      <c r="V708">
        <v>58.82</v>
      </c>
      <c r="W708">
        <v>0.78300000000000003</v>
      </c>
      <c r="X708">
        <v>56.37</v>
      </c>
      <c r="Y708">
        <v>0.76500000000000001</v>
      </c>
      <c r="Z708">
        <v>55.08</v>
      </c>
      <c r="AB708">
        <v>202226</v>
      </c>
      <c r="AC708">
        <v>202326</v>
      </c>
      <c r="AO708" t="s">
        <v>39</v>
      </c>
      <c r="AP708" t="s">
        <v>40</v>
      </c>
      <c r="BC708" t="s">
        <v>43</v>
      </c>
      <c r="BD708" t="s">
        <v>44</v>
      </c>
    </row>
    <row r="709" spans="1:56">
      <c r="A709">
        <v>80648</v>
      </c>
      <c r="B709" t="s">
        <v>725</v>
      </c>
      <c r="C709">
        <v>722</v>
      </c>
      <c r="D709" t="s">
        <v>299</v>
      </c>
      <c r="E709" t="s">
        <v>300</v>
      </c>
      <c r="F709">
        <v>1.016</v>
      </c>
      <c r="G709">
        <v>73.150000000000006</v>
      </c>
      <c r="H709">
        <v>0.96199999999999997</v>
      </c>
      <c r="I709">
        <v>69.260000000000005</v>
      </c>
      <c r="J709">
        <v>0.94399999999999995</v>
      </c>
      <c r="K709">
        <v>67.959999999999994</v>
      </c>
      <c r="L709">
        <v>0.90800000000000003</v>
      </c>
      <c r="M709">
        <v>65.37</v>
      </c>
      <c r="N709">
        <v>0.89</v>
      </c>
      <c r="O709">
        <v>64.08</v>
      </c>
      <c r="P709">
        <v>72</v>
      </c>
      <c r="Q709">
        <v>1.016</v>
      </c>
      <c r="R709">
        <v>73.150000000000006</v>
      </c>
      <c r="S709">
        <v>0.96199999999999997</v>
      </c>
      <c r="T709">
        <v>69.260000000000005</v>
      </c>
      <c r="U709">
        <v>0.94399999999999995</v>
      </c>
      <c r="V709">
        <v>67.959999999999994</v>
      </c>
      <c r="W709">
        <v>0.90800000000000003</v>
      </c>
      <c r="X709">
        <v>65.37</v>
      </c>
      <c r="Y709">
        <v>0.89</v>
      </c>
      <c r="Z709">
        <v>64.08</v>
      </c>
      <c r="AB709">
        <v>202226</v>
      </c>
      <c r="AC709">
        <v>202326</v>
      </c>
      <c r="AG709" t="s">
        <v>54</v>
      </c>
      <c r="AH709" t="s">
        <v>55</v>
      </c>
      <c r="AO709" t="s">
        <v>39</v>
      </c>
      <c r="AP709" t="s">
        <v>40</v>
      </c>
      <c r="BC709" t="s">
        <v>43</v>
      </c>
      <c r="BD709" t="s">
        <v>44</v>
      </c>
    </row>
    <row r="710" spans="1:56">
      <c r="A710">
        <v>92343</v>
      </c>
      <c r="B710" t="s">
        <v>726</v>
      </c>
      <c r="C710">
        <v>722</v>
      </c>
      <c r="D710" t="s">
        <v>299</v>
      </c>
      <c r="E710" t="s">
        <v>300</v>
      </c>
      <c r="F710">
        <v>1.2070000000000001</v>
      </c>
      <c r="G710">
        <v>86.9</v>
      </c>
      <c r="H710">
        <v>1.1539999999999999</v>
      </c>
      <c r="I710">
        <v>83.08</v>
      </c>
      <c r="J710">
        <v>1.1359999999999999</v>
      </c>
      <c r="K710">
        <v>81.790000000000006</v>
      </c>
      <c r="L710">
        <v>1.095</v>
      </c>
      <c r="M710">
        <v>78.84</v>
      </c>
      <c r="N710">
        <v>1.0780000000000001</v>
      </c>
      <c r="O710">
        <v>77.61</v>
      </c>
      <c r="P710">
        <v>72</v>
      </c>
      <c r="Q710">
        <v>1.2070000000000001</v>
      </c>
      <c r="R710">
        <v>86.9</v>
      </c>
      <c r="S710">
        <v>1.1539999999999999</v>
      </c>
      <c r="T710">
        <v>83.08</v>
      </c>
      <c r="U710">
        <v>1.1359999999999999</v>
      </c>
      <c r="V710">
        <v>81.790000000000006</v>
      </c>
      <c r="W710">
        <v>1.095</v>
      </c>
      <c r="X710">
        <v>78.84</v>
      </c>
      <c r="Y710">
        <v>1.0780000000000001</v>
      </c>
      <c r="Z710">
        <v>77.61</v>
      </c>
      <c r="AB710">
        <v>202226</v>
      </c>
      <c r="AC710">
        <v>202326</v>
      </c>
      <c r="AG710" t="s">
        <v>54</v>
      </c>
      <c r="AH710" t="s">
        <v>55</v>
      </c>
      <c r="AO710" t="s">
        <v>39</v>
      </c>
      <c r="AP710" t="s">
        <v>40</v>
      </c>
      <c r="BC710" t="s">
        <v>43</v>
      </c>
      <c r="BD710" t="s">
        <v>44</v>
      </c>
    </row>
    <row r="711" spans="1:56">
      <c r="A711">
        <v>80649</v>
      </c>
      <c r="B711" t="s">
        <v>727</v>
      </c>
      <c r="C711">
        <v>722</v>
      </c>
      <c r="D711" t="s">
        <v>299</v>
      </c>
      <c r="E711" t="s">
        <v>300</v>
      </c>
      <c r="F711">
        <v>1.016</v>
      </c>
      <c r="G711">
        <v>73.150000000000006</v>
      </c>
      <c r="H711">
        <v>0.96199999999999997</v>
      </c>
      <c r="I711">
        <v>69.260000000000005</v>
      </c>
      <c r="J711">
        <v>0.94399999999999995</v>
      </c>
      <c r="K711">
        <v>67.959999999999994</v>
      </c>
      <c r="L711">
        <v>0.90800000000000003</v>
      </c>
      <c r="M711">
        <v>65.37</v>
      </c>
      <c r="N711">
        <v>0.89</v>
      </c>
      <c r="O711">
        <v>64.08</v>
      </c>
      <c r="P711">
        <v>72</v>
      </c>
      <c r="Q711">
        <v>1.016</v>
      </c>
      <c r="R711">
        <v>73.150000000000006</v>
      </c>
      <c r="S711">
        <v>0.96199999999999997</v>
      </c>
      <c r="T711">
        <v>69.260000000000005</v>
      </c>
      <c r="U711">
        <v>0.94399999999999995</v>
      </c>
      <c r="V711">
        <v>67.959999999999994</v>
      </c>
      <c r="W711">
        <v>0.90800000000000003</v>
      </c>
      <c r="X711">
        <v>65.37</v>
      </c>
      <c r="Y711">
        <v>0.89</v>
      </c>
      <c r="Z711">
        <v>64.08</v>
      </c>
      <c r="AB711">
        <v>202226</v>
      </c>
      <c r="AC711">
        <v>202326</v>
      </c>
      <c r="AG711" t="s">
        <v>54</v>
      </c>
      <c r="AH711" t="s">
        <v>55</v>
      </c>
      <c r="AO711" t="s">
        <v>39</v>
      </c>
      <c r="AP711" t="s">
        <v>40</v>
      </c>
      <c r="BC711" t="s">
        <v>43</v>
      </c>
      <c r="BD711" t="s">
        <v>44</v>
      </c>
    </row>
    <row r="712" spans="1:56">
      <c r="A712">
        <v>58993</v>
      </c>
      <c r="B712" t="s">
        <v>728</v>
      </c>
      <c r="C712">
        <v>722</v>
      </c>
      <c r="D712" t="s">
        <v>299</v>
      </c>
      <c r="E712" t="s">
        <v>300</v>
      </c>
      <c r="F712">
        <v>1.099</v>
      </c>
      <c r="G712">
        <v>79.12</v>
      </c>
      <c r="H712">
        <v>1.0449999999999999</v>
      </c>
      <c r="I712">
        <v>75.239999999999995</v>
      </c>
      <c r="J712">
        <v>1.0269999999999999</v>
      </c>
      <c r="K712">
        <v>73.94</v>
      </c>
      <c r="L712">
        <v>0.98899999999999999</v>
      </c>
      <c r="M712">
        <v>71.2</v>
      </c>
      <c r="N712">
        <v>0.97199999999999998</v>
      </c>
      <c r="O712">
        <v>69.98</v>
      </c>
      <c r="P712">
        <v>72</v>
      </c>
      <c r="Q712">
        <v>1.099</v>
      </c>
      <c r="R712">
        <v>79.12</v>
      </c>
      <c r="S712">
        <v>1.0449999999999999</v>
      </c>
      <c r="T712">
        <v>75.239999999999995</v>
      </c>
      <c r="U712">
        <v>1.0269999999999999</v>
      </c>
      <c r="V712">
        <v>73.94</v>
      </c>
      <c r="W712">
        <v>0.98899999999999999</v>
      </c>
      <c r="X712">
        <v>71.2</v>
      </c>
      <c r="Y712">
        <v>0.97199999999999998</v>
      </c>
      <c r="Z712">
        <v>69.98</v>
      </c>
      <c r="AB712">
        <v>202226</v>
      </c>
      <c r="AC712">
        <v>202326</v>
      </c>
      <c r="AG712" t="s">
        <v>54</v>
      </c>
      <c r="AH712" t="s">
        <v>55</v>
      </c>
      <c r="AO712" t="s">
        <v>39</v>
      </c>
      <c r="AP712" t="s">
        <v>40</v>
      </c>
      <c r="AQ712" t="s">
        <v>41</v>
      </c>
      <c r="AR712" t="s">
        <v>42</v>
      </c>
      <c r="BC712" t="s">
        <v>43</v>
      </c>
      <c r="BD712" t="s">
        <v>44</v>
      </c>
    </row>
    <row r="713" spans="1:56">
      <c r="A713">
        <v>55490</v>
      </c>
      <c r="B713" t="s">
        <v>729</v>
      </c>
      <c r="C713">
        <v>722</v>
      </c>
      <c r="D713" t="s">
        <v>299</v>
      </c>
      <c r="E713" t="s">
        <v>300</v>
      </c>
      <c r="F713">
        <v>1.2070000000000001</v>
      </c>
      <c r="G713">
        <v>86.9</v>
      </c>
      <c r="H713">
        <v>1.1539999999999999</v>
      </c>
      <c r="I713">
        <v>83.08</v>
      </c>
      <c r="J713">
        <v>1.1359999999999999</v>
      </c>
      <c r="K713">
        <v>81.790000000000006</v>
      </c>
      <c r="L713">
        <v>1.095</v>
      </c>
      <c r="M713">
        <v>78.84</v>
      </c>
      <c r="N713">
        <v>1.0780000000000001</v>
      </c>
      <c r="O713">
        <v>77.61</v>
      </c>
      <c r="P713">
        <v>72</v>
      </c>
      <c r="Q713">
        <v>1.2070000000000001</v>
      </c>
      <c r="R713">
        <v>86.9</v>
      </c>
      <c r="S713">
        <v>1.1539999999999999</v>
      </c>
      <c r="T713">
        <v>83.08</v>
      </c>
      <c r="U713">
        <v>1.1359999999999999</v>
      </c>
      <c r="V713">
        <v>81.790000000000006</v>
      </c>
      <c r="W713">
        <v>1.095</v>
      </c>
      <c r="X713">
        <v>78.84</v>
      </c>
      <c r="Y713">
        <v>1.0780000000000001</v>
      </c>
      <c r="Z713">
        <v>77.61</v>
      </c>
      <c r="AB713">
        <v>202226</v>
      </c>
      <c r="AC713">
        <v>202326</v>
      </c>
      <c r="AG713" t="s">
        <v>54</v>
      </c>
      <c r="AH713" t="s">
        <v>55</v>
      </c>
      <c r="AO713" t="s">
        <v>39</v>
      </c>
      <c r="AP713" t="s">
        <v>40</v>
      </c>
      <c r="BC713" t="s">
        <v>43</v>
      </c>
      <c r="BD713" t="s">
        <v>44</v>
      </c>
    </row>
    <row r="714" spans="1:56">
      <c r="A714">
        <v>30519</v>
      </c>
      <c r="B714" t="s">
        <v>730</v>
      </c>
      <c r="C714">
        <v>722</v>
      </c>
      <c r="D714" t="s">
        <v>299</v>
      </c>
      <c r="E714" t="s">
        <v>300</v>
      </c>
      <c r="F714">
        <v>0.88800000000000001</v>
      </c>
      <c r="G714">
        <v>63.93</v>
      </c>
      <c r="H714">
        <v>0.83499999999999996</v>
      </c>
      <c r="I714">
        <v>60.12</v>
      </c>
      <c r="J714">
        <v>0.81699999999999995</v>
      </c>
      <c r="K714">
        <v>58.82</v>
      </c>
      <c r="L714">
        <v>0.78300000000000003</v>
      </c>
      <c r="M714">
        <v>56.37</v>
      </c>
      <c r="N714">
        <v>0.76500000000000001</v>
      </c>
      <c r="O714">
        <v>55.08</v>
      </c>
      <c r="P714">
        <v>72</v>
      </c>
      <c r="Q714">
        <v>0.88800000000000001</v>
      </c>
      <c r="R714">
        <v>63.93</v>
      </c>
      <c r="S714">
        <v>0.83499999999999996</v>
      </c>
      <c r="T714">
        <v>60.12</v>
      </c>
      <c r="U714">
        <v>0.81699999999999995</v>
      </c>
      <c r="V714">
        <v>58.82</v>
      </c>
      <c r="W714">
        <v>0.78300000000000003</v>
      </c>
      <c r="X714">
        <v>56.37</v>
      </c>
      <c r="Y714">
        <v>0.76500000000000001</v>
      </c>
      <c r="Z714">
        <v>55.08</v>
      </c>
      <c r="AB714">
        <v>202226</v>
      </c>
      <c r="AC714">
        <v>202326</v>
      </c>
      <c r="AO714" t="s">
        <v>39</v>
      </c>
      <c r="AP714" t="s">
        <v>40</v>
      </c>
      <c r="AQ714" t="s">
        <v>41</v>
      </c>
      <c r="AR714" t="s">
        <v>42</v>
      </c>
      <c r="BC714" t="s">
        <v>43</v>
      </c>
      <c r="BD714" t="s">
        <v>44</v>
      </c>
    </row>
    <row r="715" spans="1:56">
      <c r="A715">
        <v>59045</v>
      </c>
      <c r="B715" t="s">
        <v>731</v>
      </c>
      <c r="C715">
        <v>722</v>
      </c>
      <c r="D715" t="s">
        <v>299</v>
      </c>
      <c r="E715" t="s">
        <v>300</v>
      </c>
      <c r="F715">
        <v>2.46</v>
      </c>
      <c r="G715">
        <v>177.12</v>
      </c>
      <c r="H715">
        <v>2.3119999999999998</v>
      </c>
      <c r="I715">
        <v>166.46</v>
      </c>
      <c r="J715">
        <v>2.2629999999999999</v>
      </c>
      <c r="K715">
        <v>162.93</v>
      </c>
      <c r="L715">
        <v>2.169</v>
      </c>
      <c r="M715">
        <v>156.16</v>
      </c>
      <c r="N715">
        <v>2.1219999999999999</v>
      </c>
      <c r="O715">
        <v>152.78</v>
      </c>
      <c r="P715">
        <v>72</v>
      </c>
      <c r="Q715">
        <v>2.46</v>
      </c>
      <c r="R715">
        <v>177.12</v>
      </c>
      <c r="S715">
        <v>2.3119999999999998</v>
      </c>
      <c r="T715">
        <v>166.46</v>
      </c>
      <c r="U715">
        <v>2.2629999999999999</v>
      </c>
      <c r="V715">
        <v>162.93</v>
      </c>
      <c r="W715">
        <v>2.169</v>
      </c>
      <c r="X715">
        <v>156.16</v>
      </c>
      <c r="Y715">
        <v>2.1219999999999999</v>
      </c>
      <c r="Z715">
        <v>152.78</v>
      </c>
      <c r="AB715">
        <v>202226</v>
      </c>
      <c r="AC715">
        <v>202326</v>
      </c>
      <c r="AE715" t="s">
        <v>52</v>
      </c>
      <c r="AF715" t="s">
        <v>53</v>
      </c>
      <c r="AO715" t="s">
        <v>39</v>
      </c>
      <c r="AP715" t="s">
        <v>40</v>
      </c>
      <c r="BC715" t="s">
        <v>43</v>
      </c>
      <c r="BD715" t="s">
        <v>44</v>
      </c>
    </row>
    <row r="716" spans="1:56">
      <c r="A716">
        <v>60523</v>
      </c>
      <c r="B716" t="s">
        <v>732</v>
      </c>
      <c r="C716">
        <v>722</v>
      </c>
      <c r="D716" t="s">
        <v>299</v>
      </c>
      <c r="E716" t="s">
        <v>300</v>
      </c>
      <c r="F716">
        <v>2.46</v>
      </c>
      <c r="G716">
        <v>177.12</v>
      </c>
      <c r="H716">
        <v>2.3119999999999998</v>
      </c>
      <c r="I716">
        <v>166.46</v>
      </c>
      <c r="J716">
        <v>2.2629999999999999</v>
      </c>
      <c r="K716">
        <v>162.93</v>
      </c>
      <c r="L716">
        <v>2.169</v>
      </c>
      <c r="M716">
        <v>156.16</v>
      </c>
      <c r="N716">
        <v>2.1219999999999999</v>
      </c>
      <c r="O716">
        <v>152.78</v>
      </c>
      <c r="P716">
        <v>72</v>
      </c>
      <c r="Q716">
        <v>2.46</v>
      </c>
      <c r="R716">
        <v>177.12</v>
      </c>
      <c r="S716">
        <v>2.3119999999999998</v>
      </c>
      <c r="T716">
        <v>166.46</v>
      </c>
      <c r="U716">
        <v>2.2629999999999999</v>
      </c>
      <c r="V716">
        <v>162.93</v>
      </c>
      <c r="W716">
        <v>2.169</v>
      </c>
      <c r="X716">
        <v>156.16</v>
      </c>
      <c r="Y716">
        <v>2.1219999999999999</v>
      </c>
      <c r="Z716">
        <v>152.78</v>
      </c>
      <c r="AB716">
        <v>202226</v>
      </c>
      <c r="AC716">
        <v>202326</v>
      </c>
      <c r="BC716" t="s">
        <v>43</v>
      </c>
      <c r="BD716" t="s">
        <v>44</v>
      </c>
    </row>
    <row r="717" spans="1:56">
      <c r="A717">
        <v>96694</v>
      </c>
      <c r="B717" t="s">
        <v>733</v>
      </c>
      <c r="C717">
        <v>722</v>
      </c>
      <c r="D717" t="s">
        <v>299</v>
      </c>
      <c r="E717" t="s">
        <v>300</v>
      </c>
      <c r="F717">
        <v>2.46</v>
      </c>
      <c r="G717">
        <v>177.12</v>
      </c>
      <c r="H717">
        <v>2.3119999999999998</v>
      </c>
      <c r="I717">
        <v>166.46</v>
      </c>
      <c r="J717">
        <v>2.2629999999999999</v>
      </c>
      <c r="K717">
        <v>162.93</v>
      </c>
      <c r="L717">
        <v>2.169</v>
      </c>
      <c r="M717">
        <v>156.16</v>
      </c>
      <c r="N717">
        <v>2.1219999999999999</v>
      </c>
      <c r="O717">
        <v>152.78</v>
      </c>
      <c r="P717">
        <v>72</v>
      </c>
      <c r="Q717">
        <v>2.46</v>
      </c>
      <c r="R717">
        <v>177.12</v>
      </c>
      <c r="S717">
        <v>2.3119999999999998</v>
      </c>
      <c r="T717">
        <v>166.46</v>
      </c>
      <c r="U717">
        <v>2.2629999999999999</v>
      </c>
      <c r="V717">
        <v>162.93</v>
      </c>
      <c r="W717">
        <v>2.169</v>
      </c>
      <c r="X717">
        <v>156.16</v>
      </c>
      <c r="Y717">
        <v>2.1219999999999999</v>
      </c>
      <c r="Z717">
        <v>152.78</v>
      </c>
      <c r="AB717">
        <v>202226</v>
      </c>
      <c r="AC717">
        <v>202326</v>
      </c>
      <c r="AE717" t="s">
        <v>52</v>
      </c>
      <c r="AF717" t="s">
        <v>53</v>
      </c>
      <c r="AO717" t="s">
        <v>39</v>
      </c>
      <c r="AP717" t="s">
        <v>40</v>
      </c>
      <c r="BC717" t="s">
        <v>43</v>
      </c>
      <c r="BD717" t="s">
        <v>44</v>
      </c>
    </row>
    <row r="718" spans="1:56">
      <c r="A718">
        <v>30602</v>
      </c>
      <c r="B718" t="s">
        <v>47</v>
      </c>
      <c r="C718">
        <v>722</v>
      </c>
      <c r="D718" t="s">
        <v>734</v>
      </c>
      <c r="E718" t="s">
        <v>735</v>
      </c>
      <c r="F718">
        <v>0.68400000000000005</v>
      </c>
      <c r="G718">
        <v>87.55</v>
      </c>
      <c r="H718">
        <v>0.64300000000000002</v>
      </c>
      <c r="I718">
        <v>82.3</v>
      </c>
      <c r="J718">
        <v>0.629</v>
      </c>
      <c r="K718">
        <v>80.510000000000005</v>
      </c>
      <c r="L718">
        <v>0.60299999999999998</v>
      </c>
      <c r="M718">
        <v>77.180000000000007</v>
      </c>
      <c r="N718">
        <v>0.59</v>
      </c>
      <c r="O718">
        <v>75.52</v>
      </c>
      <c r="P718">
        <v>128</v>
      </c>
      <c r="Q718">
        <v>0.68400000000000005</v>
      </c>
      <c r="R718">
        <v>87.55</v>
      </c>
      <c r="S718">
        <v>0.64300000000000002</v>
      </c>
      <c r="T718">
        <v>82.3</v>
      </c>
      <c r="U718">
        <v>0.629</v>
      </c>
      <c r="V718">
        <v>80.510000000000005</v>
      </c>
      <c r="W718">
        <v>0.60299999999999998</v>
      </c>
      <c r="X718">
        <v>77.180000000000007</v>
      </c>
      <c r="Y718">
        <v>0.59</v>
      </c>
      <c r="Z718">
        <v>75.52</v>
      </c>
      <c r="AB718">
        <v>202226</v>
      </c>
      <c r="AC718">
        <v>202326</v>
      </c>
      <c r="AO718" t="s">
        <v>39</v>
      </c>
      <c r="AP718" t="s">
        <v>40</v>
      </c>
      <c r="BC718" t="s">
        <v>43</v>
      </c>
      <c r="BD718" t="s">
        <v>44</v>
      </c>
    </row>
    <row r="719" spans="1:56">
      <c r="A719">
        <v>30594</v>
      </c>
      <c r="B719" t="s">
        <v>48</v>
      </c>
      <c r="C719">
        <v>722</v>
      </c>
      <c r="D719" t="s">
        <v>734</v>
      </c>
      <c r="E719" t="s">
        <v>735</v>
      </c>
      <c r="F719">
        <v>0.745</v>
      </c>
      <c r="G719">
        <v>95.36</v>
      </c>
      <c r="H719">
        <v>0.70099999999999996</v>
      </c>
      <c r="I719">
        <v>89.72</v>
      </c>
      <c r="J719">
        <v>0.68500000000000005</v>
      </c>
      <c r="K719">
        <v>87.68</v>
      </c>
      <c r="L719">
        <v>0.65800000000000003</v>
      </c>
      <c r="M719">
        <v>84.22</v>
      </c>
      <c r="N719">
        <v>0.64300000000000002</v>
      </c>
      <c r="O719">
        <v>82.3</v>
      </c>
      <c r="P719">
        <v>128</v>
      </c>
      <c r="Q719">
        <v>0.745</v>
      </c>
      <c r="R719">
        <v>95.36</v>
      </c>
      <c r="S719">
        <v>0.70099999999999996</v>
      </c>
      <c r="T719">
        <v>89.72</v>
      </c>
      <c r="U719">
        <v>0.68500000000000005</v>
      </c>
      <c r="V719">
        <v>87.68</v>
      </c>
      <c r="W719">
        <v>0.65800000000000003</v>
      </c>
      <c r="X719">
        <v>84.22</v>
      </c>
      <c r="Y719">
        <v>0.64300000000000002</v>
      </c>
      <c r="Z719">
        <v>82.3</v>
      </c>
      <c r="AB719">
        <v>202226</v>
      </c>
      <c r="AC719">
        <v>202326</v>
      </c>
      <c r="AO719" t="s">
        <v>39</v>
      </c>
      <c r="AP719" t="s">
        <v>40</v>
      </c>
      <c r="BC719" t="s">
        <v>43</v>
      </c>
      <c r="BD719" t="s">
        <v>44</v>
      </c>
    </row>
    <row r="720" spans="1:56">
      <c r="A720">
        <v>40192</v>
      </c>
      <c r="B720" t="s">
        <v>657</v>
      </c>
      <c r="C720">
        <v>722</v>
      </c>
      <c r="D720" t="s">
        <v>734</v>
      </c>
      <c r="E720" t="s">
        <v>735</v>
      </c>
      <c r="F720">
        <v>0.623</v>
      </c>
      <c r="G720">
        <v>79.739999999999995</v>
      </c>
      <c r="H720">
        <v>0.58599999999999997</v>
      </c>
      <c r="I720">
        <v>75</v>
      </c>
      <c r="J720">
        <v>0.57299999999999995</v>
      </c>
      <c r="K720">
        <v>73.34</v>
      </c>
      <c r="L720">
        <v>0.54900000000000004</v>
      </c>
      <c r="M720">
        <v>70.27</v>
      </c>
      <c r="N720">
        <v>0.53700000000000003</v>
      </c>
      <c r="O720">
        <v>68.73</v>
      </c>
      <c r="P720">
        <v>128</v>
      </c>
      <c r="Q720">
        <v>0.623</v>
      </c>
      <c r="R720">
        <v>79.739999999999995</v>
      </c>
      <c r="S720">
        <v>0.58599999999999997</v>
      </c>
      <c r="T720">
        <v>75</v>
      </c>
      <c r="U720">
        <v>0.57299999999999995</v>
      </c>
      <c r="V720">
        <v>73.34</v>
      </c>
      <c r="W720">
        <v>0.54900000000000004</v>
      </c>
      <c r="X720">
        <v>70.27</v>
      </c>
      <c r="Y720">
        <v>0.53700000000000003</v>
      </c>
      <c r="Z720">
        <v>68.73</v>
      </c>
      <c r="AB720">
        <v>202226</v>
      </c>
      <c r="AC720">
        <v>202326</v>
      </c>
      <c r="AO720" t="s">
        <v>39</v>
      </c>
      <c r="AP720" t="s">
        <v>40</v>
      </c>
      <c r="AQ720" t="s">
        <v>41</v>
      </c>
      <c r="AR720" t="s">
        <v>42</v>
      </c>
      <c r="BC720" t="s">
        <v>43</v>
      </c>
      <c r="BD720" t="s">
        <v>44</v>
      </c>
    </row>
  </sheetData>
  <sheetProtection algorithmName="SHA-512" hashValue="nTT0rQs9qJWcbbvksQ8uVTtcyjSGvqCMwdWty6p2zG5U4Ou4RoBZ17/sUWT7T35gtjJ1EhXAFXrQRSg6HG84YQ==" saltValue="dfdaBOpXvjveuL6lGWrQz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Microsoft Office User</cp:lastModifiedBy>
  <cp:lastPrinted>2022-06-13T15:59:49Z</cp:lastPrinted>
  <dcterms:created xsi:type="dcterms:W3CDTF">2020-08-27T20:33:55Z</dcterms:created>
  <dcterms:modified xsi:type="dcterms:W3CDTF">2022-06-13T16:03:35Z</dcterms:modified>
</cp:coreProperties>
</file>